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Y:\TasNetworks\7. Marinus PACR 2021\Annual outcome workbooks\Final workbooks\"/>
    </mc:Choice>
  </mc:AlternateContent>
  <xr:revisionPtr revIDLastSave="0" documentId="8_{F60C1A60-B23C-4219-8B7E-5FFB2B3C8EB1}" xr6:coauthVersionLast="45" xr6:coauthVersionMax="45" xr10:uidLastSave="{00000000-0000-0000-0000-000000000000}"/>
  <bookViews>
    <workbookView xWindow="57480" yWindow="-5565" windowWidth="29040" windowHeight="15840" xr2:uid="{3D7F1E44-6DFB-418B-AF35-2CE80B3B1663}"/>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6" i="7"/>
  <c r="I48" i="7"/>
  <c r="I40" i="7"/>
  <c r="I60" i="7"/>
  <c r="I51" i="7"/>
  <c r="I34" i="7"/>
  <c r="I54" i="7"/>
  <c r="I38" i="7"/>
  <c r="I57" i="7"/>
  <c r="I49" i="7"/>
  <c r="I61" i="7"/>
  <c r="I52" i="7"/>
  <c r="I35" i="7"/>
  <c r="I29" i="7"/>
  <c r="I36" i="7"/>
  <c r="I12" i="7"/>
  <c r="I39" i="7"/>
  <c r="I27" i="7"/>
  <c r="I15" i="7"/>
  <c r="I50" i="7"/>
  <c r="I33" i="7"/>
  <c r="I30" i="7"/>
  <c r="I31" i="7"/>
  <c r="I7" i="7"/>
  <c r="J26" i="7"/>
  <c r="I59" i="7"/>
  <c r="I53" i="7"/>
  <c r="I32" i="7"/>
  <c r="I13" i="7"/>
  <c r="I28" i="7"/>
  <c r="I55" i="7"/>
  <c r="I14" i="7"/>
  <c r="J28" i="7"/>
  <c r="K1" i="7" l="1"/>
  <c r="I8" i="7"/>
  <c r="I26" i="7"/>
  <c r="I47" i="7"/>
  <c r="J57" i="7"/>
  <c r="J39" i="7"/>
  <c r="J10" i="7"/>
  <c r="J8" i="7"/>
  <c r="I9" i="7"/>
  <c r="J49" i="7"/>
  <c r="J40" i="7"/>
  <c r="J15" i="7"/>
  <c r="J13" i="7"/>
  <c r="J11" i="7"/>
  <c r="I10" i="7"/>
  <c r="J32" i="7"/>
  <c r="J36" i="7"/>
  <c r="J29" i="7"/>
  <c r="J50" i="7"/>
  <c r="J60" i="7"/>
  <c r="J61" i="7"/>
  <c r="J12" i="7"/>
  <c r="J53" i="7"/>
  <c r="J56" i="7"/>
  <c r="J51" i="7"/>
  <c r="J52" i="7"/>
  <c r="J27" i="7"/>
  <c r="J34" i="7"/>
  <c r="J35" i="7"/>
  <c r="J33" i="7"/>
  <c r="I11" i="7"/>
  <c r="J59" i="7"/>
  <c r="J54" i="7"/>
  <c r="J55" i="7"/>
  <c r="J31" i="7"/>
  <c r="J14" i="7"/>
  <c r="J7" i="7"/>
  <c r="J38" i="7"/>
  <c r="J47" i="7"/>
  <c r="J30" i="7"/>
  <c r="J48" i="7"/>
  <c r="J9" i="7"/>
  <c r="K13" i="7"/>
  <c r="I16" i="7" l="1"/>
  <c r="J16" i="7" s="1"/>
  <c r="L1" i="7"/>
  <c r="K38" i="7"/>
  <c r="K8" i="7"/>
  <c r="K7" i="7"/>
  <c r="K30" i="7"/>
  <c r="K57" i="7"/>
  <c r="K49" i="7"/>
  <c r="K59" i="7"/>
  <c r="K51" i="7"/>
  <c r="K32" i="7"/>
  <c r="K50" i="7"/>
  <c r="K61" i="7"/>
  <c r="K33" i="7"/>
  <c r="K14" i="7"/>
  <c r="K26" i="7"/>
  <c r="K15" i="7"/>
  <c r="K55" i="7"/>
  <c r="K40" i="7"/>
  <c r="K47" i="7"/>
  <c r="K56" i="7"/>
  <c r="K12" i="7"/>
  <c r="K9" i="7"/>
  <c r="K52" i="7"/>
  <c r="K27" i="7"/>
  <c r="K60" i="7"/>
  <c r="K48" i="7"/>
  <c r="K11" i="7"/>
  <c r="K35" i="7"/>
  <c r="K34" i="7"/>
  <c r="K53" i="7"/>
  <c r="K54" i="7"/>
  <c r="K31" i="7"/>
  <c r="K10" i="7"/>
  <c r="K29" i="7"/>
  <c r="K39" i="7"/>
  <c r="K36" i="7"/>
  <c r="K28" i="7"/>
  <c r="K16" i="7" l="1"/>
  <c r="M1" i="7"/>
  <c r="L39" i="7"/>
  <c r="L29" i="7"/>
  <c r="L57" i="7"/>
  <c r="L59" i="7"/>
  <c r="L54" i="7"/>
  <c r="L27" i="7"/>
  <c r="L49" i="7"/>
  <c r="L50" i="7"/>
  <c r="L51" i="7"/>
  <c r="L8" i="7"/>
  <c r="L11" i="7"/>
  <c r="L61" i="7"/>
  <c r="L53" i="7"/>
  <c r="L48" i="7"/>
  <c r="L26" i="7"/>
  <c r="L7" i="7"/>
  <c r="L28" i="7"/>
  <c r="L14" i="7"/>
  <c r="L52" i="7"/>
  <c r="L36" i="7"/>
  <c r="L32" i="7"/>
  <c r="L10" i="7"/>
  <c r="L35" i="7"/>
  <c r="L34" i="7"/>
  <c r="L38" i="7"/>
  <c r="L9" i="7"/>
  <c r="L55" i="7"/>
  <c r="L31" i="7"/>
  <c r="L60" i="7"/>
  <c r="L13" i="7"/>
  <c r="L47" i="7"/>
  <c r="L30" i="7"/>
  <c r="L40" i="7"/>
  <c r="L15" i="7"/>
  <c r="L33" i="7"/>
  <c r="L56" i="7"/>
  <c r="L12" i="7"/>
  <c r="N1" i="7" l="1"/>
  <c r="L16" i="7"/>
  <c r="M61" i="7"/>
  <c r="M33" i="7"/>
  <c r="M57" i="7"/>
  <c r="M8" i="7"/>
  <c r="M7" i="7"/>
  <c r="M52" i="7"/>
  <c r="M53" i="7"/>
  <c r="M54" i="7"/>
  <c r="M26" i="7"/>
  <c r="M38" i="7"/>
  <c r="M35" i="7"/>
  <c r="M36" i="7"/>
  <c r="M51" i="7"/>
  <c r="M32" i="7"/>
  <c r="M9" i="7"/>
  <c r="M55" i="7"/>
  <c r="M56" i="7"/>
  <c r="M28" i="7"/>
  <c r="M10" i="7"/>
  <c r="M47" i="7"/>
  <c r="M48" i="7"/>
  <c r="M60" i="7"/>
  <c r="M15" i="7"/>
  <c r="M13" i="7"/>
  <c r="M39" i="7"/>
  <c r="M40" i="7"/>
  <c r="M30" i="7"/>
  <c r="M34" i="7"/>
  <c r="M14" i="7"/>
  <c r="M59" i="7"/>
  <c r="M31" i="7"/>
  <c r="M29" i="7"/>
  <c r="M27" i="7"/>
  <c r="M50" i="7"/>
  <c r="M49" i="7"/>
  <c r="M12" i="7"/>
  <c r="M11" i="7"/>
  <c r="M16" i="7" l="1"/>
  <c r="O1" i="7"/>
  <c r="N36" i="7"/>
  <c r="N57" i="7"/>
  <c r="N31" i="7"/>
  <c r="N9" i="7"/>
  <c r="N55" i="7"/>
  <c r="N56" i="7"/>
  <c r="N54" i="7"/>
  <c r="N26" i="7"/>
  <c r="N49" i="7"/>
  <c r="N47" i="7"/>
  <c r="N48" i="7"/>
  <c r="N28" i="7"/>
  <c r="N30" i="7"/>
  <c r="N35" i="7"/>
  <c r="N7" i="7"/>
  <c r="N39" i="7"/>
  <c r="N40" i="7"/>
  <c r="N10" i="7"/>
  <c r="N59" i="7"/>
  <c r="N60" i="7"/>
  <c r="N32" i="7"/>
  <c r="N52" i="7"/>
  <c r="N13" i="7"/>
  <c r="N50" i="7"/>
  <c r="N51" i="7"/>
  <c r="N29" i="7"/>
  <c r="N15" i="7"/>
  <c r="N11" i="7"/>
  <c r="N33" i="7"/>
  <c r="N34" i="7"/>
  <c r="N12" i="7"/>
  <c r="N27" i="7"/>
  <c r="N14" i="7"/>
  <c r="N53" i="7"/>
  <c r="N61" i="7"/>
  <c r="N8" i="7"/>
  <c r="N38" i="7"/>
  <c r="P1" i="7" l="1"/>
  <c r="N16" i="7"/>
  <c r="O59" i="7"/>
  <c r="O50" i="7"/>
  <c r="O53" i="7"/>
  <c r="O38" i="7"/>
  <c r="O31" i="7"/>
  <c r="O36" i="7"/>
  <c r="O33" i="7"/>
  <c r="O10" i="7"/>
  <c r="O13" i="7"/>
  <c r="O56" i="7"/>
  <c r="O39" i="7"/>
  <c r="O52" i="7"/>
  <c r="O7" i="7"/>
  <c r="O15" i="7"/>
  <c r="O48" i="7"/>
  <c r="O35" i="7"/>
  <c r="O61" i="7"/>
  <c r="O34" i="7"/>
  <c r="O11" i="7"/>
  <c r="O40" i="7"/>
  <c r="O32" i="7"/>
  <c r="O9" i="7"/>
  <c r="O55" i="7"/>
  <c r="O14" i="7"/>
  <c r="O57" i="7"/>
  <c r="O12" i="7"/>
  <c r="O27" i="7"/>
  <c r="O60" i="7"/>
  <c r="O26" i="7"/>
  <c r="O28" i="7"/>
  <c r="O49" i="7"/>
  <c r="O51" i="7"/>
  <c r="O29" i="7"/>
  <c r="O30" i="7"/>
  <c r="O54" i="7"/>
  <c r="O47" i="7"/>
  <c r="O8" i="7"/>
  <c r="O16" i="7" l="1"/>
  <c r="Q1" i="7"/>
  <c r="P51" i="7"/>
  <c r="P35" i="7"/>
  <c r="P11" i="7"/>
  <c r="P12" i="7"/>
  <c r="P34" i="7"/>
  <c r="P53" i="7"/>
  <c r="P26" i="7"/>
  <c r="P36" i="7"/>
  <c r="P54" i="7"/>
  <c r="P29" i="7"/>
  <c r="P47" i="7"/>
  <c r="P15" i="7"/>
  <c r="P48" i="7"/>
  <c r="P57" i="7"/>
  <c r="P7" i="7"/>
  <c r="P56" i="7"/>
  <c r="P38" i="7"/>
  <c r="P33" i="7"/>
  <c r="P27" i="7"/>
  <c r="P10" i="7"/>
  <c r="P14" i="7"/>
  <c r="P40" i="7"/>
  <c r="P49" i="7"/>
  <c r="P59" i="7"/>
  <c r="P9" i="7"/>
  <c r="P8" i="7"/>
  <c r="P61" i="7"/>
  <c r="P31" i="7"/>
  <c r="P32" i="7"/>
  <c r="P52" i="7"/>
  <c r="P55" i="7"/>
  <c r="P13" i="7"/>
  <c r="P60" i="7"/>
  <c r="P39" i="7"/>
  <c r="P28" i="7"/>
  <c r="P30" i="7"/>
  <c r="P50" i="7"/>
  <c r="R1" i="7" l="1"/>
  <c r="P16" i="7"/>
  <c r="Q56" i="7"/>
  <c r="Q57" i="7"/>
  <c r="Q27" i="7"/>
  <c r="Q15" i="7"/>
  <c r="Q33" i="7"/>
  <c r="Q48" i="7"/>
  <c r="Q49" i="7"/>
  <c r="Q59" i="7"/>
  <c r="Q7" i="7"/>
  <c r="Q40" i="7"/>
  <c r="Q61" i="7"/>
  <c r="Q39" i="7"/>
  <c r="Q55" i="7"/>
  <c r="Q13" i="7"/>
  <c r="Q52" i="7"/>
  <c r="Q30" i="7"/>
  <c r="Q60" i="7"/>
  <c r="Q26" i="7"/>
  <c r="Q51" i="7"/>
  <c r="Q35" i="7"/>
  <c r="Q28" i="7"/>
  <c r="Q11" i="7"/>
  <c r="Q9" i="7"/>
  <c r="Q34" i="7"/>
  <c r="Q32" i="7"/>
  <c r="Q14" i="7"/>
  <c r="Q50" i="7"/>
  <c r="Q10" i="7"/>
  <c r="Q12" i="7"/>
  <c r="Q8" i="7"/>
  <c r="Q54" i="7"/>
  <c r="Q29" i="7"/>
  <c r="Q53" i="7"/>
  <c r="Q36" i="7"/>
  <c r="Q38" i="7"/>
  <c r="Q47" i="7"/>
  <c r="Q31" i="7"/>
  <c r="Q16" i="7" l="1"/>
  <c r="S1" i="7"/>
  <c r="R32" i="7"/>
  <c r="R48" i="7"/>
  <c r="R15" i="7"/>
  <c r="R26" i="7"/>
  <c r="R60" i="7"/>
  <c r="R61" i="7"/>
  <c r="R27" i="7"/>
  <c r="R7" i="7"/>
  <c r="R8" i="7"/>
  <c r="R51" i="7"/>
  <c r="R52" i="7"/>
  <c r="R56" i="7"/>
  <c r="R36" i="7"/>
  <c r="R14" i="7"/>
  <c r="R34" i="7"/>
  <c r="R35" i="7"/>
  <c r="R53" i="7"/>
  <c r="R33" i="7"/>
  <c r="R11" i="7"/>
  <c r="R54" i="7"/>
  <c r="R55" i="7"/>
  <c r="R50" i="7"/>
  <c r="R31" i="7"/>
  <c r="R13" i="7"/>
  <c r="R38" i="7"/>
  <c r="R47" i="7"/>
  <c r="R30" i="7"/>
  <c r="R9" i="7"/>
  <c r="R57" i="7"/>
  <c r="R39" i="7"/>
  <c r="R28" i="7"/>
  <c r="R59" i="7"/>
  <c r="R10" i="7"/>
  <c r="R49" i="7"/>
  <c r="R12" i="7"/>
  <c r="R40" i="7"/>
  <c r="R29" i="7"/>
  <c r="T1" i="7" l="1"/>
  <c r="R16" i="7"/>
  <c r="S54" i="7"/>
  <c r="S55" i="7"/>
  <c r="S27" i="7"/>
  <c r="S12" i="7"/>
  <c r="S14" i="7"/>
  <c r="S38" i="7"/>
  <c r="S47" i="7"/>
  <c r="S60" i="7"/>
  <c r="S36" i="7"/>
  <c r="S33" i="7"/>
  <c r="S57" i="7"/>
  <c r="S39" i="7"/>
  <c r="S56" i="7"/>
  <c r="S34" i="7"/>
  <c r="S9" i="7"/>
  <c r="S49" i="7"/>
  <c r="S59" i="7"/>
  <c r="S53" i="7"/>
  <c r="S8" i="7"/>
  <c r="S13" i="7"/>
  <c r="S61" i="7"/>
  <c r="S32" i="7"/>
  <c r="S50" i="7"/>
  <c r="S30" i="7"/>
  <c r="S31" i="7"/>
  <c r="S10" i="7"/>
  <c r="S11" i="7"/>
  <c r="S52" i="7"/>
  <c r="S51" i="7"/>
  <c r="S15" i="7"/>
  <c r="S26" i="7"/>
  <c r="S29" i="7"/>
  <c r="S35" i="7"/>
  <c r="S48" i="7"/>
  <c r="S7" i="7"/>
  <c r="S28" i="7"/>
  <c r="S40" i="7"/>
  <c r="S16" i="7" l="1"/>
  <c r="U1" i="7"/>
  <c r="T39" i="7"/>
  <c r="T38" i="7"/>
  <c r="T26" i="7"/>
  <c r="T57" i="7"/>
  <c r="T59" i="7"/>
  <c r="T31" i="7"/>
  <c r="T8" i="7"/>
  <c r="T14" i="7"/>
  <c r="T49" i="7"/>
  <c r="T50" i="7"/>
  <c r="T28" i="7"/>
  <c r="T54" i="7"/>
  <c r="T40" i="7"/>
  <c r="T61" i="7"/>
  <c r="T53" i="7"/>
  <c r="T51" i="7"/>
  <c r="T48" i="7"/>
  <c r="T15" i="7"/>
  <c r="T52" i="7"/>
  <c r="T36" i="7"/>
  <c r="T11" i="7"/>
  <c r="T12" i="7"/>
  <c r="T7" i="7"/>
  <c r="T35" i="7"/>
  <c r="T60" i="7"/>
  <c r="T9" i="7"/>
  <c r="T10" i="7"/>
  <c r="T55" i="7"/>
  <c r="T56" i="7"/>
  <c r="T32" i="7"/>
  <c r="T33" i="7"/>
  <c r="T13" i="7"/>
  <c r="T47" i="7"/>
  <c r="T30" i="7"/>
  <c r="T27" i="7"/>
  <c r="T29" i="7"/>
  <c r="T34" i="7"/>
  <c r="V1" i="7" l="1"/>
  <c r="T16" i="7"/>
  <c r="U54" i="7"/>
  <c r="U10" i="7"/>
  <c r="U14" i="7"/>
  <c r="U28" i="7"/>
  <c r="U11" i="7"/>
  <c r="U35" i="7"/>
  <c r="U55" i="7"/>
  <c r="U47" i="7"/>
  <c r="U56" i="7"/>
  <c r="U27" i="7"/>
  <c r="U26" i="7"/>
  <c r="U39" i="7"/>
  <c r="U48" i="7"/>
  <c r="U34" i="7"/>
  <c r="U49" i="7"/>
  <c r="U9" i="7"/>
  <c r="U30" i="7"/>
  <c r="U40" i="7"/>
  <c r="U8" i="7"/>
  <c r="U15" i="7"/>
  <c r="U51" i="7"/>
  <c r="U60" i="7"/>
  <c r="U36" i="7"/>
  <c r="U32" i="7"/>
  <c r="U59" i="7"/>
  <c r="U31" i="7"/>
  <c r="U13" i="7"/>
  <c r="U7" i="7"/>
  <c r="U61" i="7"/>
  <c r="U50" i="7"/>
  <c r="U38" i="7"/>
  <c r="U57" i="7"/>
  <c r="U52" i="7"/>
  <c r="U33" i="7"/>
  <c r="U12" i="7"/>
  <c r="U53" i="7"/>
  <c r="U29" i="7"/>
  <c r="W1" i="7" l="1"/>
  <c r="U16" i="7"/>
  <c r="V55" i="7"/>
  <c r="V56" i="7"/>
  <c r="V31" i="7"/>
  <c r="V57" i="7"/>
  <c r="V47" i="7"/>
  <c r="V48" i="7"/>
  <c r="V52" i="7"/>
  <c r="V15" i="7"/>
  <c r="V10" i="7"/>
  <c r="V39" i="7"/>
  <c r="V40" i="7"/>
  <c r="V32" i="7"/>
  <c r="V30" i="7"/>
  <c r="V9" i="7"/>
  <c r="V59" i="7"/>
  <c r="V60" i="7"/>
  <c r="V27" i="7"/>
  <c r="V29" i="7"/>
  <c r="V7" i="7"/>
  <c r="V50" i="7"/>
  <c r="V51" i="7"/>
  <c r="V8" i="7"/>
  <c r="V26" i="7"/>
  <c r="V11" i="7"/>
  <c r="V33" i="7"/>
  <c r="V34" i="7"/>
  <c r="V61" i="7"/>
  <c r="V49" i="7"/>
  <c r="V14" i="7"/>
  <c r="V53" i="7"/>
  <c r="V38" i="7"/>
  <c r="V54" i="7"/>
  <c r="V35" i="7"/>
  <c r="V36" i="7"/>
  <c r="V28" i="7"/>
  <c r="V12" i="7"/>
  <c r="V13" i="7"/>
  <c r="V16" i="7" l="1"/>
  <c r="X1" i="7"/>
  <c r="W49" i="7"/>
  <c r="W12" i="7"/>
  <c r="W32" i="7"/>
  <c r="W50" i="7"/>
  <c r="W53" i="7"/>
  <c r="W36" i="7"/>
  <c r="W31" i="7"/>
  <c r="W14" i="7"/>
  <c r="W56" i="7"/>
  <c r="W26" i="7"/>
  <c r="W30" i="7"/>
  <c r="W28" i="7"/>
  <c r="W13" i="7"/>
  <c r="W48" i="7"/>
  <c r="W47" i="7"/>
  <c r="W57" i="7"/>
  <c r="W10" i="7"/>
  <c r="W15" i="7"/>
  <c r="W59" i="7"/>
  <c r="W35" i="7"/>
  <c r="W39" i="7"/>
  <c r="W61" i="7"/>
  <c r="W38" i="7"/>
  <c r="W11" i="7"/>
  <c r="W7" i="7"/>
  <c r="W40" i="7"/>
  <c r="W34" i="7"/>
  <c r="W55" i="7"/>
  <c r="W9" i="7"/>
  <c r="W60" i="7"/>
  <c r="W29" i="7"/>
  <c r="W52" i="7"/>
  <c r="W51" i="7"/>
  <c r="W8" i="7"/>
  <c r="W54" i="7"/>
  <c r="W33" i="7"/>
  <c r="W27" i="7"/>
  <c r="W16" i="7" l="1"/>
  <c r="Y1" i="7"/>
  <c r="X59" i="7"/>
  <c r="X48" i="7"/>
  <c r="X40" i="7"/>
  <c r="X49" i="7"/>
  <c r="X52" i="7"/>
  <c r="X7" i="7"/>
  <c r="X15" i="7"/>
  <c r="X31" i="7"/>
  <c r="X32" i="7"/>
  <c r="X33" i="7"/>
  <c r="X14" i="7"/>
  <c r="X8" i="7"/>
  <c r="X34" i="7"/>
  <c r="X36" i="7"/>
  <c r="X29" i="7"/>
  <c r="X27" i="7"/>
  <c r="X38" i="7"/>
  <c r="X11" i="7"/>
  <c r="X55" i="7"/>
  <c r="X13" i="7"/>
  <c r="X60" i="7"/>
  <c r="X26" i="7"/>
  <c r="X61" i="7"/>
  <c r="X28" i="7"/>
  <c r="X51" i="7"/>
  <c r="X50" i="7"/>
  <c r="X12" i="7"/>
  <c r="X10" i="7"/>
  <c r="X53" i="7"/>
  <c r="X47" i="7"/>
  <c r="X39" i="7"/>
  <c r="X54" i="7"/>
  <c r="X30" i="7"/>
  <c r="X56" i="7"/>
  <c r="X35" i="7"/>
  <c r="X57" i="7"/>
  <c r="X9" i="7"/>
  <c r="X16" i="7" l="1"/>
  <c r="Z1" i="7"/>
  <c r="Y38" i="7"/>
  <c r="Y47" i="7"/>
  <c r="Y26" i="7"/>
  <c r="Y9" i="7"/>
  <c r="Y56" i="7"/>
  <c r="Y57" i="7"/>
  <c r="Y29" i="7"/>
  <c r="Y7" i="7"/>
  <c r="Y39" i="7"/>
  <c r="Y48" i="7"/>
  <c r="Y49" i="7"/>
  <c r="Y59" i="7"/>
  <c r="Y36" i="7"/>
  <c r="Y32" i="7"/>
  <c r="Y40" i="7"/>
  <c r="Y61" i="7"/>
  <c r="Y55" i="7"/>
  <c r="Y14" i="7"/>
  <c r="Y11" i="7"/>
  <c r="Y60" i="7"/>
  <c r="Y52" i="7"/>
  <c r="Y33" i="7"/>
  <c r="Y31" i="7"/>
  <c r="Y8" i="7"/>
  <c r="Y51" i="7"/>
  <c r="Y35" i="7"/>
  <c r="Y12" i="7"/>
  <c r="Y28" i="7"/>
  <c r="Y34" i="7"/>
  <c r="Y53" i="7"/>
  <c r="Y27" i="7"/>
  <c r="Y15" i="7"/>
  <c r="Y13" i="7"/>
  <c r="Y54" i="7"/>
  <c r="Y50" i="7"/>
  <c r="Y30" i="7"/>
  <c r="Y10" i="7"/>
  <c r="AA1" i="7" l="1"/>
  <c r="Y16" i="7"/>
  <c r="Z60" i="7"/>
  <c r="Z61" i="7"/>
  <c r="Z33" i="7"/>
  <c r="Z29" i="7"/>
  <c r="Z51" i="7"/>
  <c r="Z52" i="7"/>
  <c r="Z12" i="7"/>
  <c r="Z48" i="7"/>
  <c r="Z56" i="7"/>
  <c r="Z34" i="7"/>
  <c r="Z35" i="7"/>
  <c r="Z27" i="7"/>
  <c r="Z31" i="7"/>
  <c r="Z13" i="7"/>
  <c r="Z54" i="7"/>
  <c r="Z55" i="7"/>
  <c r="Z40" i="7"/>
  <c r="Z28" i="7"/>
  <c r="Z10" i="7"/>
  <c r="Z38" i="7"/>
  <c r="Z47" i="7"/>
  <c r="Z36" i="7"/>
  <c r="Z15" i="7"/>
  <c r="Z14" i="7"/>
  <c r="Z57" i="7"/>
  <c r="Z39" i="7"/>
  <c r="Z53" i="7"/>
  <c r="Z50" i="7"/>
  <c r="Z9" i="7"/>
  <c r="Z49" i="7"/>
  <c r="Z30" i="7"/>
  <c r="Z26" i="7"/>
  <c r="Z11" i="7"/>
  <c r="Z32" i="7"/>
  <c r="Z59" i="7"/>
  <c r="Z7" i="7"/>
  <c r="Z8" i="7"/>
  <c r="Z16" i="7" l="1"/>
  <c r="AB1" i="7"/>
  <c r="AA35" i="7"/>
  <c r="AA40" i="7"/>
  <c r="AA14" i="7"/>
  <c r="AA54" i="7"/>
  <c r="AA55" i="7"/>
  <c r="AA36" i="7"/>
  <c r="AA48" i="7"/>
  <c r="AA12" i="7"/>
  <c r="AA38" i="7"/>
  <c r="AA47" i="7"/>
  <c r="AA34" i="7"/>
  <c r="AA31" i="7"/>
  <c r="AA57" i="7"/>
  <c r="AA39" i="7"/>
  <c r="AA60" i="7"/>
  <c r="AA28" i="7"/>
  <c r="AA8" i="7"/>
  <c r="AA49" i="7"/>
  <c r="AA59" i="7"/>
  <c r="AA53" i="7"/>
  <c r="AA15" i="7"/>
  <c r="AA10" i="7"/>
  <c r="AA32" i="7"/>
  <c r="AA50" i="7"/>
  <c r="AA26" i="7"/>
  <c r="AA56" i="7"/>
  <c r="AA13" i="7"/>
  <c r="AA61" i="7"/>
  <c r="AA33" i="7"/>
  <c r="AA7" i="7"/>
  <c r="AA11" i="7"/>
  <c r="AA9" i="7"/>
  <c r="AA52" i="7"/>
  <c r="AA27" i="7"/>
  <c r="AA29" i="7"/>
  <c r="AA51" i="7"/>
  <c r="AA30" i="7"/>
  <c r="AC1" i="7" l="1"/>
  <c r="AA16" i="7"/>
  <c r="AB53" i="7"/>
  <c r="AB38" i="7"/>
  <c r="AB51" i="7"/>
  <c r="AB9" i="7"/>
  <c r="AB52" i="7"/>
  <c r="AB35" i="7"/>
  <c r="AB40" i="7"/>
  <c r="AB55" i="7"/>
  <c r="AB34" i="7"/>
  <c r="AB15" i="7"/>
  <c r="AB12" i="7"/>
  <c r="AB13" i="7"/>
  <c r="AB47" i="7"/>
  <c r="AB32" i="7"/>
  <c r="AB27" i="7"/>
  <c r="AB60" i="7"/>
  <c r="AB61" i="7"/>
  <c r="AB48" i="7"/>
  <c r="AB31" i="7"/>
  <c r="AB10" i="7"/>
  <c r="AB39" i="7"/>
  <c r="AB30" i="7"/>
  <c r="AB56" i="7"/>
  <c r="AB26" i="7"/>
  <c r="AB57" i="7"/>
  <c r="AB59" i="7"/>
  <c r="AB28" i="7"/>
  <c r="AB33" i="7"/>
  <c r="AB7" i="7"/>
  <c r="AB49" i="7"/>
  <c r="AB50" i="7"/>
  <c r="AB29" i="7"/>
  <c r="AB8" i="7"/>
  <c r="AB14" i="7"/>
  <c r="AB54" i="7"/>
  <c r="AB36" i="7"/>
  <c r="AB11" i="7"/>
  <c r="AD1" i="7" l="1"/>
  <c r="AB16" i="7"/>
  <c r="AC35" i="7"/>
  <c r="AC57" i="7"/>
  <c r="AC55" i="7"/>
  <c r="AC36" i="7"/>
  <c r="AC54" i="7"/>
  <c r="AC51" i="7"/>
  <c r="AC10" i="7"/>
  <c r="AC47" i="7"/>
  <c r="AC56" i="7"/>
  <c r="AC15" i="7"/>
  <c r="AC38" i="7"/>
  <c r="AC14" i="7"/>
  <c r="AC39" i="7"/>
  <c r="AC48" i="7"/>
  <c r="AC34" i="7"/>
  <c r="AC27" i="7"/>
  <c r="AC30" i="7"/>
  <c r="AC40" i="7"/>
  <c r="AC60" i="7"/>
  <c r="AC11" i="7"/>
  <c r="AC9" i="7"/>
  <c r="AC59" i="7"/>
  <c r="AC31" i="7"/>
  <c r="AC12" i="7"/>
  <c r="AC26" i="7"/>
  <c r="AC61" i="7"/>
  <c r="AC50" i="7"/>
  <c r="AC32" i="7"/>
  <c r="AC8" i="7"/>
  <c r="AC7" i="7"/>
  <c r="AC52" i="7"/>
  <c r="AC33" i="7"/>
  <c r="AC28" i="7"/>
  <c r="AC29" i="7"/>
  <c r="AC53" i="7"/>
  <c r="AC49" i="7"/>
  <c r="AC13" i="7"/>
  <c r="AE1" i="7" l="1"/>
  <c r="AC16" i="7"/>
  <c r="AD9" i="7"/>
  <c r="AD59" i="7"/>
  <c r="AD27" i="7"/>
  <c r="AD34" i="7"/>
  <c r="AD53" i="7"/>
  <c r="AD32" i="7"/>
  <c r="AD54" i="7"/>
  <c r="AD12" i="7"/>
  <c r="AD47" i="7"/>
  <c r="AD49" i="7"/>
  <c r="AD11" i="7"/>
  <c r="AD40" i="7"/>
  <c r="AD60" i="7"/>
  <c r="AD26" i="7"/>
  <c r="AD51" i="7"/>
  <c r="AD38" i="7"/>
  <c r="AD33" i="7"/>
  <c r="AD13" i="7"/>
  <c r="AD36" i="7"/>
  <c r="AD28" i="7"/>
  <c r="AD31" i="7"/>
  <c r="AD29" i="7"/>
  <c r="AD55" i="7"/>
  <c r="AD56" i="7"/>
  <c r="AD52" i="7"/>
  <c r="AD35" i="7"/>
  <c r="AD15" i="7"/>
  <c r="AD48" i="7"/>
  <c r="AD8" i="7"/>
  <c r="AD39" i="7"/>
  <c r="AD30" i="7"/>
  <c r="AD10" i="7"/>
  <c r="AD7" i="7"/>
  <c r="AD50" i="7"/>
  <c r="AD61" i="7"/>
  <c r="AD14" i="7"/>
  <c r="AD57" i="7"/>
  <c r="AF1" i="7" l="1"/>
  <c r="AD16" i="7"/>
  <c r="AE26" i="7"/>
  <c r="AE27" i="7"/>
  <c r="AE10" i="7"/>
  <c r="AE7" i="7"/>
  <c r="AE38" i="7"/>
  <c r="AE36" i="7"/>
  <c r="AE56" i="7"/>
  <c r="AE52" i="7"/>
  <c r="AE35" i="7"/>
  <c r="AE48" i="7"/>
  <c r="AE49" i="7"/>
  <c r="AE34" i="7"/>
  <c r="AE12" i="7"/>
  <c r="AE11" i="7"/>
  <c r="AE40" i="7"/>
  <c r="AE30" i="7"/>
  <c r="AE47" i="7"/>
  <c r="AE39" i="7"/>
  <c r="AE9" i="7"/>
  <c r="AE33" i="7"/>
  <c r="AE15" i="7"/>
  <c r="AE55" i="7"/>
  <c r="AE60" i="7"/>
  <c r="AE61" i="7"/>
  <c r="AE28" i="7"/>
  <c r="AE13" i="7"/>
  <c r="AE59" i="7"/>
  <c r="AE51" i="7"/>
  <c r="AE57" i="7"/>
  <c r="AE8" i="7"/>
  <c r="AE14" i="7"/>
  <c r="AE50" i="7"/>
  <c r="AE54" i="7"/>
  <c r="AE53" i="7"/>
  <c r="AE31" i="7"/>
  <c r="AE29" i="7"/>
  <c r="AE32" i="7"/>
  <c r="AG1" i="7" l="1"/>
  <c r="AE16" i="7"/>
  <c r="AF53" i="7"/>
  <c r="AF11" i="7"/>
  <c r="AF12" i="7"/>
  <c r="AF36" i="7"/>
  <c r="AF56" i="7"/>
  <c r="AF9" i="7"/>
  <c r="AF48" i="7"/>
  <c r="AF57" i="7"/>
  <c r="AF40" i="7"/>
  <c r="AF49" i="7"/>
  <c r="AF28" i="7"/>
  <c r="AF13" i="7"/>
  <c r="AF8" i="7"/>
  <c r="AF31" i="7"/>
  <c r="AF32" i="7"/>
  <c r="AF7" i="7"/>
  <c r="AF15" i="7"/>
  <c r="AF60" i="7"/>
  <c r="AF33" i="7"/>
  <c r="AF59" i="7"/>
  <c r="AF34" i="7"/>
  <c r="AF30" i="7"/>
  <c r="AF39" i="7"/>
  <c r="AF38" i="7"/>
  <c r="AF50" i="7"/>
  <c r="AF61" i="7"/>
  <c r="AF54" i="7"/>
  <c r="AF14" i="7"/>
  <c r="AF47" i="7"/>
  <c r="AF51" i="7"/>
  <c r="AF26" i="7"/>
  <c r="AF27" i="7"/>
  <c r="AF52" i="7"/>
  <c r="AF29" i="7"/>
  <c r="AF55" i="7"/>
  <c r="AF35" i="7"/>
  <c r="AF10" i="7"/>
  <c r="AF16" i="7" l="1"/>
  <c r="AH1" i="7"/>
  <c r="AG28" i="7"/>
  <c r="AG8" i="7"/>
  <c r="AG35" i="7"/>
  <c r="AG14" i="7"/>
  <c r="AG60" i="7"/>
  <c r="AG11" i="7"/>
  <c r="AG51" i="7"/>
  <c r="AG34" i="7"/>
  <c r="AG36" i="7"/>
  <c r="AG55" i="7"/>
  <c r="AG15" i="7"/>
  <c r="AG13" i="7"/>
  <c r="AG53" i="7"/>
  <c r="AG57" i="7"/>
  <c r="AG7" i="7"/>
  <c r="AG49" i="7"/>
  <c r="AG32" i="7"/>
  <c r="AG40" i="7"/>
  <c r="AG27" i="7"/>
  <c r="AG52" i="7"/>
  <c r="AG9" i="7"/>
  <c r="AG54" i="7"/>
  <c r="AG29" i="7"/>
  <c r="AG30" i="7"/>
  <c r="AG10" i="7"/>
  <c r="AG38" i="7"/>
  <c r="AG39" i="7"/>
  <c r="AG50" i="7"/>
  <c r="AG56" i="7"/>
  <c r="AG31" i="7"/>
  <c r="AG47" i="7"/>
  <c r="AG48" i="7"/>
  <c r="AG12" i="7"/>
  <c r="AG61" i="7"/>
  <c r="AG26" i="7"/>
  <c r="AG33" i="7"/>
  <c r="AG59" i="7"/>
  <c r="AG16" i="7" l="1"/>
  <c r="AI1" i="7"/>
  <c r="AH27" i="7"/>
  <c r="AH34" i="7"/>
  <c r="AH35" i="7"/>
  <c r="AH48" i="7"/>
  <c r="AH59" i="7"/>
  <c r="AH11" i="7"/>
  <c r="AH8" i="7"/>
  <c r="AH38" i="7"/>
  <c r="AH15" i="7"/>
  <c r="AH32" i="7"/>
  <c r="AH28" i="7"/>
  <c r="AH12" i="7"/>
  <c r="AH52" i="7"/>
  <c r="AH54" i="7"/>
  <c r="AH55" i="7"/>
  <c r="AH56" i="7"/>
  <c r="AH14" i="7"/>
  <c r="AH47" i="7"/>
  <c r="AH13" i="7"/>
  <c r="AH29" i="7"/>
  <c r="AH61" i="7"/>
  <c r="AH33" i="7"/>
  <c r="AH50" i="7"/>
  <c r="AH51" i="7"/>
  <c r="AH57" i="7"/>
  <c r="AH39" i="7"/>
  <c r="AH36" i="7"/>
  <c r="AH53" i="7"/>
  <c r="AH9" i="7"/>
  <c r="AH49" i="7"/>
  <c r="AH30" i="7"/>
  <c r="AH7" i="7"/>
  <c r="AH40" i="7"/>
  <c r="AH31" i="7"/>
  <c r="AH60" i="7"/>
  <c r="AH10" i="7"/>
  <c r="AH26" i="7"/>
  <c r="AJ1" i="7" l="1"/>
  <c r="AH16" i="7"/>
  <c r="AI56" i="7"/>
  <c r="AI34" i="7"/>
  <c r="AI10" i="7"/>
  <c r="AI9" i="7"/>
  <c r="AI59" i="7"/>
  <c r="AI32" i="7"/>
  <c r="AI50" i="7"/>
  <c r="AI7" i="7"/>
  <c r="AI61" i="7"/>
  <c r="AI33" i="7"/>
  <c r="AI26" i="7"/>
  <c r="AI60" i="7"/>
  <c r="AI13" i="7"/>
  <c r="AI52" i="7"/>
  <c r="AI27" i="7"/>
  <c r="AI28" i="7"/>
  <c r="AI53" i="7"/>
  <c r="AI57" i="7"/>
  <c r="AI36" i="7"/>
  <c r="AI49" i="7"/>
  <c r="AI31" i="7"/>
  <c r="AI35" i="7"/>
  <c r="AI51" i="7"/>
  <c r="AI14" i="7"/>
  <c r="AI40" i="7"/>
  <c r="AI54" i="7"/>
  <c r="AI55" i="7"/>
  <c r="AI48" i="7"/>
  <c r="AI30" i="7"/>
  <c r="AI11" i="7"/>
  <c r="AI38" i="7"/>
  <c r="AI47" i="7"/>
  <c r="AI29" i="7"/>
  <c r="AI8" i="7"/>
  <c r="AI39" i="7"/>
  <c r="AI15" i="7"/>
  <c r="AI12" i="7"/>
  <c r="AI16" i="7" l="1"/>
  <c r="AK1" i="7"/>
  <c r="AJ57" i="7"/>
  <c r="AJ59" i="7"/>
  <c r="AJ56" i="7"/>
  <c r="AJ11" i="7"/>
  <c r="AJ31" i="7"/>
  <c r="AJ27" i="7"/>
  <c r="AJ9" i="7"/>
  <c r="AJ12" i="7"/>
  <c r="AJ60" i="7"/>
  <c r="AJ49" i="7"/>
  <c r="AJ50" i="7"/>
  <c r="AJ33" i="7"/>
  <c r="AJ32" i="7"/>
  <c r="AJ8" i="7"/>
  <c r="AJ36" i="7"/>
  <c r="AJ35" i="7"/>
  <c r="AJ15" i="7"/>
  <c r="AJ38" i="7"/>
  <c r="AJ61" i="7"/>
  <c r="AJ53" i="7"/>
  <c r="AJ28" i="7"/>
  <c r="AJ30" i="7"/>
  <c r="AJ14" i="7"/>
  <c r="AJ52" i="7"/>
  <c r="AJ29" i="7"/>
  <c r="AJ54" i="7"/>
  <c r="AJ10" i="7"/>
  <c r="AJ39" i="7"/>
  <c r="AJ55" i="7"/>
  <c r="AJ51" i="7"/>
  <c r="AJ7" i="7"/>
  <c r="AJ40" i="7"/>
  <c r="AJ13" i="7"/>
  <c r="AJ47" i="7"/>
  <c r="AJ48" i="7"/>
  <c r="AJ26" i="7"/>
  <c r="AJ34" i="7"/>
  <c r="AJ16" i="7" l="1"/>
  <c r="AK29" i="7"/>
  <c r="AK13" i="7"/>
  <c r="AK51" i="7"/>
  <c r="AK55" i="7"/>
  <c r="AK36" i="7"/>
  <c r="AK60" i="7"/>
  <c r="AK11" i="7"/>
  <c r="AK14" i="7"/>
  <c r="AK47" i="7"/>
  <c r="AK56" i="7"/>
  <c r="AK28" i="7"/>
  <c r="AK8" i="7"/>
  <c r="AK10" i="7"/>
  <c r="AK39" i="7"/>
  <c r="AK48" i="7"/>
  <c r="AK34" i="7"/>
  <c r="AK38" i="7"/>
  <c r="AK26" i="7"/>
  <c r="AK27" i="7"/>
  <c r="AK40" i="7"/>
  <c r="AK30" i="7"/>
  <c r="AK59" i="7"/>
  <c r="AK31" i="7"/>
  <c r="AK49" i="7"/>
  <c r="AK12" i="7"/>
  <c r="AK61" i="7"/>
  <c r="AK50" i="7"/>
  <c r="AK57" i="7"/>
  <c r="AK32" i="7"/>
  <c r="AK7" i="7"/>
  <c r="AK52" i="7"/>
  <c r="AK33" i="7"/>
  <c r="AK54" i="7"/>
  <c r="AK9" i="7"/>
  <c r="AK35" i="7"/>
  <c r="AK53" i="7"/>
  <c r="AK15" i="7"/>
  <c r="AK16" i="7" l="1"/>
</calcChain>
</file>

<file path=xl/sharedStrings.xml><?xml version="1.0" encoding="utf-8"?>
<sst xmlns="http://schemas.openxmlformats.org/spreadsheetml/2006/main" count="10219" uniqueCount="170">
  <si>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</si>
  <si>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</si>
  <si>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</si>
  <si>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 22</t>
    </r>
    <r>
      <rPr>
        <sz val="11"/>
        <rFont val="Calibri"/>
        <family val="2"/>
        <scheme val="minor"/>
      </rPr>
      <t xml:space="preserve"> June 2021</t>
    </r>
    <r>
      <rPr>
        <sz val="11"/>
        <color theme="1"/>
        <rFont val="Calibri"/>
        <family val="2"/>
        <scheme val="minor"/>
      </rPr>
      <t xml:space="preserve">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</si>
  <si>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</si>
  <si>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</si>
  <si>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</si>
  <si>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</si>
  <si>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</si>
  <si>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</si>
  <si>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</si>
  <si>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</si>
  <si>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</si>
  <si>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</si>
  <si>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</si>
  <si>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</si>
  <si>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Slow Change Scenario.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</si>
  <si>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</si>
  <si>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</si>
  <si>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</si>
  <si>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</si>
  <si>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</si>
  <si>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</si>
  <si>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</si>
  <si>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</si>
  <si>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</si>
  <si>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</si>
  <si>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</si>
  <si>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</si>
  <si>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</si>
  <si>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</si>
  <si>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</si>
  <si>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</si>
  <si>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</si>
  <si>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</si>
  <si>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</si>
  <si>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</si>
  <si>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</si>
  <si>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</si>
  <si>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</si>
  <si>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</si>
  <si>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</si>
  <si>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</si>
  <si>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</si>
  <si>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</si>
  <si>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</si>
  <si>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</si>
  <si>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</si>
  <si>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</si>
  <si>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</si>
  <si>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</si>
  <si>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</si>
  <si>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</si>
  <si>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</si>
  <si>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</si>
  <si>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</si>
  <si>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</si>
  <si>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</si>
  <si>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</si>
  <si>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</si>
  <si>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</si>
  <si>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</si>
  <si>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</si>
  <si>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</si>
  <si>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</si>
  <si>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</si>
  <si>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</si>
  <si>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</si>
  <si>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</si>
  <si>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</si>
  <si>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</si>
  <si>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</si>
  <si>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</si>
  <si>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</si>
  <si>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</si>
  <si>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</si>
  <si>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</si>
  <si>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</si>
  <si>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</si>
  <si>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</si>
  <si>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</si>
  <si>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</si>
  <si>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</si>
  <si>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</si>
  <si>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</si>
  <si>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</si>
  <si>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</si>
  <si>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</si>
  <si>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</si>
  <si>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</si>
  <si>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</si>
  <si>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</si>
  <si>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</si>
  <si>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</si>
  <si>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</si>
  <si>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</si>
  <si>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</si>
  <si>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</si>
  <si>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</si>
  <si>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</si>
  <si>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</si>
  <si>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</si>
  <si>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</si>
  <si>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</si>
  <si>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</si>
  <si>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</si>
  <si>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</si>
  <si>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</si>
  <si>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</si>
  <si>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</si>
  <si>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</si>
  <si>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</si>
  <si>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</si>
  <si>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</si>
  <si>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</si>
  <si>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</si>
  <si>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</si>
  <si>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</si>
  <si>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</si>
  <si>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</si>
  <si>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</si>
  <si>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</si>
  <si>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</si>
  <si>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</si>
  <si>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</si>
  <si>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</si>
  <si>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Slow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</si>
  <si>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</si>
  <si>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</si>
  <si>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</si>
  <si>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</si>
  <si>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</si>
  <si>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</si>
  <si>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</si>
  <si>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</si>
  <si>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</si>
  <si>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</si>
  <si>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Slow Change Scenario</t>
  </si>
  <si>
    <t>Total excluding storage</t>
  </si>
  <si>
    <t>Installed capacity by technology (MW) - BaseCase, Slow Change Scenario</t>
  </si>
  <si>
    <t>Capacity calculated on 1 July. In early study years some wind and solar projects enter later in the financial year and are therefore reflected in the following financial year's capacity.</t>
  </si>
  <si>
    <t>VOM cost by technology ($000s) - Base Case, Slow Change Scenario</t>
  </si>
  <si>
    <t>Real June 2020 dollars discounted to 1 July 2020</t>
  </si>
  <si>
    <t>FOM cost by technology ($000s) - Base Case, Slow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</si>
  <si>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</si>
  <si>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Slow Change Scenario</t>
  </si>
  <si>
    <t>New generation build cost (CAPEX) by technology ($000s) - Base Case, Slow Change Scenario</t>
  </si>
  <si>
    <t>CAPEX (Install)</t>
  </si>
  <si>
    <t>Real June 2020 dollars discounted to 1 July 2020. The total capital costs are annualised for modelling purposes.</t>
  </si>
  <si>
    <t>Rehabilition cost by technology ($000s) - Base Case, Slow Change Scenario</t>
  </si>
  <si>
    <t>REZ transmission expansion cost by region ($000s) - Base Case, Slow Change Scenario</t>
  </si>
  <si>
    <t>REZ Expansion</t>
  </si>
  <si>
    <t>Real June 2020 dollars discounted to 1 July 2020. As with the total capital costs, the REZ transmission expansion costs are annualised for modelling purposes.</t>
  </si>
  <si>
    <t>Total</t>
  </si>
  <si>
    <t>USE and USE / DSP cost by region ($000s) - Base Case, Slow Change Scenario</t>
  </si>
  <si>
    <t>Synchronous Condenser cost by region ($000s) - Base Case, Slow Change Scenario</t>
  </si>
  <si>
    <t>System Strength cost by region ($000s) - Base Case, Slow Change Scenario</t>
  </si>
  <si>
    <t>Annual capacity factor by technology - Marinus Link,  Slow Change Scenario</t>
  </si>
  <si>
    <t>Annual sent-out generation by technology (GWh) - Marinus Link, Slow Change Scenario</t>
  </si>
  <si>
    <t>Installed capacity by technology (MW) - Marinus Link, Slow Change Scenario</t>
  </si>
  <si>
    <t>VOM cost by technology ($000s) - Marinus Link, Slow Change Scenario</t>
  </si>
  <si>
    <t>FOM cost by technology ($000s) - Marinus Link, Slow Change Scenario</t>
  </si>
  <si>
    <t>Fuel cost by technology ($000s) - Marinus Link, Slow Change Scenario</t>
  </si>
  <si>
    <t>New generation build cost (CAPEX) by technology ($000s) - Marinus Link, Slow Change Scenario</t>
  </si>
  <si>
    <t>Rehabilition cost by technology ($000s) - Marinus Link, Slow Change Scenario</t>
  </si>
  <si>
    <t>REZ transmission expansion cost by region ($000s) - Marinus Link, Slow Change Scenario</t>
  </si>
  <si>
    <t>USE and USE / DSP cost by region ($000s) - Marinus Link, Slow Change Scenario</t>
  </si>
  <si>
    <t>Synchronous Condenser cost by region ($000s) - Marinus Link, Slow Change Scenario</t>
  </si>
  <si>
    <t>System Strength cost by region ($000s) - Marinus Link, Slow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</si>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</sst>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quot;$&quot;#,##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5">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xf numFmtId="166" fontId="16" fillId="9" borderId="0" xfId="0" applyNumberFormat="1" applyFont="1" applyFill="1"/>
    <xf numFmtId="3" fontId="0" fillId="8" borderId="0" xfId="0" applyNumberForma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16" fillId="9" borderId="0" xfId="0" applyFont="1" applyFill="1" applyAlignment="1">
      <alignment horizontal="center"/>
    </xf>
    <xf numFmtId="3" fontId="0" fillId="9" borderId="0" xfId="0" applyNumberForma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xr:uid="{079AFBA5-E7A4-43F5-969D-15BACFDF9A41}"/>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-9.246075788011037E-6</c:v>
                </c:pt>
                <c:pt idx="1">
                  <c:v>-4.3108591489726676E-6</c:v>
                </c:pt>
                <c:pt idx="2">
                  <c:v>-6.4930467342492189E-6</c:v>
                </c:pt>
                <c:pt idx="3">
                  <c:v>-2.2139569834689608E-3</c:v>
                </c:pt>
                <c:pt idx="4">
                  <c:v>-3.5930444184981751E-2</c:v>
                </c:pt>
                <c:pt idx="5">
                  <c:v>-10.713032547197013</c:v>
                </c:pt>
                <c:pt idx="6">
                  <c:v>0.46430874225636942</c:v>
                </c:pt>
                <c:pt idx="7">
                  <c:v>6.9515386361982676</c:v>
                </c:pt>
                <c:pt idx="8">
                  <c:v>6.6970488466051172</c:v>
                </c:pt>
                <c:pt idx="9">
                  <c:v>6.4256151994849784</c:v>
                </c:pt>
                <c:pt idx="10">
                  <c:v>7.5087715559706556</c:v>
                </c:pt>
                <c:pt idx="11">
                  <c:v>7.2501888327588091</c:v>
                </c:pt>
                <c:pt idx="12">
                  <c:v>7.0197076499921964</c:v>
                </c:pt>
                <c:pt idx="13">
                  <c:v>6.7961579404433721</c:v>
                </c:pt>
                <c:pt idx="14">
                  <c:v>6.5971017308153677</c:v>
                </c:pt>
                <c:pt idx="15">
                  <c:v>6.3686337126622679</c:v>
                </c:pt>
                <c:pt idx="16">
                  <c:v>25.379574270723037</c:v>
                </c:pt>
                <c:pt idx="17">
                  <c:v>23.161782737736125</c:v>
                </c:pt>
                <c:pt idx="18">
                  <c:v>45.578198255963393</c:v>
                </c:pt>
                <c:pt idx="19">
                  <c:v>24.686996092513553</c:v>
                </c:pt>
                <c:pt idx="20">
                  <c:v>19.748905338993296</c:v>
                </c:pt>
                <c:pt idx="21">
                  <c:v>28.482623494972707</c:v>
                </c:pt>
                <c:pt idx="22">
                  <c:v>39.06494741137675</c:v>
                </c:pt>
                <c:pt idx="23">
                  <c:v>46.384463884056544</c:v>
                </c:pt>
                <c:pt idx="24">
                  <c:v>53.889686222256394</c:v>
                </c:pt>
                <c:pt idx="25">
                  <c:v>46.225717971054607</c:v>
                </c:pt>
                <c:pt idx="26">
                  <c:v>34.037621921581682</c:v>
                </c:pt>
                <c:pt idx="27">
                  <c:v>147.74078488005395</c:v>
                </c:pt>
                <c:pt idx="28">
                  <c:v>151.56413963453238</c:v>
                </c:pt>
              </c:numCache>
            </c:numRef>
          </c:val>
          <c:extLst>
            <c:ext xmlns:c16="http://schemas.microsoft.com/office/drawing/2014/chart" uri="{C3380CC4-5D6E-409C-BE32-E72D297353CC}">
              <c16:uniqueId val="{00000000-4CB7-4511-8AEB-CF2B4D377288}"/>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-1.9048823136837213E-6</c:v>
                </c:pt>
                <c:pt idx="1">
                  <c:v>-7.3937711022153961E-7</c:v>
                </c:pt>
                <c:pt idx="2">
                  <c:v>-1.0604392591631041E-6</c:v>
                </c:pt>
                <c:pt idx="3">
                  <c:v>64.251313463054188</c:v>
                </c:pt>
                <c:pt idx="4">
                  <c:v>61.611420395830002</c:v>
                </c:pt>
                <c:pt idx="5">
                  <c:v>79.157101171305584</c:v>
                </c:pt>
                <c:pt idx="6">
                  <c:v>139.65645746775999</c:v>
                </c:pt>
                <c:pt idx="7">
                  <c:v>460.7291028268844</c:v>
                </c:pt>
                <c:pt idx="8">
                  <c:v>131.90399858815218</c:v>
                </c:pt>
                <c:pt idx="9">
                  <c:v>122.96390104936687</c:v>
                </c:pt>
                <c:pt idx="10">
                  <c:v>118.71931733798556</c:v>
                </c:pt>
                <c:pt idx="11">
                  <c:v>114.02829494918184</c:v>
                </c:pt>
                <c:pt idx="12">
                  <c:v>121.00155307435672</c:v>
                </c:pt>
                <c:pt idx="13">
                  <c:v>105.78298820260312</c:v>
                </c:pt>
                <c:pt idx="14">
                  <c:v>97.534268520235017</c:v>
                </c:pt>
                <c:pt idx="15">
                  <c:v>94.78701533910349</c:v>
                </c:pt>
                <c:pt idx="16">
                  <c:v>99.94830368284083</c:v>
                </c:pt>
                <c:pt idx="17">
                  <c:v>330.93807960355946</c:v>
                </c:pt>
                <c:pt idx="18">
                  <c:v>96.084337143371258</c:v>
                </c:pt>
                <c:pt idx="19">
                  <c:v>87.442011454111238</c:v>
                </c:pt>
                <c:pt idx="20">
                  <c:v>82.886053523145094</c:v>
                </c:pt>
                <c:pt idx="21">
                  <c:v>83.108559517902492</c:v>
                </c:pt>
                <c:pt idx="22">
                  <c:v>82.129330802743553</c:v>
                </c:pt>
                <c:pt idx="23">
                  <c:v>80.486573695740432</c:v>
                </c:pt>
                <c:pt idx="24">
                  <c:v>80.444922212313045</c:v>
                </c:pt>
                <c:pt idx="25">
                  <c:v>75.91190556199814</c:v>
                </c:pt>
                <c:pt idx="26">
                  <c:v>72.287544576892216</c:v>
                </c:pt>
                <c:pt idx="27">
                  <c:v>35.069669312702374</c:v>
                </c:pt>
                <c:pt idx="28">
                  <c:v>36.516871339704956</c:v>
                </c:pt>
              </c:numCache>
            </c:numRef>
          </c:val>
          <c:extLst>
            <c:ext xmlns:c16="http://schemas.microsoft.com/office/drawing/2014/chart" uri="{C3380CC4-5D6E-409C-BE32-E72D297353CC}">
              <c16:uniqueId val="{00000001-4CB7-4511-8AEB-CF2B4D377288}"/>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-3.3692591155413537E-3</c:v>
                </c:pt>
                <c:pt idx="1">
                  <c:v>-3.1579513957265299</c:v>
                </c:pt>
                <c:pt idx="2">
                  <c:v>-5.1449128093922045</c:v>
                </c:pt>
                <c:pt idx="3">
                  <c:v>-32.396301379519514</c:v>
                </c:pt>
                <c:pt idx="4">
                  <c:v>-40.145844871050677</c:v>
                </c:pt>
                <c:pt idx="5">
                  <c:v>-39.161231773123845</c:v>
                </c:pt>
                <c:pt idx="6">
                  <c:v>13.783059885121416</c:v>
                </c:pt>
                <c:pt idx="7">
                  <c:v>15.652640993860551</c:v>
                </c:pt>
                <c:pt idx="8">
                  <c:v>49.24344905648136</c:v>
                </c:pt>
                <c:pt idx="9">
                  <c:v>33.383935839164067</c:v>
                </c:pt>
                <c:pt idx="10">
                  <c:v>25.258700398886575</c:v>
                </c:pt>
                <c:pt idx="11">
                  <c:v>38.72253637351934</c:v>
                </c:pt>
                <c:pt idx="12">
                  <c:v>30.30947908740805</c:v>
                </c:pt>
                <c:pt idx="13">
                  <c:v>47.405472004912909</c:v>
                </c:pt>
                <c:pt idx="14">
                  <c:v>24.180328269486839</c:v>
                </c:pt>
                <c:pt idx="15">
                  <c:v>24.955469483630267</c:v>
                </c:pt>
                <c:pt idx="16">
                  <c:v>33.328893363454846</c:v>
                </c:pt>
                <c:pt idx="17">
                  <c:v>60.133860802086538</c:v>
                </c:pt>
                <c:pt idx="18">
                  <c:v>65.005597934351073</c:v>
                </c:pt>
                <c:pt idx="19">
                  <c:v>52.997930290531947</c:v>
                </c:pt>
                <c:pt idx="20">
                  <c:v>41.93478992726444</c:v>
                </c:pt>
                <c:pt idx="21">
                  <c:v>48.738616460061984</c:v>
                </c:pt>
                <c:pt idx="22">
                  <c:v>49.247351844048247</c:v>
                </c:pt>
                <c:pt idx="23">
                  <c:v>37.247197974063049</c:v>
                </c:pt>
                <c:pt idx="24">
                  <c:v>32.797838315721954</c:v>
                </c:pt>
                <c:pt idx="25">
                  <c:v>38.788314830431453</c:v>
                </c:pt>
                <c:pt idx="26">
                  <c:v>45.613907388719412</c:v>
                </c:pt>
                <c:pt idx="27">
                  <c:v>93.158128671320213</c:v>
                </c:pt>
                <c:pt idx="28">
                  <c:v>91.453625221138594</c:v>
                </c:pt>
              </c:numCache>
            </c:numRef>
          </c:val>
          <c:extLst>
            <c:ext xmlns:c16="http://schemas.microsoft.com/office/drawing/2014/chart" uri="{C3380CC4-5D6E-409C-BE32-E72D297353CC}">
              <c16:uniqueId val="{00000002-4CB7-4511-8AEB-CF2B4D377288}"/>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-2.0536364474100992E-3</c:v>
                </c:pt>
                <c:pt idx="1">
                  <c:v>1.2435117283590371</c:v>
                </c:pt>
                <c:pt idx="2">
                  <c:v>1.9957853935034946</c:v>
                </c:pt>
                <c:pt idx="3">
                  <c:v>-3.8432624226436021E-2</c:v>
                </c:pt>
                <c:pt idx="4">
                  <c:v>-2.669958963551442</c:v>
                </c:pt>
                <c:pt idx="5">
                  <c:v>0.26824291226977948</c:v>
                </c:pt>
                <c:pt idx="6">
                  <c:v>-9.7653201494987592</c:v>
                </c:pt>
                <c:pt idx="7">
                  <c:v>-8.5552715377773865</c:v>
                </c:pt>
                <c:pt idx="8">
                  <c:v>-9.9911929085183075</c:v>
                </c:pt>
                <c:pt idx="9">
                  <c:v>-7.757276070421387</c:v>
                </c:pt>
                <c:pt idx="10">
                  <c:v>-7.1607438192812554</c:v>
                </c:pt>
                <c:pt idx="11">
                  <c:v>-4.8953349924271459</c:v>
                </c:pt>
                <c:pt idx="12">
                  <c:v>-4.5936323341797394</c:v>
                </c:pt>
                <c:pt idx="13">
                  <c:v>-5.9495367566775244</c:v>
                </c:pt>
                <c:pt idx="14">
                  <c:v>-5.1362459147706394</c:v>
                </c:pt>
                <c:pt idx="15">
                  <c:v>-4.0703486507767517</c:v>
                </c:pt>
                <c:pt idx="16">
                  <c:v>-9.6517183099747346</c:v>
                </c:pt>
                <c:pt idx="17">
                  <c:v>-8.1061138122727279</c:v>
                </c:pt>
                <c:pt idx="18">
                  <c:v>-7.9339661642988215</c:v>
                </c:pt>
                <c:pt idx="19">
                  <c:v>-5.0980991476138877</c:v>
                </c:pt>
                <c:pt idx="20">
                  <c:v>-3.6411228482552978</c:v>
                </c:pt>
                <c:pt idx="21">
                  <c:v>-5.3073879168303977</c:v>
                </c:pt>
                <c:pt idx="22">
                  <c:v>-6.5864116682642777</c:v>
                </c:pt>
                <c:pt idx="23">
                  <c:v>-6.8865838861011577</c:v>
                </c:pt>
                <c:pt idx="24">
                  <c:v>-8.5845152472089836</c:v>
                </c:pt>
                <c:pt idx="25">
                  <c:v>-8.0270892092543065</c:v>
                </c:pt>
                <c:pt idx="26">
                  <c:v>-5.5954792887778018</c:v>
                </c:pt>
                <c:pt idx="27">
                  <c:v>-11.5822017497708</c:v>
                </c:pt>
                <c:pt idx="28">
                  <c:v>-10.153670915255242</c:v>
                </c:pt>
              </c:numCache>
            </c:numRef>
          </c:val>
          <c:extLst>
            <c:ext xmlns:c16="http://schemas.microsoft.com/office/drawing/2014/chart" uri="{C3380CC4-5D6E-409C-BE32-E72D297353CC}">
              <c16:uniqueId val="{00000003-4CB7-4511-8AEB-CF2B4D377288}"/>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-48.895242287093019</c:v>
                </c:pt>
                <c:pt idx="4">
                  <c:v>0.23070599864219549</c:v>
                </c:pt>
                <c:pt idx="5">
                  <c:v>-14.922729721092598</c:v>
                </c:pt>
                <c:pt idx="6">
                  <c:v>-23.254656803089759</c:v>
                </c:pt>
                <c:pt idx="7">
                  <c:v>0</c:v>
                </c:pt>
                <c:pt idx="8">
                  <c:v>-2.9965326416070273</c:v>
                </c:pt>
                <c:pt idx="9">
                  <c:v>0.91446799840210768</c:v>
                </c:pt>
                <c:pt idx="10">
                  <c:v>2.7252403484325442E-2</c:v>
                </c:pt>
                <c:pt idx="11">
                  <c:v>0</c:v>
                </c:pt>
                <c:pt idx="12">
                  <c:v>0</c:v>
                </c:pt>
                <c:pt idx="13">
                  <c:v>0</c:v>
                </c:pt>
                <c:pt idx="14">
                  <c:v>1.036673185958954</c:v>
                </c:pt>
                <c:pt idx="15">
                  <c:v>-0.12659775426359154</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4CB7-4511-8AEB-CF2B4D377288}"/>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-3.034513603320701E-7</c:v>
                </c:pt>
                <c:pt idx="1">
                  <c:v>-3.4474801350370398E-7</c:v>
                </c:pt>
                <c:pt idx="2">
                  <c:v>-3.7537485513894351E-7</c:v>
                </c:pt>
                <c:pt idx="3">
                  <c:v>-3.9116846710385288E-7</c:v>
                </c:pt>
                <c:pt idx="4">
                  <c:v>-3.9268351611099206E-7</c:v>
                </c:pt>
                <c:pt idx="5">
                  <c:v>-1.3260694198734564</c:v>
                </c:pt>
                <c:pt idx="6">
                  <c:v>-1.4613512030337005E-7</c:v>
                </c:pt>
                <c:pt idx="7">
                  <c:v>-0.84642721899040041</c:v>
                </c:pt>
                <c:pt idx="8">
                  <c:v>-0.81544049207135683</c:v>
                </c:pt>
                <c:pt idx="9">
                  <c:v>-0.26190412138539976</c:v>
                </c:pt>
                <c:pt idx="10">
                  <c:v>0.35445715195506639</c:v>
                </c:pt>
                <c:pt idx="11">
                  <c:v>1.3589562078802846</c:v>
                </c:pt>
                <c:pt idx="12">
                  <c:v>2.2903503713560784</c:v>
                </c:pt>
                <c:pt idx="13">
                  <c:v>3.1517270161690538</c:v>
                </c:pt>
                <c:pt idx="14">
                  <c:v>3.9575775348951576</c:v>
                </c:pt>
                <c:pt idx="15">
                  <c:v>4.6792789882251675</c:v>
                </c:pt>
                <c:pt idx="16">
                  <c:v>8.948954760744062</c:v>
                </c:pt>
                <c:pt idx="17">
                  <c:v>9.0146192178593196</c:v>
                </c:pt>
                <c:pt idx="18">
                  <c:v>9.7298164042349242</c:v>
                </c:pt>
                <c:pt idx="19">
                  <c:v>9.355053563172012</c:v>
                </c:pt>
                <c:pt idx="20">
                  <c:v>8.6051699829664283</c:v>
                </c:pt>
                <c:pt idx="21">
                  <c:v>8.8636328760898913</c:v>
                </c:pt>
                <c:pt idx="22">
                  <c:v>8.3782353811857035</c:v>
                </c:pt>
                <c:pt idx="23">
                  <c:v>8.049053157919742</c:v>
                </c:pt>
                <c:pt idx="24">
                  <c:v>9.8879614016927952</c:v>
                </c:pt>
                <c:pt idx="25">
                  <c:v>10.596869373090797</c:v>
                </c:pt>
                <c:pt idx="26">
                  <c:v>8.4522308584284325</c:v>
                </c:pt>
                <c:pt idx="27">
                  <c:v>20.331095614095887</c:v>
                </c:pt>
                <c:pt idx="28">
                  <c:v>26.228555375218711</c:v>
                </c:pt>
              </c:numCache>
            </c:numRef>
          </c:val>
          <c:extLst>
            <c:ext xmlns:c16="http://schemas.microsoft.com/office/drawing/2014/chart" uri="{C3380CC4-5D6E-409C-BE32-E72D297353CC}">
              <c16:uniqueId val="{00000005-4CB7-4511-8AEB-CF2B4D377288}"/>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-1.1849024670000005E-6</c:v>
                </c:pt>
                <c:pt idx="1">
                  <c:v>-1.1820218029999999E-6</c:v>
                </c:pt>
                <c:pt idx="2">
                  <c:v>-1.1937629049999999E-6</c:v>
                </c:pt>
                <c:pt idx="3">
                  <c:v>-1.1995241350000001E-6</c:v>
                </c:pt>
                <c:pt idx="4">
                  <c:v>-1.2141109940000004E-6</c:v>
                </c:pt>
                <c:pt idx="5">
                  <c:v>2.8400211328250009E-3</c:v>
                </c:pt>
                <c:pt idx="6">
                  <c:v>-1.2048170130000001E-6</c:v>
                </c:pt>
                <c:pt idx="7">
                  <c:v>-3.7888486002953359</c:v>
                </c:pt>
                <c:pt idx="8">
                  <c:v>-1.2020364960000008E-6</c:v>
                </c:pt>
                <c:pt idx="9">
                  <c:v>-1.2022554840000008E-6</c:v>
                </c:pt>
                <c:pt idx="10">
                  <c:v>-1.197391647E-6</c:v>
                </c:pt>
                <c:pt idx="11">
                  <c:v>-1.1936986930000008E-6</c:v>
                </c:pt>
                <c:pt idx="12">
                  <c:v>-3.4537369659986314</c:v>
                </c:pt>
                <c:pt idx="13">
                  <c:v>-3.5380494835306996E-2</c:v>
                </c:pt>
                <c:pt idx="14">
                  <c:v>2.1463582726291883</c:v>
                </c:pt>
                <c:pt idx="15">
                  <c:v>5.5427131385088177</c:v>
                </c:pt>
                <c:pt idx="16">
                  <c:v>-0.31853526356676592</c:v>
                </c:pt>
                <c:pt idx="17">
                  <c:v>-0.10904464287209199</c:v>
                </c:pt>
                <c:pt idx="18">
                  <c:v>-5.160890839698375</c:v>
                </c:pt>
                <c:pt idx="19">
                  <c:v>-1.8309589234380181</c:v>
                </c:pt>
                <c:pt idx="20">
                  <c:v>-0.41838798752141521</c:v>
                </c:pt>
                <c:pt idx="21">
                  <c:v>0.1808112772135628</c:v>
                </c:pt>
                <c:pt idx="22">
                  <c:v>2.09996981444423</c:v>
                </c:pt>
                <c:pt idx="23">
                  <c:v>10.632008980330793</c:v>
                </c:pt>
                <c:pt idx="24">
                  <c:v>-1.88608801006242</c:v>
                </c:pt>
                <c:pt idx="25">
                  <c:v>-1.6569918349323562</c:v>
                </c:pt>
                <c:pt idx="26">
                  <c:v>0.34631734697379679</c:v>
                </c:pt>
                <c:pt idx="27">
                  <c:v>-2.4180552666405366</c:v>
                </c:pt>
                <c:pt idx="28">
                  <c:v>0.79219986179094304</c:v>
                </c:pt>
              </c:numCache>
            </c:numRef>
          </c:val>
          <c:extLst>
            <c:ext xmlns:c16="http://schemas.microsoft.com/office/drawing/2014/chart" uri="{C3380CC4-5D6E-409C-BE32-E72D297353CC}">
              <c16:uniqueId val="{00000006-4CB7-4511-8AEB-CF2B4D377288}"/>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2.90349810132966E-4</c:v>
                </c:pt>
                <c:pt idx="1">
                  <c:v>-0.21251425020661008</c:v>
                </c:pt>
                <c:pt idx="2">
                  <c:v>-0.38471612025512902</c:v>
                </c:pt>
                <c:pt idx="3">
                  <c:v>-2.0189490758386199</c:v>
                </c:pt>
                <c:pt idx="4">
                  <c:v>-1.9907321572406691</c:v>
                </c:pt>
                <c:pt idx="5">
                  <c:v>-3.7817504810362479</c:v>
                </c:pt>
                <c:pt idx="6">
                  <c:v>-4.3786603231987593</c:v>
                </c:pt>
                <c:pt idx="7">
                  <c:v>-4.2655968699878324</c:v>
                </c:pt>
                <c:pt idx="8">
                  <c:v>-4.33567658711004</c:v>
                </c:pt>
                <c:pt idx="9">
                  <c:v>-4.1526025352654692</c:v>
                </c:pt>
                <c:pt idx="10">
                  <c:v>-4.0210061610633403</c:v>
                </c:pt>
                <c:pt idx="11">
                  <c:v>-3.7990836889206183</c:v>
                </c:pt>
                <c:pt idx="12">
                  <c:v>-3.7372105369416095</c:v>
                </c:pt>
                <c:pt idx="13">
                  <c:v>-3.4988778412386092</c:v>
                </c:pt>
                <c:pt idx="14">
                  <c:v>-3.5422042802738707</c:v>
                </c:pt>
                <c:pt idx="15">
                  <c:v>-3.4285239053575589</c:v>
                </c:pt>
                <c:pt idx="16">
                  <c:v>-3.5207800442578319</c:v>
                </c:pt>
                <c:pt idx="17">
                  <c:v>-3.2439172372320382</c:v>
                </c:pt>
                <c:pt idx="18">
                  <c:v>-3.0033622930498995</c:v>
                </c:pt>
                <c:pt idx="19">
                  <c:v>-2.8712049133977597</c:v>
                </c:pt>
                <c:pt idx="20">
                  <c:v>-2.7526198308804304</c:v>
                </c:pt>
                <c:pt idx="21">
                  <c:v>-2.6292977713876891</c:v>
                </c:pt>
                <c:pt idx="22">
                  <c:v>-2.3924469329620908</c:v>
                </c:pt>
                <c:pt idx="23">
                  <c:v>-2.4357969562731796</c:v>
                </c:pt>
                <c:pt idx="24">
                  <c:v>-2.2273330175486099</c:v>
                </c:pt>
                <c:pt idx="25">
                  <c:v>-2.2703749860733407</c:v>
                </c:pt>
                <c:pt idx="26">
                  <c:v>-2.1953478182020891</c:v>
                </c:pt>
                <c:pt idx="27">
                  <c:v>-2.0525850275713591</c:v>
                </c:pt>
                <c:pt idx="28">
                  <c:v>-1.8222377844066804</c:v>
                </c:pt>
              </c:numCache>
            </c:numRef>
          </c:val>
          <c:extLst>
            <c:ext xmlns:c16="http://schemas.microsoft.com/office/drawing/2014/chart" uri="{C3380CC4-5D6E-409C-BE32-E72D297353CC}">
              <c16:uniqueId val="{00000007-4CB7-4511-8AEB-CF2B4D377288}"/>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-9.0306719171383501E-8</c:v>
                </c:pt>
                <c:pt idx="1">
                  <c:v>-9.4531394040586749E-8</c:v>
                </c:pt>
                <c:pt idx="2">
                  <c:v>-8.5039926261742943E-8</c:v>
                </c:pt>
                <c:pt idx="3">
                  <c:v>2.9509319135058833E-4</c:v>
                </c:pt>
                <c:pt idx="4">
                  <c:v>4.8531147987937399E-3</c:v>
                </c:pt>
                <c:pt idx="5">
                  <c:v>-0.31726021909969859</c:v>
                </c:pt>
                <c:pt idx="6">
                  <c:v>-0.16274673674429049</c:v>
                </c:pt>
                <c:pt idx="7">
                  <c:v>-9.0628292093278107E-2</c:v>
                </c:pt>
                <c:pt idx="8">
                  <c:v>-8.731049872631047E-2</c:v>
                </c:pt>
                <c:pt idx="9">
                  <c:v>-8.0380810796522387E-2</c:v>
                </c:pt>
                <c:pt idx="10">
                  <c:v>-8.8267974248936301E-2</c:v>
                </c:pt>
                <c:pt idx="11">
                  <c:v>-7.7308840821318878E-2</c:v>
                </c:pt>
                <c:pt idx="12">
                  <c:v>-6.7261806004102254E-2</c:v>
                </c:pt>
                <c:pt idx="13">
                  <c:v>-5.7846802383359319E-2</c:v>
                </c:pt>
                <c:pt idx="14">
                  <c:v>-4.9162818995442649E-2</c:v>
                </c:pt>
                <c:pt idx="15">
                  <c:v>-4.0778956390713578E-2</c:v>
                </c:pt>
                <c:pt idx="16">
                  <c:v>0.78547641249494882</c:v>
                </c:pt>
                <c:pt idx="17">
                  <c:v>0.82102094402477266</c:v>
                </c:pt>
                <c:pt idx="18">
                  <c:v>0.94395989536599334</c:v>
                </c:pt>
                <c:pt idx="19">
                  <c:v>0.42972042994505683</c:v>
                </c:pt>
                <c:pt idx="20">
                  <c:v>0.35351097321286395</c:v>
                </c:pt>
                <c:pt idx="21">
                  <c:v>0.57561767019441323</c:v>
                </c:pt>
                <c:pt idx="22">
                  <c:v>0.8360951473300593</c:v>
                </c:pt>
                <c:pt idx="23">
                  <c:v>0.84058894504528869</c:v>
                </c:pt>
                <c:pt idx="24">
                  <c:v>1.038380795617857</c:v>
                </c:pt>
                <c:pt idx="25">
                  <c:v>0.92607577669621244</c:v>
                </c:pt>
                <c:pt idx="26">
                  <c:v>0.69782187337869983</c:v>
                </c:pt>
                <c:pt idx="27">
                  <c:v>2.3578851362595268</c:v>
                </c:pt>
                <c:pt idx="28">
                  <c:v>2.5709537210717754</c:v>
                </c:pt>
              </c:numCache>
            </c:numRef>
          </c:val>
          <c:extLst>
            <c:ext xmlns:c16="http://schemas.microsoft.com/office/drawing/2014/chart" uri="{C3380CC4-5D6E-409C-BE32-E72D297353CC}">
              <c16:uniqueId val="{00000008-4CB7-4511-8AEB-CF2B4D377288}"/>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7.6000002445653081E-4</c:v>
                </c:pt>
                <c:pt idx="1">
                  <c:v>0.50849999999627471</c:v>
                </c:pt>
                <c:pt idx="2">
                  <c:v>0.90709999998216517</c:v>
                </c:pt>
                <c:pt idx="3">
                  <c:v>2104.190444290376</c:v>
                </c:pt>
                <c:pt idx="4">
                  <c:v>2698.0005233481061</c:v>
                </c:pt>
                <c:pt idx="5">
                  <c:v>3294.9411491505598</c:v>
                </c:pt>
                <c:pt idx="6">
                  <c:v>1113.6849174932504</c:v>
                </c:pt>
                <c:pt idx="7">
                  <c:v>588.62740687562473</c:v>
                </c:pt>
                <c:pt idx="8">
                  <c:v>-892.79382507575065</c:v>
                </c:pt>
                <c:pt idx="9">
                  <c:v>91.33375844747934</c:v>
                </c:pt>
                <c:pt idx="10">
                  <c:v>572.25235597031497</c:v>
                </c:pt>
                <c:pt idx="11">
                  <c:v>-5.3976845060387859</c:v>
                </c:pt>
                <c:pt idx="12">
                  <c:v>301.07614107543486</c:v>
                </c:pt>
                <c:pt idx="13">
                  <c:v>119.21553764854616</c:v>
                </c:pt>
                <c:pt idx="14">
                  <c:v>834.5586029938022</c:v>
                </c:pt>
                <c:pt idx="15">
                  <c:v>704.46007560685757</c:v>
                </c:pt>
                <c:pt idx="16">
                  <c:v>190.87110000001121</c:v>
                </c:pt>
                <c:pt idx="17">
                  <c:v>612.81949999999779</c:v>
                </c:pt>
                <c:pt idx="18">
                  <c:v>1082.0192999999999</c:v>
                </c:pt>
                <c:pt idx="19">
                  <c:v>393.91580000000249</c:v>
                </c:pt>
                <c:pt idx="20">
                  <c:v>497.8746000000101</c:v>
                </c:pt>
                <c:pt idx="21">
                  <c:v>490.46200000000317</c:v>
                </c:pt>
                <c:pt idx="22">
                  <c:v>112.30579999999827</c:v>
                </c:pt>
                <c:pt idx="23">
                  <c:v>437.95889999999235</c:v>
                </c:pt>
                <c:pt idx="24">
                  <c:v>466.50409999999829</c:v>
                </c:pt>
                <c:pt idx="25">
                  <c:v>181.19460000000072</c:v>
                </c:pt>
                <c:pt idx="26">
                  <c:v>78.930699999998978</c:v>
                </c:pt>
                <c:pt idx="27">
                  <c:v>112.22440000001097</c:v>
                </c:pt>
                <c:pt idx="28">
                  <c:v>63.043099999999868</c:v>
                </c:pt>
              </c:numCache>
            </c:numRef>
          </c:val>
          <c:extLst>
            <c:ext xmlns:c16="http://schemas.microsoft.com/office/drawing/2014/chart" uri="{C3380CC4-5D6E-409C-BE32-E72D297353CC}">
              <c16:uniqueId val="{00000000-1604-450E-9941-F7BFBC25C331}"/>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0.50419999999940046</c:v>
                </c:pt>
                <c:pt idx="1">
                  <c:v>456.16890000000421</c:v>
                </c:pt>
                <c:pt idx="2">
                  <c:v>753.99660000000586</c:v>
                </c:pt>
                <c:pt idx="3">
                  <c:v>-2316.0432502999556</c:v>
                </c:pt>
                <c:pt idx="4">
                  <c:v>-2691.3762889547452</c:v>
                </c:pt>
                <c:pt idx="5">
                  <c:v>-4411.6071239137636</c:v>
                </c:pt>
                <c:pt idx="6">
                  <c:v>-6204.4129505651163</c:v>
                </c:pt>
                <c:pt idx="7">
                  <c:v>-5480.4581304604053</c:v>
                </c:pt>
                <c:pt idx="8">
                  <c:v>-5984.4295642228572</c:v>
                </c:pt>
                <c:pt idx="9">
                  <c:v>-6302.1954799227678</c:v>
                </c:pt>
                <c:pt idx="10">
                  <c:v>-6223.2431874346494</c:v>
                </c:pt>
                <c:pt idx="11">
                  <c:v>-6159.3966736762013</c:v>
                </c:pt>
                <c:pt idx="12">
                  <c:v>-6353.2019043782311</c:v>
                </c:pt>
                <c:pt idx="13">
                  <c:v>-6699.856229423287</c:v>
                </c:pt>
                <c:pt idx="14">
                  <c:v>-6814.3282903649269</c:v>
                </c:pt>
                <c:pt idx="15">
                  <c:v>-6610.6216093048915</c:v>
                </c:pt>
                <c:pt idx="16">
                  <c:v>-6634.0058681646042</c:v>
                </c:pt>
                <c:pt idx="17">
                  <c:v>-6176.0845967167388</c:v>
                </c:pt>
                <c:pt idx="18">
                  <c:v>-5113.5983240974401</c:v>
                </c:pt>
                <c:pt idx="19">
                  <c:v>-6944.5055955354019</c:v>
                </c:pt>
                <c:pt idx="20">
                  <c:v>-6912.0561963490491</c:v>
                </c:pt>
                <c:pt idx="21">
                  <c:v>-6442.8961131926389</c:v>
                </c:pt>
                <c:pt idx="22">
                  <c:v>-6390.3341282977017</c:v>
                </c:pt>
                <c:pt idx="23">
                  <c:v>-6197.8732144813002</c:v>
                </c:pt>
                <c:pt idx="24">
                  <c:v>-5898.9190367821138</c:v>
                </c:pt>
                <c:pt idx="25">
                  <c:v>-6385.7570935954009</c:v>
                </c:pt>
                <c:pt idx="26">
                  <c:v>-6357.1726930432997</c:v>
                </c:pt>
                <c:pt idx="27">
                  <c:v>0</c:v>
                </c:pt>
                <c:pt idx="28">
                  <c:v>0</c:v>
                </c:pt>
              </c:numCache>
            </c:numRef>
          </c:val>
          <c:extLst>
            <c:ext xmlns:c16="http://schemas.microsoft.com/office/drawing/2014/chart" uri="{C3380CC4-5D6E-409C-BE32-E72D297353CC}">
              <c16:uniqueId val="{00000001-1604-450E-9941-F7BFBC25C331}"/>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7.4801200753427111E-6</c:v>
                </c:pt>
                <c:pt idx="1">
                  <c:v>7.4618715188989881E-6</c:v>
                </c:pt>
                <c:pt idx="2">
                  <c:v>8.0385902947455179E-6</c:v>
                </c:pt>
                <c:pt idx="3">
                  <c:v>-12.505944877953425</c:v>
                </c:pt>
                <c:pt idx="4">
                  <c:v>-7.9206276756788156</c:v>
                </c:pt>
                <c:pt idx="5">
                  <c:v>-4.6324754530476184</c:v>
                </c:pt>
                <c:pt idx="6">
                  <c:v>10.132304424175118</c:v>
                </c:pt>
                <c:pt idx="7">
                  <c:v>33.873129800955667</c:v>
                </c:pt>
                <c:pt idx="8">
                  <c:v>18.386313911523303</c:v>
                </c:pt>
                <c:pt idx="9">
                  <c:v>7.1526180000971635</c:v>
                </c:pt>
                <c:pt idx="10">
                  <c:v>27.416537909952922</c:v>
                </c:pt>
                <c:pt idx="11">
                  <c:v>-135.38919993377135</c:v>
                </c:pt>
                <c:pt idx="12">
                  <c:v>-40.988103689827312</c:v>
                </c:pt>
                <c:pt idx="13">
                  <c:v>-345.21008911107674</c:v>
                </c:pt>
                <c:pt idx="14">
                  <c:v>-16.167781997128486</c:v>
                </c:pt>
                <c:pt idx="15">
                  <c:v>-51.242744653619411</c:v>
                </c:pt>
                <c:pt idx="16">
                  <c:v>-117.35868671331104</c:v>
                </c:pt>
                <c:pt idx="17">
                  <c:v>-706.71414602335517</c:v>
                </c:pt>
                <c:pt idx="18">
                  <c:v>-764.06913876494536</c:v>
                </c:pt>
                <c:pt idx="19">
                  <c:v>-235.35681072370426</c:v>
                </c:pt>
                <c:pt idx="20">
                  <c:v>-233.38707961050295</c:v>
                </c:pt>
                <c:pt idx="21">
                  <c:v>-455.54740715332127</c:v>
                </c:pt>
                <c:pt idx="22">
                  <c:v>4.4095367262034415</c:v>
                </c:pt>
                <c:pt idx="23">
                  <c:v>-161.71631674372429</c:v>
                </c:pt>
                <c:pt idx="24">
                  <c:v>-29.943063925035176</c:v>
                </c:pt>
                <c:pt idx="25">
                  <c:v>2.910825810431561E-5</c:v>
                </c:pt>
                <c:pt idx="26">
                  <c:v>3.1670496014157834E-5</c:v>
                </c:pt>
                <c:pt idx="27">
                  <c:v>3.3082385357374733E-5</c:v>
                </c:pt>
                <c:pt idx="28">
                  <c:v>3.2730551424720034E-5</c:v>
                </c:pt>
              </c:numCache>
            </c:numRef>
          </c:val>
          <c:extLst>
            <c:ext xmlns:c16="http://schemas.microsoft.com/office/drawing/2014/chart" uri="{C3380CC4-5D6E-409C-BE32-E72D297353CC}">
              <c16:uniqueId val="{00000002-1604-450E-9941-F7BFBC25C331}"/>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6.0000002122251317E-7</c:v>
                </c:pt>
                <c:pt idx="1">
                  <c:v>3.3311744118691422E-7</c:v>
                </c:pt>
                <c:pt idx="2">
                  <c:v>3.9999997625272954E-7</c:v>
                </c:pt>
                <c:pt idx="3">
                  <c:v>4.9943633999999975</c:v>
                </c:pt>
                <c:pt idx="4">
                  <c:v>1.3264471000000242</c:v>
                </c:pt>
                <c:pt idx="5">
                  <c:v>6.3238302000000317</c:v>
                </c:pt>
                <c:pt idx="6">
                  <c:v>0.12554219999998395</c:v>
                </c:pt>
                <c:pt idx="7">
                  <c:v>1.6745730000000094</c:v>
                </c:pt>
                <c:pt idx="8">
                  <c:v>4.5763658818032127E-7</c:v>
                </c:pt>
                <c:pt idx="9">
                  <c:v>-1.5254261413424786</c:v>
                </c:pt>
                <c:pt idx="10">
                  <c:v>-1.3773687999999993</c:v>
                </c:pt>
                <c:pt idx="11">
                  <c:v>-1.7242269999999849</c:v>
                </c:pt>
                <c:pt idx="12">
                  <c:v>-3.4228743000000463</c:v>
                </c:pt>
                <c:pt idx="13">
                  <c:v>-1.0251074999999901</c:v>
                </c:pt>
                <c:pt idx="14">
                  <c:v>-5.404869000000005</c:v>
                </c:pt>
                <c:pt idx="15">
                  <c:v>-3.4253970000000891</c:v>
                </c:pt>
                <c:pt idx="16">
                  <c:v>-13.150486000000001</c:v>
                </c:pt>
                <c:pt idx="17">
                  <c:v>-10.87244729999999</c:v>
                </c:pt>
                <c:pt idx="18">
                  <c:v>-0.95406000000001256</c:v>
                </c:pt>
                <c:pt idx="19">
                  <c:v>-1.9662450000000007</c:v>
                </c:pt>
                <c:pt idx="20">
                  <c:v>0</c:v>
                </c:pt>
                <c:pt idx="21">
                  <c:v>-30.993040000000008</c:v>
                </c:pt>
                <c:pt idx="22">
                  <c:v>-1.7490749999999906</c:v>
                </c:pt>
                <c:pt idx="23">
                  <c:v>-16.092799999999997</c:v>
                </c:pt>
                <c:pt idx="24">
                  <c:v>-24.387500000000017</c:v>
                </c:pt>
                <c:pt idx="25">
                  <c:v>0</c:v>
                </c:pt>
                <c:pt idx="26">
                  <c:v>0</c:v>
                </c:pt>
                <c:pt idx="27">
                  <c:v>0</c:v>
                </c:pt>
                <c:pt idx="28">
                  <c:v>0</c:v>
                </c:pt>
              </c:numCache>
            </c:numRef>
          </c:val>
          <c:extLst>
            <c:ext xmlns:c16="http://schemas.microsoft.com/office/drawing/2014/chart" uri="{C3380CC4-5D6E-409C-BE32-E72D297353CC}">
              <c16:uniqueId val="{00000003-1604-450E-9941-F7BFBC25C331}"/>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1.1816675076659067E-5</c:v>
                </c:pt>
                <c:pt idx="1">
                  <c:v>1.1565542969549369E-5</c:v>
                </c:pt>
                <c:pt idx="2">
                  <c:v>1.3034067137596139E-5</c:v>
                </c:pt>
                <c:pt idx="3">
                  <c:v>-5.5952115609207596</c:v>
                </c:pt>
                <c:pt idx="4">
                  <c:v>-0.5604677663705413</c:v>
                </c:pt>
                <c:pt idx="5">
                  <c:v>12.474924932270895</c:v>
                </c:pt>
                <c:pt idx="6">
                  <c:v>-0.38124800378107082</c:v>
                </c:pt>
                <c:pt idx="7">
                  <c:v>9.5348751355126353</c:v>
                </c:pt>
                <c:pt idx="8">
                  <c:v>1.4511505434854191</c:v>
                </c:pt>
                <c:pt idx="9">
                  <c:v>-0.13118181035670018</c:v>
                </c:pt>
                <c:pt idx="10">
                  <c:v>0.42126892194063004</c:v>
                </c:pt>
                <c:pt idx="11">
                  <c:v>2.2039259378778411</c:v>
                </c:pt>
                <c:pt idx="12">
                  <c:v>-1.8078076680935169</c:v>
                </c:pt>
                <c:pt idx="13">
                  <c:v>-2.1553281004341382</c:v>
                </c:pt>
                <c:pt idx="14">
                  <c:v>-18.058127279053217</c:v>
                </c:pt>
                <c:pt idx="15">
                  <c:v>-16.216795713513065</c:v>
                </c:pt>
                <c:pt idx="16">
                  <c:v>-9.3525245673608026</c:v>
                </c:pt>
                <c:pt idx="17">
                  <c:v>-135.84795021568101</c:v>
                </c:pt>
                <c:pt idx="18">
                  <c:v>-351.646776329018</c:v>
                </c:pt>
                <c:pt idx="19">
                  <c:v>-307.48609071368787</c:v>
                </c:pt>
                <c:pt idx="20">
                  <c:v>-194.90074649695777</c:v>
                </c:pt>
                <c:pt idx="21">
                  <c:v>-202.3077933821728</c:v>
                </c:pt>
                <c:pt idx="22">
                  <c:v>-473.3147179236189</c:v>
                </c:pt>
                <c:pt idx="23">
                  <c:v>-221.88365083484553</c:v>
                </c:pt>
                <c:pt idx="24">
                  <c:v>-243.70657673904157</c:v>
                </c:pt>
                <c:pt idx="25">
                  <c:v>-357.29136367244132</c:v>
                </c:pt>
                <c:pt idx="26">
                  <c:v>-475.94593351111689</c:v>
                </c:pt>
                <c:pt idx="27">
                  <c:v>-1599.2252356423442</c:v>
                </c:pt>
                <c:pt idx="28">
                  <c:v>-1637.2064996940876</c:v>
                </c:pt>
              </c:numCache>
            </c:numRef>
          </c:val>
          <c:extLst>
            <c:ext xmlns:c16="http://schemas.microsoft.com/office/drawing/2014/chart" uri="{C3380CC4-5D6E-409C-BE32-E72D297353CC}">
              <c16:uniqueId val="{00000004-1604-450E-9941-F7BFBC25C331}"/>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-0.3728369999989809</c:v>
                </c:pt>
                <c:pt idx="1">
                  <c:v>-454.68538900000203</c:v>
                </c:pt>
                <c:pt idx="2">
                  <c:v>-752.69379399999889</c:v>
                </c:pt>
                <c:pt idx="3">
                  <c:v>59.764014000002135</c:v>
                </c:pt>
                <c:pt idx="4">
                  <c:v>-83.061189000001832</c:v>
                </c:pt>
                <c:pt idx="5">
                  <c:v>86.994227434002823</c:v>
                </c:pt>
                <c:pt idx="6">
                  <c:v>4569.6724245562618</c:v>
                </c:pt>
                <c:pt idx="7">
                  <c:v>4394.2792937523973</c:v>
                </c:pt>
                <c:pt idx="8">
                  <c:v>5770.5818694484806</c:v>
                </c:pt>
                <c:pt idx="9">
                  <c:v>5007.7334340834659</c:v>
                </c:pt>
                <c:pt idx="10">
                  <c:v>4398.3938103847267</c:v>
                </c:pt>
                <c:pt idx="11">
                  <c:v>4973.8117822579006</c:v>
                </c:pt>
                <c:pt idx="12">
                  <c:v>4615.0369283584205</c:v>
                </c:pt>
                <c:pt idx="13">
                  <c:v>5652.6229287080005</c:v>
                </c:pt>
                <c:pt idx="14">
                  <c:v>4559.0771660818009</c:v>
                </c:pt>
                <c:pt idx="15">
                  <c:v>4413.8329586543805</c:v>
                </c:pt>
                <c:pt idx="16">
                  <c:v>6540.0369099941363</c:v>
                </c:pt>
                <c:pt idx="17">
                  <c:v>6153.3681259904788</c:v>
                </c:pt>
                <c:pt idx="18">
                  <c:v>5582.0197182814009</c:v>
                </c:pt>
                <c:pt idx="19">
                  <c:v>5801.3911312748714</c:v>
                </c:pt>
                <c:pt idx="20">
                  <c:v>5193.3281450955992</c:v>
                </c:pt>
                <c:pt idx="21">
                  <c:v>5529.9172224696576</c:v>
                </c:pt>
                <c:pt idx="22">
                  <c:v>6292.6964150206622</c:v>
                </c:pt>
                <c:pt idx="23">
                  <c:v>5617.6039795364986</c:v>
                </c:pt>
                <c:pt idx="24">
                  <c:v>5981.258098606897</c:v>
                </c:pt>
                <c:pt idx="25">
                  <c:v>6548.020883756044</c:v>
                </c:pt>
                <c:pt idx="26">
                  <c:v>5684.4769294587995</c:v>
                </c:pt>
                <c:pt idx="27">
                  <c:v>5305.5492977432395</c:v>
                </c:pt>
                <c:pt idx="28">
                  <c:v>5232.3905808754171</c:v>
                </c:pt>
              </c:numCache>
            </c:numRef>
          </c:val>
          <c:extLst>
            <c:ext xmlns:c16="http://schemas.microsoft.com/office/drawing/2014/chart" uri="{C3380CC4-5D6E-409C-BE32-E72D297353CC}">
              <c16:uniqueId val="{00000005-1604-450E-9941-F7BFBC25C331}"/>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4.8814046022016555E-4</c:v>
                </c:pt>
                <c:pt idx="1">
                  <c:v>6.8431591353146359E-4</c:v>
                </c:pt>
                <c:pt idx="2">
                  <c:v>2.5662417465355247E-4</c:v>
                </c:pt>
                <c:pt idx="3">
                  <c:v>90.231906408109353</c:v>
                </c:pt>
                <c:pt idx="4">
                  <c:v>125.37738167363568</c:v>
                </c:pt>
                <c:pt idx="5">
                  <c:v>1008.9102131702166</c:v>
                </c:pt>
                <c:pt idx="6">
                  <c:v>461.70879241453076</c:v>
                </c:pt>
                <c:pt idx="7">
                  <c:v>-376.28840967761789</c:v>
                </c:pt>
                <c:pt idx="8">
                  <c:v>-188.12544549602899</c:v>
                </c:pt>
                <c:pt idx="9">
                  <c:v>-45.623382476813276</c:v>
                </c:pt>
                <c:pt idx="10">
                  <c:v>-143.88933851606271</c:v>
                </c:pt>
                <c:pt idx="11">
                  <c:v>-182.01282077879296</c:v>
                </c:pt>
                <c:pt idx="12">
                  <c:v>-90.27725025662221</c:v>
                </c:pt>
                <c:pt idx="13">
                  <c:v>83.579200234424206</c:v>
                </c:pt>
                <c:pt idx="14">
                  <c:v>160.34964703176956</c:v>
                </c:pt>
                <c:pt idx="15">
                  <c:v>159.46545276862889</c:v>
                </c:pt>
                <c:pt idx="16">
                  <c:v>-739.19613823579857</c:v>
                </c:pt>
                <c:pt idx="17">
                  <c:v>-507.91456943681987</c:v>
                </c:pt>
                <c:pt idx="18">
                  <c:v>-1092.6409793001003</c:v>
                </c:pt>
                <c:pt idx="19">
                  <c:v>465.49550895845459</c:v>
                </c:pt>
                <c:pt idx="20">
                  <c:v>804.82216324788169</c:v>
                </c:pt>
                <c:pt idx="21">
                  <c:v>1083.6659674653492</c:v>
                </c:pt>
                <c:pt idx="22">
                  <c:v>253.31972948143084</c:v>
                </c:pt>
                <c:pt idx="23">
                  <c:v>263.05384162995324</c:v>
                </c:pt>
                <c:pt idx="24">
                  <c:v>629.1385751668422</c:v>
                </c:pt>
                <c:pt idx="25">
                  <c:v>813.37711095169652</c:v>
                </c:pt>
                <c:pt idx="26">
                  <c:v>1378.3564321647864</c:v>
                </c:pt>
                <c:pt idx="27">
                  <c:v>-1269.5243129875162</c:v>
                </c:pt>
                <c:pt idx="28">
                  <c:v>-963.27976320874586</c:v>
                </c:pt>
              </c:numCache>
            </c:numRef>
          </c:val>
          <c:extLst>
            <c:ext xmlns:c16="http://schemas.microsoft.com/office/drawing/2014/chart" uri="{C3380CC4-5D6E-409C-BE32-E72D297353CC}">
              <c16:uniqueId val="{00000006-1604-450E-9941-F7BFBC25C331}"/>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1.2496615108830156E-3</c:v>
                </c:pt>
                <c:pt idx="1">
                  <c:v>9.876562726276461E-4</c:v>
                </c:pt>
                <c:pt idx="2">
                  <c:v>1.0671582465874963E-2</c:v>
                </c:pt>
                <c:pt idx="3">
                  <c:v>-3.7908554077148438E-5</c:v>
                </c:pt>
                <c:pt idx="4">
                  <c:v>2.3218177375383675E-5</c:v>
                </c:pt>
                <c:pt idx="5">
                  <c:v>-262.66580238132883</c:v>
                </c:pt>
                <c:pt idx="6">
                  <c:v>5.9700718279236753</c:v>
                </c:pt>
                <c:pt idx="7">
                  <c:v>813.65601170304581</c:v>
                </c:pt>
                <c:pt idx="8">
                  <c:v>850.03052932462015</c:v>
                </c:pt>
                <c:pt idx="9">
                  <c:v>938.73587926024629</c:v>
                </c:pt>
                <c:pt idx="10">
                  <c:v>1124.7824680074082</c:v>
                </c:pt>
                <c:pt idx="11">
                  <c:v>1105.8862934648205</c:v>
                </c:pt>
                <c:pt idx="12">
                  <c:v>1090.0924043611485</c:v>
                </c:pt>
                <c:pt idx="13">
                  <c:v>1020.9387645428324</c:v>
                </c:pt>
                <c:pt idx="14">
                  <c:v>1137.5754208681537</c:v>
                </c:pt>
                <c:pt idx="15">
                  <c:v>1101.5004100670594</c:v>
                </c:pt>
                <c:pt idx="16">
                  <c:v>987.19010399860781</c:v>
                </c:pt>
                <c:pt idx="17">
                  <c:v>1018.3416957266418</c:v>
                </c:pt>
                <c:pt idx="18">
                  <c:v>1063.858099916597</c:v>
                </c:pt>
                <c:pt idx="19">
                  <c:v>1092.7388706469428</c:v>
                </c:pt>
                <c:pt idx="20">
                  <c:v>1049.4834085228249</c:v>
                </c:pt>
                <c:pt idx="21">
                  <c:v>372.13806668572943</c:v>
                </c:pt>
                <c:pt idx="22">
                  <c:v>511.88518957458291</c:v>
                </c:pt>
                <c:pt idx="23">
                  <c:v>588.25182409463014</c:v>
                </c:pt>
                <c:pt idx="24">
                  <c:v>-409.95686998914607</c:v>
                </c:pt>
                <c:pt idx="25">
                  <c:v>-406.19851394242869</c:v>
                </c:pt>
                <c:pt idx="26">
                  <c:v>-5.7083538721562945</c:v>
                </c:pt>
                <c:pt idx="27">
                  <c:v>-2226.4236119453417</c:v>
                </c:pt>
                <c:pt idx="28">
                  <c:v>-2394.1460384979218</c:v>
                </c:pt>
              </c:numCache>
            </c:numRef>
          </c:val>
          <c:extLst>
            <c:ext xmlns:c16="http://schemas.microsoft.com/office/drawing/2014/chart" uri="{C3380CC4-5D6E-409C-BE32-E72D297353CC}">
              <c16:uniqueId val="{00000007-1604-450E-9941-F7BFBC25C331}"/>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-0.20131977487088193</c:v>
                </c:pt>
                <c:pt idx="1">
                  <c:v>2.1111870146922058</c:v>
                </c:pt>
                <c:pt idx="2">
                  <c:v>-0.43748087951246362</c:v>
                </c:pt>
                <c:pt idx="3">
                  <c:v>13.686151562129965</c:v>
                </c:pt>
                <c:pt idx="4">
                  <c:v>0.12589354416502374</c:v>
                </c:pt>
                <c:pt idx="5">
                  <c:v>1.7939323897372788</c:v>
                </c:pt>
                <c:pt idx="6">
                  <c:v>-2.4418968576817406</c:v>
                </c:pt>
                <c:pt idx="7">
                  <c:v>-11.602882580968867</c:v>
                </c:pt>
                <c:pt idx="8">
                  <c:v>-18.946683200611801</c:v>
                </c:pt>
                <c:pt idx="9">
                  <c:v>-18.662165160026973</c:v>
                </c:pt>
                <c:pt idx="10">
                  <c:v>-21.822554675636013</c:v>
                </c:pt>
                <c:pt idx="11">
                  <c:v>-8.0334516493689989</c:v>
                </c:pt>
                <c:pt idx="12">
                  <c:v>-18.208827821500904</c:v>
                </c:pt>
                <c:pt idx="13">
                  <c:v>-5.4578556028159824</c:v>
                </c:pt>
                <c:pt idx="14">
                  <c:v>-6.7489238328469696</c:v>
                </c:pt>
                <c:pt idx="15">
                  <c:v>-3.5651806813789335</c:v>
                </c:pt>
                <c:pt idx="16">
                  <c:v>85.522275620816117</c:v>
                </c:pt>
                <c:pt idx="17">
                  <c:v>84.969371619350909</c:v>
                </c:pt>
                <c:pt idx="18">
                  <c:v>179.44211619334396</c:v>
                </c:pt>
                <c:pt idx="19">
                  <c:v>76.688501530325993</c:v>
                </c:pt>
                <c:pt idx="20">
                  <c:v>66.289951883449703</c:v>
                </c:pt>
                <c:pt idx="21">
                  <c:v>-28.678231105880968</c:v>
                </c:pt>
                <c:pt idx="22">
                  <c:v>15.612236541882339</c:v>
                </c:pt>
                <c:pt idx="23">
                  <c:v>69.191316079883109</c:v>
                </c:pt>
                <c:pt idx="24">
                  <c:v>182.51100197770575</c:v>
                </c:pt>
                <c:pt idx="25">
                  <c:v>278.33794284124178</c:v>
                </c:pt>
                <c:pt idx="26">
                  <c:v>218.28668866399858</c:v>
                </c:pt>
                <c:pt idx="27">
                  <c:v>302.9287676224767</c:v>
                </c:pt>
                <c:pt idx="28">
                  <c:v>321.62915304028684</c:v>
                </c:pt>
              </c:numCache>
            </c:numRef>
          </c:val>
          <c:smooth val="0"/>
          <c:extLst>
            <c:ext xmlns:c16="http://schemas.microsoft.com/office/drawing/2014/chart" uri="{C3380CC4-5D6E-409C-BE32-E72D297353CC}">
              <c16:uniqueId val="{00000008-1604-450E-9941-F7BFBC25C331}"/>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-0.11524099999999748</c:v>
                </c:pt>
                <c:pt idx="1">
                  <c:v>-0.29833200000001625</c:v>
                </c:pt>
                <c:pt idx="2">
                  <c:v>-0.20157148885121501</c:v>
                </c:pt>
                <c:pt idx="3">
                  <c:v>-0.50224034920552185</c:v>
                </c:pt>
                <c:pt idx="4">
                  <c:v>56.92133002454284</c:v>
                </c:pt>
                <c:pt idx="5">
                  <c:v>654.14026854467647</c:v>
                </c:pt>
                <c:pt idx="6">
                  <c:v>-122.36560730706606</c:v>
                </c:pt>
                <c:pt idx="7">
                  <c:v>-232.1406592653093</c:v>
                </c:pt>
                <c:pt idx="8">
                  <c:v>-209.17705772652698</c:v>
                </c:pt>
                <c:pt idx="9">
                  <c:v>-195.19965774262346</c:v>
                </c:pt>
                <c:pt idx="10">
                  <c:v>-29.992025427614863</c:v>
                </c:pt>
                <c:pt idx="11">
                  <c:v>-56.261599898185523</c:v>
                </c:pt>
                <c:pt idx="12">
                  <c:v>-253.26557653113559</c:v>
                </c:pt>
                <c:pt idx="13">
                  <c:v>-16.919509799794469</c:v>
                </c:pt>
                <c:pt idx="14">
                  <c:v>-123.40051523301918</c:v>
                </c:pt>
                <c:pt idx="15">
                  <c:v>-154.87809828902937</c:v>
                </c:pt>
                <c:pt idx="16">
                  <c:v>530.88592052494096</c:v>
                </c:pt>
                <c:pt idx="17">
                  <c:v>992.91775394578872</c:v>
                </c:pt>
                <c:pt idx="18">
                  <c:v>312.64580858005502</c:v>
                </c:pt>
                <c:pt idx="19">
                  <c:v>282.27525679843893</c:v>
                </c:pt>
                <c:pt idx="20">
                  <c:v>264.27453370736839</c:v>
                </c:pt>
                <c:pt idx="21">
                  <c:v>448.1369620668811</c:v>
                </c:pt>
                <c:pt idx="22">
                  <c:v>225.65952871183799</c:v>
                </c:pt>
                <c:pt idx="23">
                  <c:v>287.36221903855403</c:v>
                </c:pt>
                <c:pt idx="24">
                  <c:v>204.96467162093541</c:v>
                </c:pt>
                <c:pt idx="25">
                  <c:v>148.46678162234093</c:v>
                </c:pt>
                <c:pt idx="26">
                  <c:v>469.46266811008536</c:v>
                </c:pt>
                <c:pt idx="27">
                  <c:v>-688.96348362647404</c:v>
                </c:pt>
                <c:pt idx="28">
                  <c:v>-147.12232633188432</c:v>
                </c:pt>
              </c:numCache>
            </c:numRef>
          </c:val>
          <c:smooth val="0"/>
          <c:extLst>
            <c:ext xmlns:c16="http://schemas.microsoft.com/office/drawing/2014/chart" uri="{C3380CC4-5D6E-409C-BE32-E72D297353CC}">
              <c16:uniqueId val="{00000009-1604-450E-9941-F7BFBC25C331}"/>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464.67594000000099</c:v>
                </c:pt>
                <c:pt idx="4">
                  <c:v>470.1870799999997</c:v>
                </c:pt>
                <c:pt idx="5">
                  <c:v>420.32186000000002</c:v>
                </c:pt>
                <c:pt idx="6">
                  <c:v>213.54062999999951</c:v>
                </c:pt>
                <c:pt idx="7">
                  <c:v>213.54062999999951</c:v>
                </c:pt>
                <c:pt idx="8">
                  <c:v>-221.97005721578989</c:v>
                </c:pt>
                <c:pt idx="9">
                  <c:v>-108.05073030213953</c:v>
                </c:pt>
                <c:pt idx="10">
                  <c:v>-101.14123999999993</c:v>
                </c:pt>
                <c:pt idx="11">
                  <c:v>-101.14123999999993</c:v>
                </c:pt>
                <c:pt idx="12">
                  <c:v>-101.14123999999993</c:v>
                </c:pt>
                <c:pt idx="13">
                  <c:v>-101.14123999999993</c:v>
                </c:pt>
                <c:pt idx="14">
                  <c:v>54.491920000001301</c:v>
                </c:pt>
                <c:pt idx="15">
                  <c:v>15.703029999999671</c:v>
                </c:pt>
                <c:pt idx="16">
                  <c:v>-47.807929999999033</c:v>
                </c:pt>
                <c:pt idx="17">
                  <c:v>-47.807929999999033</c:v>
                </c:pt>
                <c:pt idx="18">
                  <c:v>-47.807929999999033</c:v>
                </c:pt>
                <c:pt idx="19">
                  <c:v>-47.807929999999033</c:v>
                </c:pt>
                <c:pt idx="20">
                  <c:v>-47.807929999999033</c:v>
                </c:pt>
                <c:pt idx="21">
                  <c:v>-47.807929999999942</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2B27-4342-94EF-87DB77320018}"/>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-697.79288236183993</c:v>
                </c:pt>
                <c:pt idx="4">
                  <c:v>-697.79288236287039</c:v>
                </c:pt>
                <c:pt idx="5">
                  <c:v>-874.57972207861985</c:v>
                </c:pt>
                <c:pt idx="6">
                  <c:v>-1209.2176405902899</c:v>
                </c:pt>
                <c:pt idx="7">
                  <c:v>-1209.2176406043</c:v>
                </c:pt>
                <c:pt idx="8">
                  <c:v>-1209.21764063918</c:v>
                </c:pt>
                <c:pt idx="9">
                  <c:v>-1209.21764059312</c:v>
                </c:pt>
                <c:pt idx="10">
                  <c:v>-1209.21764059114</c:v>
                </c:pt>
                <c:pt idx="11">
                  <c:v>-1209.2176405881798</c:v>
                </c:pt>
                <c:pt idx="12">
                  <c:v>-1209.21764059773</c:v>
                </c:pt>
                <c:pt idx="13">
                  <c:v>-1209.21764059314</c:v>
                </c:pt>
                <c:pt idx="14">
                  <c:v>-1209.21764054756</c:v>
                </c:pt>
                <c:pt idx="15">
                  <c:v>-1209.2176405926</c:v>
                </c:pt>
                <c:pt idx="16">
                  <c:v>-1209.2176405912901</c:v>
                </c:pt>
                <c:pt idx="17">
                  <c:v>-1209.2176406108899</c:v>
                </c:pt>
                <c:pt idx="18">
                  <c:v>-1209.2176406085</c:v>
                </c:pt>
                <c:pt idx="19">
                  <c:v>-1209.21764055072</c:v>
                </c:pt>
                <c:pt idx="20">
                  <c:v>-1209.2176405837001</c:v>
                </c:pt>
                <c:pt idx="21">
                  <c:v>-1209.21764058796</c:v>
                </c:pt>
                <c:pt idx="22">
                  <c:v>-1209.2176405959601</c:v>
                </c:pt>
                <c:pt idx="23">
                  <c:v>-1209.21764057066</c:v>
                </c:pt>
                <c:pt idx="24">
                  <c:v>-1209.2176406004999</c:v>
                </c:pt>
                <c:pt idx="25">
                  <c:v>-1209.2176405883499</c:v>
                </c:pt>
                <c:pt idx="26">
                  <c:v>-1209.21764064341</c:v>
                </c:pt>
                <c:pt idx="27">
                  <c:v>0</c:v>
                </c:pt>
                <c:pt idx="28">
                  <c:v>0</c:v>
                </c:pt>
              </c:numCache>
            </c:numRef>
          </c:val>
          <c:extLst>
            <c:ext xmlns:c16="http://schemas.microsoft.com/office/drawing/2014/chart" uri="{C3380CC4-5D6E-409C-BE32-E72D297353CC}">
              <c16:uniqueId val="{00000001-2B27-4342-94EF-87DB77320018}"/>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2B27-4342-94EF-87DB77320018}"/>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2B27-4342-94EF-87DB77320018}"/>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-315.57427968138018</c:v>
                </c:pt>
                <c:pt idx="24">
                  <c:v>-315.57423967829982</c:v>
                </c:pt>
                <c:pt idx="25">
                  <c:v>-312.05927967585012</c:v>
                </c:pt>
                <c:pt idx="26">
                  <c:v>-312.05927967317029</c:v>
                </c:pt>
                <c:pt idx="27">
                  <c:v>-400.26322300000083</c:v>
                </c:pt>
                <c:pt idx="28">
                  <c:v>-400.26322300000083</c:v>
                </c:pt>
              </c:numCache>
            </c:numRef>
          </c:val>
          <c:extLst>
            <c:ext xmlns:c16="http://schemas.microsoft.com/office/drawing/2014/chart" uri="{C3380CC4-5D6E-409C-BE32-E72D297353CC}">
              <c16:uniqueId val="{00000004-2B27-4342-94EF-87DB77320018}"/>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2B27-4342-94EF-87DB77320018}"/>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0</c:v>
                </c:pt>
                <c:pt idx="1">
                  <c:v>-1.2000000424450263E-5</c:v>
                </c:pt>
                <c:pt idx="2">
                  <c:v>-3.1000001399661414E-5</c:v>
                </c:pt>
                <c:pt idx="3">
                  <c:v>-0.26378349999868078</c:v>
                </c:pt>
                <c:pt idx="4">
                  <c:v>-4.5005000000001019</c:v>
                </c:pt>
                <c:pt idx="5">
                  <c:v>181.4232787434994</c:v>
                </c:pt>
                <c:pt idx="6">
                  <c:v>-8.8410415469988948</c:v>
                </c:pt>
                <c:pt idx="7">
                  <c:v>-291.62423000000126</c:v>
                </c:pt>
                <c:pt idx="8">
                  <c:v>-291.62424999999894</c:v>
                </c:pt>
                <c:pt idx="9">
                  <c:v>-295.79624999999942</c:v>
                </c:pt>
                <c:pt idx="10">
                  <c:v>-349.33578900000066</c:v>
                </c:pt>
                <c:pt idx="11">
                  <c:v>-354.74813999999969</c:v>
                </c:pt>
                <c:pt idx="12">
                  <c:v>-360.16042000000016</c:v>
                </c:pt>
                <c:pt idx="13">
                  <c:v>-365.57278999999835</c:v>
                </c:pt>
                <c:pt idx="14">
                  <c:v>-370.98509000000195</c:v>
                </c:pt>
                <c:pt idx="15">
                  <c:v>-376.39737999999852</c:v>
                </c:pt>
                <c:pt idx="16">
                  <c:v>-1084.5850329999957</c:v>
                </c:pt>
                <c:pt idx="17">
                  <c:v>-1142.6986193999983</c:v>
                </c:pt>
                <c:pt idx="18">
                  <c:v>-1283.8543469999931</c:v>
                </c:pt>
                <c:pt idx="19">
                  <c:v>-820.47806399999899</c:v>
                </c:pt>
                <c:pt idx="20">
                  <c:v>-682.17046000000119</c:v>
                </c:pt>
                <c:pt idx="21">
                  <c:v>-711.44149372480388</c:v>
                </c:pt>
                <c:pt idx="22">
                  <c:v>-1072.1211462159808</c:v>
                </c:pt>
                <c:pt idx="23">
                  <c:v>-1114.3453263135634</c:v>
                </c:pt>
                <c:pt idx="24">
                  <c:v>-1106.3727586559908</c:v>
                </c:pt>
                <c:pt idx="25">
                  <c:v>-1016.1791883369733</c:v>
                </c:pt>
                <c:pt idx="26">
                  <c:v>-1101.1221983510914</c:v>
                </c:pt>
                <c:pt idx="27">
                  <c:v>-2624.2170083507735</c:v>
                </c:pt>
                <c:pt idx="28">
                  <c:v>-2773.2979692963781</c:v>
                </c:pt>
              </c:numCache>
            </c:numRef>
          </c:val>
          <c:extLst>
            <c:ext xmlns:c16="http://schemas.microsoft.com/office/drawing/2014/chart" uri="{C3380CC4-5D6E-409C-BE32-E72D297353CC}">
              <c16:uniqueId val="{00000006-2B27-4342-94EF-87DB77320018}"/>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0</c:v>
                </c:pt>
                <c:pt idx="5">
                  <c:v>-100</c:v>
                </c:pt>
                <c:pt idx="6">
                  <c:v>-3.0000000151630957E-5</c:v>
                </c:pt>
                <c:pt idx="7">
                  <c:v>346.22263000000021</c:v>
                </c:pt>
                <c:pt idx="8">
                  <c:v>346.2226499999997</c:v>
                </c:pt>
                <c:pt idx="9">
                  <c:v>346.22263000000203</c:v>
                </c:pt>
                <c:pt idx="10">
                  <c:v>410.60347000000002</c:v>
                </c:pt>
                <c:pt idx="11">
                  <c:v>410.60347000000002</c:v>
                </c:pt>
                <c:pt idx="12">
                  <c:v>410.60347000000002</c:v>
                </c:pt>
                <c:pt idx="13">
                  <c:v>410.60347000000002</c:v>
                </c:pt>
                <c:pt idx="14">
                  <c:v>410.60347000000002</c:v>
                </c:pt>
                <c:pt idx="15">
                  <c:v>410.6034699999982</c:v>
                </c:pt>
                <c:pt idx="16">
                  <c:v>410.6034699999982</c:v>
                </c:pt>
                <c:pt idx="17">
                  <c:v>410.6034699999982</c:v>
                </c:pt>
                <c:pt idx="18">
                  <c:v>410.6034699999982</c:v>
                </c:pt>
                <c:pt idx="19">
                  <c:v>410.6034699999982</c:v>
                </c:pt>
                <c:pt idx="20">
                  <c:v>410.6034699999982</c:v>
                </c:pt>
                <c:pt idx="21">
                  <c:v>122.90843399999903</c:v>
                </c:pt>
                <c:pt idx="22">
                  <c:v>212.59905999999864</c:v>
                </c:pt>
                <c:pt idx="23">
                  <c:v>212.59915999999612</c:v>
                </c:pt>
                <c:pt idx="24">
                  <c:v>-227.41023000000132</c:v>
                </c:pt>
                <c:pt idx="25">
                  <c:v>-258.4079629527514</c:v>
                </c:pt>
                <c:pt idx="26">
                  <c:v>-188.68762492856695</c:v>
                </c:pt>
                <c:pt idx="27">
                  <c:v>-1579.6186349320997</c:v>
                </c:pt>
                <c:pt idx="28">
                  <c:v>-1844.2631049699958</c:v>
                </c:pt>
              </c:numCache>
            </c:numRef>
          </c:val>
          <c:extLst>
            <c:ext xmlns:c16="http://schemas.microsoft.com/office/drawing/2014/chart" uri="{C3380CC4-5D6E-409C-BE32-E72D297353CC}">
              <c16:uniqueId val="{00000007-2B27-4342-94EF-87DB77320018}"/>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62.771639999999934</c:v>
                </c:pt>
                <c:pt idx="17">
                  <c:v>62.771639999999934</c:v>
                </c:pt>
                <c:pt idx="18">
                  <c:v>117.23735123162896</c:v>
                </c:pt>
                <c:pt idx="19">
                  <c:v>51.953581238719039</c:v>
                </c:pt>
                <c:pt idx="20">
                  <c:v>8.2275600000007216</c:v>
                </c:pt>
                <c:pt idx="21">
                  <c:v>-56.372999999999593</c:v>
                </c:pt>
                <c:pt idx="22">
                  <c:v>-16.694110000000364</c:v>
                </c:pt>
                <c:pt idx="23">
                  <c:v>25.803530000000137</c:v>
                </c:pt>
                <c:pt idx="24">
                  <c:v>109.91697000000022</c:v>
                </c:pt>
                <c:pt idx="25">
                  <c:v>174.52354000000059</c:v>
                </c:pt>
                <c:pt idx="26">
                  <c:v>174.52354000000059</c:v>
                </c:pt>
                <c:pt idx="27">
                  <c:v>141.26624000000083</c:v>
                </c:pt>
                <c:pt idx="28">
                  <c:v>113.3789399999996</c:v>
                </c:pt>
              </c:numCache>
            </c:numRef>
          </c:val>
          <c:smooth val="0"/>
          <c:extLst>
            <c:ext xmlns:c16="http://schemas.microsoft.com/office/drawing/2014/chart" uri="{C3380CC4-5D6E-409C-BE32-E72D297353CC}">
              <c16:uniqueId val="{00000008-2B27-4342-94EF-87DB77320018}"/>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0</c:v>
                </c:pt>
                <c:pt idx="9">
                  <c:v>0</c:v>
                </c:pt>
                <c:pt idx="10">
                  <c:v>0</c:v>
                </c:pt>
                <c:pt idx="11">
                  <c:v>1.1999999996987754E-3</c:v>
                </c:pt>
                <c:pt idx="12">
                  <c:v>5.0000000010186341E-4</c:v>
                </c:pt>
                <c:pt idx="13">
                  <c:v>0</c:v>
                </c:pt>
                <c:pt idx="14">
                  <c:v>0</c:v>
                </c:pt>
                <c:pt idx="15">
                  <c:v>0</c:v>
                </c:pt>
                <c:pt idx="16">
                  <c:v>257.32189172377002</c:v>
                </c:pt>
                <c:pt idx="17">
                  <c:v>329.56917189218984</c:v>
                </c:pt>
                <c:pt idx="18">
                  <c:v>106.92691534063579</c:v>
                </c:pt>
                <c:pt idx="19">
                  <c:v>106.90536817751126</c:v>
                </c:pt>
                <c:pt idx="20">
                  <c:v>95.550899371519336</c:v>
                </c:pt>
                <c:pt idx="21">
                  <c:v>107.18810139063953</c:v>
                </c:pt>
                <c:pt idx="22">
                  <c:v>107.18810139357902</c:v>
                </c:pt>
                <c:pt idx="23">
                  <c:v>107.18820189582948</c:v>
                </c:pt>
                <c:pt idx="24">
                  <c:v>43.034220402931169</c:v>
                </c:pt>
                <c:pt idx="25">
                  <c:v>41.079820408751402</c:v>
                </c:pt>
                <c:pt idx="26">
                  <c:v>254.77535441454074</c:v>
                </c:pt>
                <c:pt idx="27">
                  <c:v>-495.08317557510054</c:v>
                </c:pt>
                <c:pt idx="28">
                  <c:v>-495.08317557248029</c:v>
                </c:pt>
              </c:numCache>
            </c:numRef>
          </c:val>
          <c:smooth val="0"/>
          <c:extLst>
            <c:ext xmlns:c16="http://schemas.microsoft.com/office/drawing/2014/chart" uri="{C3380CC4-5D6E-409C-BE32-E72D297353CC}">
              <c16:uniqueId val="{00000009-2B27-4342-94EF-87DB77320018}"/>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539941</xdr:colOff>
      <xdr:row>5</xdr:row>
      <xdr:rowOff>1119</xdr:rowOff>
    </xdr:from>
    <xdr:to>
      <xdr:col>14</xdr:col>
      <xdr:colOff>1229746</xdr:colOff>
      <xdr:row>30</xdr:row>
      <xdr:rowOff>78442</xdr:rowOff>
    </xdr:to>
    <xdr:sp macro="" textlink="">
      <xdr:nvSpPr>
        <xdr:cNvPr id="2" name="Rectangle 1">
          <a:extLst>
            <a:ext uri="{FF2B5EF4-FFF2-40B4-BE49-F238E27FC236}">
              <a16:creationId xmlns:a16="http://schemas.microsoft.com/office/drawing/2014/main" id="{1A728EA1-BEB7-4C33-BEF8-F84CC055981B}"/>
            </a:ext>
          </a:extLst>
        </xdr:cNvPr>
        <xdr:cNvSpPr>
          <a:spLocks noChangeAspect="1"/>
        </xdr:cNvSpPr>
      </xdr:nvSpPr>
      <xdr:spPr>
        <a:xfrm>
          <a:off x="2978341" y="810744"/>
          <a:ext cx="67858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32638</xdr:rowOff>
    </xdr:to>
    <xdr:sp macro="" textlink="">
      <xdr:nvSpPr>
        <xdr:cNvPr id="3" name="Title 1">
          <a:extLst>
            <a:ext uri="{FF2B5EF4-FFF2-40B4-BE49-F238E27FC236}">
              <a16:creationId xmlns:a16="http://schemas.microsoft.com/office/drawing/2014/main" id="{ADB124F1-6468-4522-92B3-B0017BE309E5}"/>
            </a:ext>
          </a:extLst>
        </xdr:cNvPr>
        <xdr:cNvSpPr>
          <a:spLocks noGrp="1"/>
        </xdr:cNvSpPr>
      </xdr:nvSpPr>
      <xdr:spPr>
        <a:xfrm>
          <a:off x="3275966" y="2463889"/>
          <a:ext cx="6248175" cy="962824"/>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90884</xdr:rowOff>
    </xdr:from>
    <xdr:to>
      <xdr:col>14</xdr:col>
      <xdr:colOff>989741</xdr:colOff>
      <xdr:row>26</xdr:row>
      <xdr:rowOff>10866</xdr:rowOff>
    </xdr:to>
    <xdr:sp macro="" textlink="">
      <xdr:nvSpPr>
        <xdr:cNvPr id="4" name="Subtitle 2">
          <a:extLst>
            <a:ext uri="{FF2B5EF4-FFF2-40B4-BE49-F238E27FC236}">
              <a16:creationId xmlns:a16="http://schemas.microsoft.com/office/drawing/2014/main" id="{4855D267-0A5A-421F-BF15-463BC34FEC38}"/>
            </a:ext>
          </a:extLst>
        </xdr:cNvPr>
        <xdr:cNvSpPr>
          <a:spLocks noGrp="1"/>
        </xdr:cNvSpPr>
      </xdr:nvSpPr>
      <xdr:spPr>
        <a:xfrm>
          <a:off x="3275966" y="3484959"/>
          <a:ext cx="6248175" cy="73595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EA899295-2BDA-4C05-8550-6C017B12D8CF}"/>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ECDD2AC7-62FC-4B9F-8153-12EF087F31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8B85E40F-0832-4808-AA67-9C2CAD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766AD745-9BE3-4118-A50D-67E46F284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-9.246075788011037E-6</v>
          </cell>
          <cell r="J7">
            <v>-4.3108591489726676E-6</v>
          </cell>
          <cell r="K7">
            <v>-6.4930467342492189E-6</v>
          </cell>
          <cell r="L7">
            <v>-2.2139569834689608E-3</v>
          </cell>
          <cell r="M7">
            <v>-3.5930444184981751E-2</v>
          </cell>
          <cell r="N7">
            <v>-10.713032547197013</v>
          </cell>
          <cell r="O7">
            <v>0.46430874225636942</v>
          </cell>
          <cell r="P7">
            <v>6.9515386361982676</v>
          </cell>
          <cell r="Q7">
            <v>6.6970488466051172</v>
          </cell>
          <cell r="R7">
            <v>6.4256151994849784</v>
          </cell>
          <cell r="S7">
            <v>7.5087715559706556</v>
          </cell>
          <cell r="T7">
            <v>7.2501888327588091</v>
          </cell>
          <cell r="U7">
            <v>7.0197076499921964</v>
          </cell>
          <cell r="V7">
            <v>6.7961579404433721</v>
          </cell>
          <cell r="W7">
            <v>6.5971017308153677</v>
          </cell>
          <cell r="X7">
            <v>6.3686337126622679</v>
          </cell>
          <cell r="Y7">
            <v>25.379574270723037</v>
          </cell>
          <cell r="Z7">
            <v>23.161782737736125</v>
          </cell>
          <cell r="AA7">
            <v>45.578198255963393</v>
          </cell>
          <cell r="AB7">
            <v>24.686996092513553</v>
          </cell>
          <cell r="AC7">
            <v>19.748905338993296</v>
          </cell>
          <cell r="AD7">
            <v>28.482623494972707</v>
          </cell>
          <cell r="AE7">
            <v>39.06494741137675</v>
          </cell>
          <cell r="AF7">
            <v>46.384463884056544</v>
          </cell>
          <cell r="AG7">
            <v>53.889686222256394</v>
          </cell>
          <cell r="AH7">
            <v>46.225717971054607</v>
          </cell>
          <cell r="AI7">
            <v>34.037621921581682</v>
          </cell>
          <cell r="AJ7">
            <v>147.74078488005395</v>
          </cell>
          <cell r="AK7">
            <v>151.56413963453238</v>
          </cell>
        </row>
        <row r="8">
          <cell r="H8" t="str">
            <v>FOM</v>
          </cell>
          <cell r="I8">
            <v>-1.9048823136837213E-6</v>
          </cell>
          <cell r="J8">
            <v>-7.3937711022153961E-7</v>
          </cell>
          <cell r="K8">
            <v>-1.0604392591631041E-6</v>
          </cell>
          <cell r="L8">
            <v>64.251313463054188</v>
          </cell>
          <cell r="M8">
            <v>61.611420395830002</v>
          </cell>
          <cell r="N8">
            <v>79.157101171305584</v>
          </cell>
          <cell r="O8">
            <v>139.65645746775999</v>
          </cell>
          <cell r="P8">
            <v>460.7291028268844</v>
          </cell>
          <cell r="Q8">
            <v>131.90399858815218</v>
          </cell>
          <cell r="R8">
            <v>122.96390104936687</v>
          </cell>
          <cell r="S8">
            <v>118.71931733798556</v>
          </cell>
          <cell r="T8">
            <v>114.02829494918184</v>
          </cell>
          <cell r="U8">
            <v>121.00155307435672</v>
          </cell>
          <cell r="V8">
            <v>105.78298820260312</v>
          </cell>
          <cell r="W8">
            <v>97.534268520235017</v>
          </cell>
          <cell r="X8">
            <v>94.78701533910349</v>
          </cell>
          <cell r="Y8">
            <v>99.94830368284083</v>
          </cell>
          <cell r="Z8">
            <v>330.93807960355946</v>
          </cell>
          <cell r="AA8">
            <v>96.084337143371258</v>
          </cell>
          <cell r="AB8">
            <v>87.442011454111238</v>
          </cell>
          <cell r="AC8">
            <v>82.886053523145094</v>
          </cell>
          <cell r="AD8">
            <v>83.108559517902492</v>
          </cell>
          <cell r="AE8">
            <v>82.129330802743553</v>
          </cell>
          <cell r="AF8">
            <v>80.486573695740432</v>
          </cell>
          <cell r="AG8">
            <v>80.444922212313045</v>
          </cell>
          <cell r="AH8">
            <v>75.91190556199814</v>
          </cell>
          <cell r="AI8">
            <v>72.287544576892216</v>
          </cell>
          <cell r="AJ8">
            <v>35.069669312702374</v>
          </cell>
          <cell r="AK8">
            <v>36.516871339704956</v>
          </cell>
        </row>
        <row r="9">
          <cell r="H9" t="str">
            <v>Fuel</v>
          </cell>
          <cell r="I9">
            <v>-3.3692591155413537E-3</v>
          </cell>
          <cell r="J9">
            <v>-3.1579513957265299</v>
          </cell>
          <cell r="K9">
            <v>-5.1449128093922045</v>
          </cell>
          <cell r="L9">
            <v>-32.396301379519514</v>
          </cell>
          <cell r="M9">
            <v>-40.145844871050677</v>
          </cell>
          <cell r="N9">
            <v>-39.161231773123845</v>
          </cell>
          <cell r="O9">
            <v>13.783059885121416</v>
          </cell>
          <cell r="P9">
            <v>15.652640993860551</v>
          </cell>
          <cell r="Q9">
            <v>49.24344905648136</v>
          </cell>
          <cell r="R9">
            <v>33.383935839164067</v>
          </cell>
          <cell r="S9">
            <v>25.258700398886575</v>
          </cell>
          <cell r="T9">
            <v>38.72253637351934</v>
          </cell>
          <cell r="U9">
            <v>30.30947908740805</v>
          </cell>
          <cell r="V9">
            <v>47.405472004912909</v>
          </cell>
          <cell r="W9">
            <v>24.180328269486839</v>
          </cell>
          <cell r="X9">
            <v>24.955469483630267</v>
          </cell>
          <cell r="Y9">
            <v>33.328893363454846</v>
          </cell>
          <cell r="Z9">
            <v>60.133860802086538</v>
          </cell>
          <cell r="AA9">
            <v>65.005597934351073</v>
          </cell>
          <cell r="AB9">
            <v>52.997930290531947</v>
          </cell>
          <cell r="AC9">
            <v>41.93478992726444</v>
          </cell>
          <cell r="AD9">
            <v>48.738616460061984</v>
          </cell>
          <cell r="AE9">
            <v>49.247351844048247</v>
          </cell>
          <cell r="AF9">
            <v>37.247197974063049</v>
          </cell>
          <cell r="AG9">
            <v>32.797838315721954</v>
          </cell>
          <cell r="AH9">
            <v>38.788314830431453</v>
          </cell>
          <cell r="AI9">
            <v>45.613907388719412</v>
          </cell>
          <cell r="AJ9">
            <v>93.158128671320213</v>
          </cell>
          <cell r="AK9">
            <v>91.453625221138594</v>
          </cell>
        </row>
        <row r="10">
          <cell r="H10" t="str">
            <v>VOM</v>
          </cell>
          <cell r="I10">
            <v>-2.0536364474100992E-3</v>
          </cell>
          <cell r="J10">
            <v>1.2435117283590371</v>
          </cell>
          <cell r="K10">
            <v>1.9957853935034946</v>
          </cell>
          <cell r="L10">
            <v>-3.8432624226436021E-2</v>
          </cell>
          <cell r="M10">
            <v>-2.669958963551442</v>
          </cell>
          <cell r="N10">
            <v>0.26824291226977948</v>
          </cell>
          <cell r="O10">
            <v>-9.7653201494987592</v>
          </cell>
          <cell r="P10">
            <v>-8.5552715377773865</v>
          </cell>
          <cell r="Q10">
            <v>-9.9911929085183075</v>
          </cell>
          <cell r="R10">
            <v>-7.757276070421387</v>
          </cell>
          <cell r="S10">
            <v>-7.1607438192812554</v>
          </cell>
          <cell r="T10">
            <v>-4.8953349924271459</v>
          </cell>
          <cell r="U10">
            <v>-4.5936323341797394</v>
          </cell>
          <cell r="V10">
            <v>-5.9495367566775244</v>
          </cell>
          <cell r="W10">
            <v>-5.1362459147706394</v>
          </cell>
          <cell r="X10">
            <v>-4.0703486507767517</v>
          </cell>
          <cell r="Y10">
            <v>-9.6517183099747346</v>
          </cell>
          <cell r="Z10">
            <v>-8.1061138122727279</v>
          </cell>
          <cell r="AA10">
            <v>-7.9339661642988215</v>
          </cell>
          <cell r="AB10">
            <v>-5.0980991476138877</v>
          </cell>
          <cell r="AC10">
            <v>-3.6411228482552978</v>
          </cell>
          <cell r="AD10">
            <v>-5.3073879168303977</v>
          </cell>
          <cell r="AE10">
            <v>-6.5864116682642777</v>
          </cell>
          <cell r="AF10">
            <v>-6.8865838861011577</v>
          </cell>
          <cell r="AG10">
            <v>-8.5845152472089836</v>
          </cell>
          <cell r="AH10">
            <v>-8.0270892092543065</v>
          </cell>
          <cell r="AI10">
            <v>-5.5954792887778018</v>
          </cell>
          <cell r="AJ10">
            <v>-11.5822017497708</v>
          </cell>
          <cell r="AK10">
            <v>-10.153670915255242</v>
          </cell>
        </row>
        <row r="11">
          <cell r="H11" t="str">
            <v>REHAB</v>
          </cell>
          <cell r="I11">
            <v>0</v>
          </cell>
          <cell r="J11">
            <v>0</v>
          </cell>
          <cell r="K11">
            <v>0</v>
          </cell>
          <cell r="L11">
            <v>-48.895242287093019</v>
          </cell>
          <cell r="M11">
            <v>0.23070599864219549</v>
          </cell>
          <cell r="N11">
            <v>-14.922729721092598</v>
          </cell>
          <cell r="O11">
            <v>-23.254656803089759</v>
          </cell>
          <cell r="P11">
            <v>0</v>
          </cell>
          <cell r="Q11">
            <v>-2.9965326416070273</v>
          </cell>
          <cell r="R11">
            <v>0.91446799840210768</v>
          </cell>
          <cell r="S11">
            <v>2.7252403484325442E-2</v>
          </cell>
          <cell r="T11">
            <v>0</v>
          </cell>
          <cell r="U11">
            <v>0</v>
          </cell>
          <cell r="V11">
            <v>0</v>
          </cell>
          <cell r="W11">
            <v>1.036673185958954</v>
          </cell>
          <cell r="X11">
            <v>-0.12659775426359154</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-3.034513603320701E-7</v>
          </cell>
          <cell r="J12">
            <v>-3.4474801350370398E-7</v>
          </cell>
          <cell r="K12">
            <v>-3.7537485513894351E-7</v>
          </cell>
          <cell r="L12">
            <v>-3.9116846710385288E-7</v>
          </cell>
          <cell r="M12">
            <v>-3.9268351611099206E-7</v>
          </cell>
          <cell r="N12">
            <v>-1.3260694198734564</v>
          </cell>
          <cell r="O12">
            <v>-1.4613512030337005E-7</v>
          </cell>
          <cell r="P12">
            <v>-0.84642721899040041</v>
          </cell>
          <cell r="Q12">
            <v>-0.81544049207135683</v>
          </cell>
          <cell r="R12">
            <v>-0.26190412138539976</v>
          </cell>
          <cell r="S12">
            <v>0.35445715195506639</v>
          </cell>
          <cell r="T12">
            <v>1.3589562078802846</v>
          </cell>
          <cell r="U12">
            <v>2.2903503713560784</v>
          </cell>
          <cell r="V12">
            <v>3.1517270161690538</v>
          </cell>
          <cell r="W12">
            <v>3.9575775348951576</v>
          </cell>
          <cell r="X12">
            <v>4.6792789882251675</v>
          </cell>
          <cell r="Y12">
            <v>8.948954760744062</v>
          </cell>
          <cell r="Z12">
            <v>9.0146192178593196</v>
          </cell>
          <cell r="AA12">
            <v>9.7298164042349242</v>
          </cell>
          <cell r="AB12">
            <v>9.355053563172012</v>
          </cell>
          <cell r="AC12">
            <v>8.6051699829664283</v>
          </cell>
          <cell r="AD12">
            <v>8.8636328760898913</v>
          </cell>
          <cell r="AE12">
            <v>8.3782353811857035</v>
          </cell>
          <cell r="AF12">
            <v>8.049053157919742</v>
          </cell>
          <cell r="AG12">
            <v>9.8879614016927952</v>
          </cell>
          <cell r="AH12">
            <v>10.596869373090797</v>
          </cell>
          <cell r="AI12">
            <v>8.4522308584284325</v>
          </cell>
          <cell r="AJ12">
            <v>20.331095614095887</v>
          </cell>
          <cell r="AK12">
            <v>26.228555375218711</v>
          </cell>
        </row>
        <row r="13">
          <cell r="H13" t="str">
            <v>USE+DSP</v>
          </cell>
          <cell r="I13">
            <v>-1.1849024670000005E-6</v>
          </cell>
          <cell r="J13">
            <v>-1.1820218029999999E-6</v>
          </cell>
          <cell r="K13">
            <v>-1.1937629049999999E-6</v>
          </cell>
          <cell r="L13">
            <v>-1.1995241350000001E-6</v>
          </cell>
          <cell r="M13">
            <v>-1.2141109940000004E-6</v>
          </cell>
          <cell r="N13">
            <v>2.8400211328250009E-3</v>
          </cell>
          <cell r="O13">
            <v>-1.2048170130000001E-6</v>
          </cell>
          <cell r="P13">
            <v>-3.7888486002953359</v>
          </cell>
          <cell r="Q13">
            <v>-1.2020364960000008E-6</v>
          </cell>
          <cell r="R13">
            <v>-1.2022554840000008E-6</v>
          </cell>
          <cell r="S13">
            <v>-1.197391647E-6</v>
          </cell>
          <cell r="T13">
            <v>-1.1936986930000008E-6</v>
          </cell>
          <cell r="U13">
            <v>-3.4537369659986314</v>
          </cell>
          <cell r="V13">
            <v>-3.5380494835306996E-2</v>
          </cell>
          <cell r="W13">
            <v>2.1463582726291883</v>
          </cell>
          <cell r="X13">
            <v>5.5427131385088177</v>
          </cell>
          <cell r="Y13">
            <v>-0.31853526356676592</v>
          </cell>
          <cell r="Z13">
            <v>-0.10904464287209199</v>
          </cell>
          <cell r="AA13">
            <v>-5.160890839698375</v>
          </cell>
          <cell r="AB13">
            <v>-1.8309589234380181</v>
          </cell>
          <cell r="AC13">
            <v>-0.41838798752141521</v>
          </cell>
          <cell r="AD13">
            <v>0.1808112772135628</v>
          </cell>
          <cell r="AE13">
            <v>2.09996981444423</v>
          </cell>
          <cell r="AF13">
            <v>10.632008980330793</v>
          </cell>
          <cell r="AG13">
            <v>-1.88608801006242</v>
          </cell>
          <cell r="AH13">
            <v>-1.6569918349323562</v>
          </cell>
          <cell r="AI13">
            <v>0.34631734697379679</v>
          </cell>
          <cell r="AJ13">
            <v>-2.4180552666405366</v>
          </cell>
          <cell r="AK13">
            <v>0.79219986179094304</v>
          </cell>
        </row>
        <row r="14">
          <cell r="H14" t="str">
            <v>SyncCon</v>
          </cell>
          <cell r="I14">
            <v>2.90349810132966E-4</v>
          </cell>
          <cell r="J14">
            <v>-0.21251425020661008</v>
          </cell>
          <cell r="K14">
            <v>-0.38471612025512902</v>
          </cell>
          <cell r="L14">
            <v>-2.0189490758386199</v>
          </cell>
          <cell r="M14">
            <v>-1.9907321572406691</v>
          </cell>
          <cell r="N14">
            <v>-3.7817504810362479</v>
          </cell>
          <cell r="O14">
            <v>-4.3786603231987593</v>
          </cell>
          <cell r="P14">
            <v>-4.2655968699878324</v>
          </cell>
          <cell r="Q14">
            <v>-4.33567658711004</v>
          </cell>
          <cell r="R14">
            <v>-4.1526025352654692</v>
          </cell>
          <cell r="S14">
            <v>-4.0210061610633403</v>
          </cell>
          <cell r="T14">
            <v>-3.7990836889206183</v>
          </cell>
          <cell r="U14">
            <v>-3.7372105369416095</v>
          </cell>
          <cell r="V14">
            <v>-3.4988778412386092</v>
          </cell>
          <cell r="W14">
            <v>-3.5422042802738707</v>
          </cell>
          <cell r="X14">
            <v>-3.4285239053575589</v>
          </cell>
          <cell r="Y14">
            <v>-3.5207800442578319</v>
          </cell>
          <cell r="Z14">
            <v>-3.2439172372320382</v>
          </cell>
          <cell r="AA14">
            <v>-3.0033622930498995</v>
          </cell>
          <cell r="AB14">
            <v>-2.8712049133977597</v>
          </cell>
          <cell r="AC14">
            <v>-2.7526198308804304</v>
          </cell>
          <cell r="AD14">
            <v>-2.6292977713876891</v>
          </cell>
          <cell r="AE14">
            <v>-2.3924469329620908</v>
          </cell>
          <cell r="AF14">
            <v>-2.4357969562731796</v>
          </cell>
          <cell r="AG14">
            <v>-2.2273330175486099</v>
          </cell>
          <cell r="AH14">
            <v>-2.2703749860733407</v>
          </cell>
          <cell r="AI14">
            <v>-2.1953478182020891</v>
          </cell>
          <cell r="AJ14">
            <v>-2.0525850275713591</v>
          </cell>
          <cell r="AK14">
            <v>-1.8222377844066804</v>
          </cell>
        </row>
        <row r="15">
          <cell r="H15" t="str">
            <v>System Strength</v>
          </cell>
          <cell r="I15">
            <v>-9.0306719171383501E-8</v>
          </cell>
          <cell r="J15">
            <v>-9.4531394040586749E-8</v>
          </cell>
          <cell r="K15">
            <v>-8.5039926261742943E-8</v>
          </cell>
          <cell r="L15">
            <v>2.9509319135058833E-4</v>
          </cell>
          <cell r="M15">
            <v>4.8531147987937399E-3</v>
          </cell>
          <cell r="N15">
            <v>-0.31726021909969859</v>
          </cell>
          <cell r="O15">
            <v>-0.16274673674429049</v>
          </cell>
          <cell r="P15">
            <v>-9.0628292093278107E-2</v>
          </cell>
          <cell r="Q15">
            <v>-8.731049872631047E-2</v>
          </cell>
          <cell r="R15">
            <v>-8.0380810796522387E-2</v>
          </cell>
          <cell r="S15">
            <v>-8.8267974248936301E-2</v>
          </cell>
          <cell r="T15">
            <v>-7.7308840821318878E-2</v>
          </cell>
          <cell r="U15">
            <v>-6.7261806004102254E-2</v>
          </cell>
          <cell r="V15">
            <v>-5.7846802383359319E-2</v>
          </cell>
          <cell r="W15">
            <v>-4.9162818995442649E-2</v>
          </cell>
          <cell r="X15">
            <v>-4.0778956390713578E-2</v>
          </cell>
          <cell r="Y15">
            <v>0.78547641249494882</v>
          </cell>
          <cell r="Z15">
            <v>0.82102094402477266</v>
          </cell>
          <cell r="AA15">
            <v>0.94395989536599334</v>
          </cell>
          <cell r="AB15">
            <v>0.42972042994505683</v>
          </cell>
          <cell r="AC15">
            <v>0.35351097321286395</v>
          </cell>
          <cell r="AD15">
            <v>0.57561767019441323</v>
          </cell>
          <cell r="AE15">
            <v>0.8360951473300593</v>
          </cell>
          <cell r="AF15">
            <v>0.84058894504528869</v>
          </cell>
          <cell r="AG15">
            <v>1.038380795617857</v>
          </cell>
          <cell r="AH15">
            <v>0.92607577669621244</v>
          </cell>
          <cell r="AI15">
            <v>0.69782187337869983</v>
          </cell>
          <cell r="AJ15">
            <v>2.3578851362595268</v>
          </cell>
          <cell r="AK15">
            <v>2.5709537210717754</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464.67594000000099</v>
          </cell>
          <cell r="M26">
            <v>470.1870799999997</v>
          </cell>
          <cell r="N26">
            <v>420.32186000000002</v>
          </cell>
          <cell r="O26">
            <v>213.54062999999951</v>
          </cell>
          <cell r="P26">
            <v>213.54062999999951</v>
          </cell>
          <cell r="Q26">
            <v>-221.97005721578989</v>
          </cell>
          <cell r="R26">
            <v>-108.05073030213953</v>
          </cell>
          <cell r="S26">
            <v>-101.14123999999993</v>
          </cell>
          <cell r="T26">
            <v>-101.14123999999993</v>
          </cell>
          <cell r="U26">
            <v>-101.14123999999993</v>
          </cell>
          <cell r="V26">
            <v>-101.14123999999993</v>
          </cell>
          <cell r="W26">
            <v>54.491920000001301</v>
          </cell>
          <cell r="X26">
            <v>15.703029999999671</v>
          </cell>
          <cell r="Y26">
            <v>-47.807929999999033</v>
          </cell>
          <cell r="Z26">
            <v>-47.807929999999033</v>
          </cell>
          <cell r="AA26">
            <v>-47.807929999999033</v>
          </cell>
          <cell r="AB26">
            <v>-47.807929999999033</v>
          </cell>
          <cell r="AC26">
            <v>-47.807929999999033</v>
          </cell>
          <cell r="AD26">
            <v>-47.807929999999942</v>
          </cell>
          <cell r="AE26">
            <v>0</v>
          </cell>
          <cell r="AF26">
            <v>0</v>
          </cell>
          <cell r="AG26">
            <v>0</v>
          </cell>
          <cell r="AH26">
            <v>0</v>
          </cell>
          <cell r="AI26">
            <v>0</v>
          </cell>
          <cell r="AJ26">
            <v>0</v>
          </cell>
          <cell r="AK26">
            <v>0</v>
          </cell>
        </row>
        <row r="27">
          <cell r="H27" t="str">
            <v>Brown Coal</v>
          </cell>
          <cell r="I27">
            <v>0</v>
          </cell>
          <cell r="J27">
            <v>0</v>
          </cell>
          <cell r="K27">
            <v>0</v>
          </cell>
          <cell r="L27">
            <v>-697.79288236183993</v>
          </cell>
          <cell r="M27">
            <v>-697.79288236287039</v>
          </cell>
          <cell r="N27">
            <v>-874.57972207861985</v>
          </cell>
          <cell r="O27">
            <v>-1209.2176405902899</v>
          </cell>
          <cell r="P27">
            <v>-1209.2176406043</v>
          </cell>
          <cell r="Q27">
            <v>-1209.21764063918</v>
          </cell>
          <cell r="R27">
            <v>-1209.21764059312</v>
          </cell>
          <cell r="S27">
            <v>-1209.21764059114</v>
          </cell>
          <cell r="T27">
            <v>-1209.2176405881798</v>
          </cell>
          <cell r="U27">
            <v>-1209.21764059773</v>
          </cell>
          <cell r="V27">
            <v>-1209.21764059314</v>
          </cell>
          <cell r="W27">
            <v>-1209.21764054756</v>
          </cell>
          <cell r="X27">
            <v>-1209.2176405926</v>
          </cell>
          <cell r="Y27">
            <v>-1209.2176405912901</v>
          </cell>
          <cell r="Z27">
            <v>-1209.2176406108899</v>
          </cell>
          <cell r="AA27">
            <v>-1209.2176406085</v>
          </cell>
          <cell r="AB27">
            <v>-1209.21764055072</v>
          </cell>
          <cell r="AC27">
            <v>-1209.2176405837001</v>
          </cell>
          <cell r="AD27">
            <v>-1209.21764058796</v>
          </cell>
          <cell r="AE27">
            <v>-1209.2176405959601</v>
          </cell>
          <cell r="AF27">
            <v>-1209.21764057066</v>
          </cell>
          <cell r="AG27">
            <v>-1209.2176406004999</v>
          </cell>
          <cell r="AH27">
            <v>-1209.2176405883499</v>
          </cell>
          <cell r="AI27">
            <v>-1209.21764064341</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-315.57427968138018</v>
          </cell>
          <cell r="AG30">
            <v>-315.57423967829982</v>
          </cell>
          <cell r="AH30">
            <v>-312.05927967585012</v>
          </cell>
          <cell r="AI30">
            <v>-312.05927967317029</v>
          </cell>
          <cell r="AJ30">
            <v>-400.26322300000083</v>
          </cell>
          <cell r="AK30">
            <v>-400.26322300000083</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0</v>
          </cell>
          <cell r="J32">
            <v>-1.2000000424450263E-5</v>
          </cell>
          <cell r="K32">
            <v>-3.1000001399661414E-5</v>
          </cell>
          <cell r="L32">
            <v>-0.26378349999868078</v>
          </cell>
          <cell r="M32">
            <v>-4.5005000000001019</v>
          </cell>
          <cell r="N32">
            <v>181.4232787434994</v>
          </cell>
          <cell r="O32">
            <v>-8.8410415469988948</v>
          </cell>
          <cell r="P32">
            <v>-291.62423000000126</v>
          </cell>
          <cell r="Q32">
            <v>-291.62424999999894</v>
          </cell>
          <cell r="R32">
            <v>-295.79624999999942</v>
          </cell>
          <cell r="S32">
            <v>-349.33578900000066</v>
          </cell>
          <cell r="T32">
            <v>-354.74813999999969</v>
          </cell>
          <cell r="U32">
            <v>-360.16042000000016</v>
          </cell>
          <cell r="V32">
            <v>-365.57278999999835</v>
          </cell>
          <cell r="W32">
            <v>-370.98509000000195</v>
          </cell>
          <cell r="X32">
            <v>-376.39737999999852</v>
          </cell>
          <cell r="Y32">
            <v>-1084.5850329999957</v>
          </cell>
          <cell r="Z32">
            <v>-1142.6986193999983</v>
          </cell>
          <cell r="AA32">
            <v>-1283.8543469999931</v>
          </cell>
          <cell r="AB32">
            <v>-820.47806399999899</v>
          </cell>
          <cell r="AC32">
            <v>-682.17046000000119</v>
          </cell>
          <cell r="AD32">
            <v>-711.44149372480388</v>
          </cell>
          <cell r="AE32">
            <v>-1072.1211462159808</v>
          </cell>
          <cell r="AF32">
            <v>-1114.3453263135634</v>
          </cell>
          <cell r="AG32">
            <v>-1106.3727586559908</v>
          </cell>
          <cell r="AH32">
            <v>-1016.1791883369733</v>
          </cell>
          <cell r="AI32">
            <v>-1101.1221983510914</v>
          </cell>
          <cell r="AJ32">
            <v>-2624.2170083507735</v>
          </cell>
          <cell r="AK32">
            <v>-2773.2979692963781</v>
          </cell>
        </row>
        <row r="33">
          <cell r="H33" t="str">
            <v>Solar PV</v>
          </cell>
          <cell r="I33">
            <v>0</v>
          </cell>
          <cell r="J33">
            <v>0</v>
          </cell>
          <cell r="K33">
            <v>0</v>
          </cell>
          <cell r="L33">
            <v>0</v>
          </cell>
          <cell r="M33">
            <v>0</v>
          </cell>
          <cell r="N33">
            <v>-100</v>
          </cell>
          <cell r="O33">
            <v>-3.0000000151630957E-5</v>
          </cell>
          <cell r="P33">
            <v>346.22263000000021</v>
          </cell>
          <cell r="Q33">
            <v>346.2226499999997</v>
          </cell>
          <cell r="R33">
            <v>346.22263000000203</v>
          </cell>
          <cell r="S33">
            <v>410.60347000000002</v>
          </cell>
          <cell r="T33">
            <v>410.60347000000002</v>
          </cell>
          <cell r="U33">
            <v>410.60347000000002</v>
          </cell>
          <cell r="V33">
            <v>410.60347000000002</v>
          </cell>
          <cell r="W33">
            <v>410.60347000000002</v>
          </cell>
          <cell r="X33">
            <v>410.6034699999982</v>
          </cell>
          <cell r="Y33">
            <v>410.6034699999982</v>
          </cell>
          <cell r="Z33">
            <v>410.6034699999982</v>
          </cell>
          <cell r="AA33">
            <v>410.6034699999982</v>
          </cell>
          <cell r="AB33">
            <v>410.6034699999982</v>
          </cell>
          <cell r="AC33">
            <v>410.6034699999982</v>
          </cell>
          <cell r="AD33">
            <v>122.90843399999903</v>
          </cell>
          <cell r="AE33">
            <v>212.59905999999864</v>
          </cell>
          <cell r="AF33">
            <v>212.59915999999612</v>
          </cell>
          <cell r="AG33">
            <v>-227.41023000000132</v>
          </cell>
          <cell r="AH33">
            <v>-258.4079629527514</v>
          </cell>
          <cell r="AI33">
            <v>-188.68762492856695</v>
          </cell>
          <cell r="AJ33">
            <v>-1579.6186349320997</v>
          </cell>
          <cell r="AK33">
            <v>-1844.2631049699958</v>
          </cell>
        </row>
        <row r="34">
          <cell r="H34" t="str">
            <v>Grid Battery</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62.771639999999934</v>
          </cell>
          <cell r="Z34">
            <v>62.771639999999934</v>
          </cell>
          <cell r="AA34">
            <v>117.23735123162896</v>
          </cell>
          <cell r="AB34">
            <v>51.953581238719039</v>
          </cell>
          <cell r="AC34">
            <v>8.2275600000007216</v>
          </cell>
          <cell r="AD34">
            <v>-56.372999999999593</v>
          </cell>
          <cell r="AE34">
            <v>-16.694110000000364</v>
          </cell>
          <cell r="AF34">
            <v>25.803530000000137</v>
          </cell>
          <cell r="AG34">
            <v>109.91697000000022</v>
          </cell>
          <cell r="AH34">
            <v>174.52354000000059</v>
          </cell>
          <cell r="AI34">
            <v>174.52354000000059</v>
          </cell>
          <cell r="AJ34">
            <v>141.26624000000083</v>
          </cell>
          <cell r="AK34">
            <v>113.3789399999996</v>
          </cell>
        </row>
        <row r="35">
          <cell r="H35" t="str">
            <v>Pumped Hydro</v>
          </cell>
          <cell r="I35">
            <v>0</v>
          </cell>
          <cell r="J35">
            <v>0</v>
          </cell>
          <cell r="K35">
            <v>0</v>
          </cell>
          <cell r="L35">
            <v>0</v>
          </cell>
          <cell r="M35">
            <v>0</v>
          </cell>
          <cell r="N35">
            <v>0</v>
          </cell>
          <cell r="O35">
            <v>0</v>
          </cell>
          <cell r="P35">
            <v>0</v>
          </cell>
          <cell r="Q35">
            <v>0</v>
          </cell>
          <cell r="R35">
            <v>0</v>
          </cell>
          <cell r="S35">
            <v>0</v>
          </cell>
          <cell r="T35">
            <v>1.1999999996987754E-3</v>
          </cell>
          <cell r="U35">
            <v>5.0000000010186341E-4</v>
          </cell>
          <cell r="V35">
            <v>0</v>
          </cell>
          <cell r="W35">
            <v>0</v>
          </cell>
          <cell r="X35">
            <v>0</v>
          </cell>
          <cell r="Y35">
            <v>257.32189172377002</v>
          </cell>
          <cell r="Z35">
            <v>329.56917189218984</v>
          </cell>
          <cell r="AA35">
            <v>106.92691534063579</v>
          </cell>
          <cell r="AB35">
            <v>106.90536817751126</v>
          </cell>
          <cell r="AC35">
            <v>95.550899371519336</v>
          </cell>
          <cell r="AD35">
            <v>107.18810139063953</v>
          </cell>
          <cell r="AE35">
            <v>107.18810139357902</v>
          </cell>
          <cell r="AF35">
            <v>107.18820189582948</v>
          </cell>
          <cell r="AG35">
            <v>43.034220402931169</v>
          </cell>
          <cell r="AH35">
            <v>41.079820408751402</v>
          </cell>
          <cell r="AI35">
            <v>254.77535441454074</v>
          </cell>
          <cell r="AJ35">
            <v>-495.08317557510054</v>
          </cell>
          <cell r="AK35">
            <v>-495.08317557248029</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7.6000002445653081E-4</v>
          </cell>
          <cell r="J47">
            <v>0.50849999999627471</v>
          </cell>
          <cell r="K47">
            <v>0.90709999998216517</v>
          </cell>
          <cell r="L47">
            <v>2104.190444290376</v>
          </cell>
          <cell r="M47">
            <v>2698.0005233481061</v>
          </cell>
          <cell r="N47">
            <v>3294.9411491505598</v>
          </cell>
          <cell r="O47">
            <v>1113.6849174932504</v>
          </cell>
          <cell r="P47">
            <v>588.62740687562473</v>
          </cell>
          <cell r="Q47">
            <v>-892.79382507575065</v>
          </cell>
          <cell r="R47">
            <v>91.33375844747934</v>
          </cell>
          <cell r="S47">
            <v>572.25235597031497</v>
          </cell>
          <cell r="T47">
            <v>-5.3976845060387859</v>
          </cell>
          <cell r="U47">
            <v>301.07614107543486</v>
          </cell>
          <cell r="V47">
            <v>119.21553764854616</v>
          </cell>
          <cell r="W47">
            <v>834.5586029938022</v>
          </cell>
          <cell r="X47">
            <v>704.46007560685757</v>
          </cell>
          <cell r="Y47">
            <v>190.87110000001121</v>
          </cell>
          <cell r="Z47">
            <v>612.81949999999779</v>
          </cell>
          <cell r="AA47">
            <v>1082.0192999999999</v>
          </cell>
          <cell r="AB47">
            <v>393.91580000000249</v>
          </cell>
          <cell r="AC47">
            <v>497.8746000000101</v>
          </cell>
          <cell r="AD47">
            <v>490.46200000000317</v>
          </cell>
          <cell r="AE47">
            <v>112.30579999999827</v>
          </cell>
          <cell r="AF47">
            <v>437.95889999999235</v>
          </cell>
          <cell r="AG47">
            <v>466.50409999999829</v>
          </cell>
          <cell r="AH47">
            <v>181.19460000000072</v>
          </cell>
          <cell r="AI47">
            <v>78.930699999998978</v>
          </cell>
          <cell r="AJ47">
            <v>112.22440000001097</v>
          </cell>
          <cell r="AK47">
            <v>63.043099999999868</v>
          </cell>
        </row>
        <row r="48">
          <cell r="H48" t="str">
            <v>Brown Coal</v>
          </cell>
          <cell r="I48">
            <v>0.50419999999940046</v>
          </cell>
          <cell r="J48">
            <v>456.16890000000421</v>
          </cell>
          <cell r="K48">
            <v>753.99660000000586</v>
          </cell>
          <cell r="L48">
            <v>-2316.0432502999556</v>
          </cell>
          <cell r="M48">
            <v>-2691.3762889547452</v>
          </cell>
          <cell r="N48">
            <v>-4411.6071239137636</v>
          </cell>
          <cell r="O48">
            <v>-6204.4129505651163</v>
          </cell>
          <cell r="P48">
            <v>-5480.4581304604053</v>
          </cell>
          <cell r="Q48">
            <v>-5984.4295642228572</v>
          </cell>
          <cell r="R48">
            <v>-6302.1954799227678</v>
          </cell>
          <cell r="S48">
            <v>-6223.2431874346494</v>
          </cell>
          <cell r="T48">
            <v>-6159.3966736762013</v>
          </cell>
          <cell r="U48">
            <v>-6353.2019043782311</v>
          </cell>
          <cell r="V48">
            <v>-6699.856229423287</v>
          </cell>
          <cell r="W48">
            <v>-6814.3282903649269</v>
          </cell>
          <cell r="X48">
            <v>-6610.6216093048915</v>
          </cell>
          <cell r="Y48">
            <v>-6634.0058681646042</v>
          </cell>
          <cell r="Z48">
            <v>-6176.0845967167388</v>
          </cell>
          <cell r="AA48">
            <v>-5113.5983240974401</v>
          </cell>
          <cell r="AB48">
            <v>-6944.5055955354019</v>
          </cell>
          <cell r="AC48">
            <v>-6912.0561963490491</v>
          </cell>
          <cell r="AD48">
            <v>-6442.8961131926389</v>
          </cell>
          <cell r="AE48">
            <v>-6390.3341282977017</v>
          </cell>
          <cell r="AF48">
            <v>-6197.8732144813002</v>
          </cell>
          <cell r="AG48">
            <v>-5898.9190367821138</v>
          </cell>
          <cell r="AH48">
            <v>-6385.7570935954009</v>
          </cell>
          <cell r="AI48">
            <v>-6357.1726930432997</v>
          </cell>
          <cell r="AJ48">
            <v>0</v>
          </cell>
          <cell r="AK48">
            <v>0</v>
          </cell>
        </row>
        <row r="49">
          <cell r="H49" t="str">
            <v>CCGT</v>
          </cell>
          <cell r="I49">
            <v>7.4801200753427111E-6</v>
          </cell>
          <cell r="J49">
            <v>7.4618715188989881E-6</v>
          </cell>
          <cell r="K49">
            <v>8.0385902947455179E-6</v>
          </cell>
          <cell r="L49">
            <v>-12.505944877953425</v>
          </cell>
          <cell r="M49">
            <v>-7.9206276756788156</v>
          </cell>
          <cell r="N49">
            <v>-4.6324754530476184</v>
          </cell>
          <cell r="O49">
            <v>10.132304424175118</v>
          </cell>
          <cell r="P49">
            <v>33.873129800955667</v>
          </cell>
          <cell r="Q49">
            <v>18.386313911523303</v>
          </cell>
          <cell r="R49">
            <v>7.1526180000971635</v>
          </cell>
          <cell r="S49">
            <v>27.416537909952922</v>
          </cell>
          <cell r="T49">
            <v>-135.38919993377135</v>
          </cell>
          <cell r="U49">
            <v>-40.988103689827312</v>
          </cell>
          <cell r="V49">
            <v>-345.21008911107674</v>
          </cell>
          <cell r="W49">
            <v>-16.167781997128486</v>
          </cell>
          <cell r="X49">
            <v>-51.242744653619411</v>
          </cell>
          <cell r="Y49">
            <v>-117.35868671331104</v>
          </cell>
          <cell r="Z49">
            <v>-706.71414602335517</v>
          </cell>
          <cell r="AA49">
            <v>-764.06913876494536</v>
          </cell>
          <cell r="AB49">
            <v>-235.35681072370426</v>
          </cell>
          <cell r="AC49">
            <v>-233.38707961050295</v>
          </cell>
          <cell r="AD49">
            <v>-455.54740715332127</v>
          </cell>
          <cell r="AE49">
            <v>4.4095367262034415</v>
          </cell>
          <cell r="AF49">
            <v>-161.71631674372429</v>
          </cell>
          <cell r="AG49">
            <v>-29.943063925035176</v>
          </cell>
          <cell r="AH49">
            <v>2.910825810431561E-5</v>
          </cell>
          <cell r="AI49">
            <v>3.1670496014157834E-5</v>
          </cell>
          <cell r="AJ49">
            <v>3.3082385357374733E-5</v>
          </cell>
          <cell r="AK49">
            <v>3.2730551424720034E-5</v>
          </cell>
        </row>
        <row r="50">
          <cell r="H50" t="str">
            <v>Gas - Steam</v>
          </cell>
          <cell r="I50">
            <v>6.0000002122251317E-7</v>
          </cell>
          <cell r="J50">
            <v>3.3311744118691422E-7</v>
          </cell>
          <cell r="K50">
            <v>3.9999997625272954E-7</v>
          </cell>
          <cell r="L50">
            <v>4.9943633999999975</v>
          </cell>
          <cell r="M50">
            <v>1.3264471000000242</v>
          </cell>
          <cell r="N50">
            <v>6.3238302000000317</v>
          </cell>
          <cell r="O50">
            <v>0.12554219999998395</v>
          </cell>
          <cell r="P50">
            <v>1.6745730000000094</v>
          </cell>
          <cell r="Q50">
            <v>4.5763658818032127E-7</v>
          </cell>
          <cell r="R50">
            <v>-1.5254261413424786</v>
          </cell>
          <cell r="S50">
            <v>-1.3773687999999993</v>
          </cell>
          <cell r="T50">
            <v>-1.7242269999999849</v>
          </cell>
          <cell r="U50">
            <v>-3.4228743000000463</v>
          </cell>
          <cell r="V50">
            <v>-1.0251074999999901</v>
          </cell>
          <cell r="W50">
            <v>-5.404869000000005</v>
          </cell>
          <cell r="X50">
            <v>-3.4253970000000891</v>
          </cell>
          <cell r="Y50">
            <v>-13.150486000000001</v>
          </cell>
          <cell r="Z50">
            <v>-10.87244729999999</v>
          </cell>
          <cell r="AA50">
            <v>-0.95406000000001256</v>
          </cell>
          <cell r="AB50">
            <v>-1.9662450000000007</v>
          </cell>
          <cell r="AC50">
            <v>0</v>
          </cell>
          <cell r="AD50">
            <v>-30.993040000000008</v>
          </cell>
          <cell r="AE50">
            <v>-1.7490749999999906</v>
          </cell>
          <cell r="AF50">
            <v>-16.092799999999997</v>
          </cell>
          <cell r="AG50">
            <v>-24.387500000000017</v>
          </cell>
          <cell r="AH50">
            <v>0</v>
          </cell>
          <cell r="AI50">
            <v>0</v>
          </cell>
          <cell r="AJ50">
            <v>0</v>
          </cell>
          <cell r="AK50">
            <v>0</v>
          </cell>
        </row>
        <row r="51">
          <cell r="H51" t="str">
            <v>OCGT / Diesel</v>
          </cell>
          <cell r="I51">
            <v>1.1816675076659067E-5</v>
          </cell>
          <cell r="J51">
            <v>1.1565542969549369E-5</v>
          </cell>
          <cell r="K51">
            <v>1.3034067137596139E-5</v>
          </cell>
          <cell r="L51">
            <v>-5.5952115609207596</v>
          </cell>
          <cell r="M51">
            <v>-0.5604677663705413</v>
          </cell>
          <cell r="N51">
            <v>12.474924932270895</v>
          </cell>
          <cell r="O51">
            <v>-0.38124800378107082</v>
          </cell>
          <cell r="P51">
            <v>9.5348751355126353</v>
          </cell>
          <cell r="Q51">
            <v>1.4511505434854191</v>
          </cell>
          <cell r="R51">
            <v>-0.13118181035670018</v>
          </cell>
          <cell r="S51">
            <v>0.42126892194063004</v>
          </cell>
          <cell r="T51">
            <v>2.2039259378778411</v>
          </cell>
          <cell r="U51">
            <v>-1.8078076680935169</v>
          </cell>
          <cell r="V51">
            <v>-2.1553281004341382</v>
          </cell>
          <cell r="W51">
            <v>-18.058127279053217</v>
          </cell>
          <cell r="X51">
            <v>-16.216795713513065</v>
          </cell>
          <cell r="Y51">
            <v>-9.3525245673608026</v>
          </cell>
          <cell r="Z51">
            <v>-135.84795021568101</v>
          </cell>
          <cell r="AA51">
            <v>-351.646776329018</v>
          </cell>
          <cell r="AB51">
            <v>-307.48609071368787</v>
          </cell>
          <cell r="AC51">
            <v>-194.90074649695777</v>
          </cell>
          <cell r="AD51">
            <v>-202.3077933821728</v>
          </cell>
          <cell r="AE51">
            <v>-473.3147179236189</v>
          </cell>
          <cell r="AF51">
            <v>-221.88365083484553</v>
          </cell>
          <cell r="AG51">
            <v>-243.70657673904157</v>
          </cell>
          <cell r="AH51">
            <v>-357.29136367244132</v>
          </cell>
          <cell r="AI51">
            <v>-475.94593351111689</v>
          </cell>
          <cell r="AJ51">
            <v>-1599.2252356423442</v>
          </cell>
          <cell r="AK51">
            <v>-1637.2064996940876</v>
          </cell>
        </row>
        <row r="52">
          <cell r="H52" t="str">
            <v>Hydro</v>
          </cell>
          <cell r="I52">
            <v>-0.3728369999989809</v>
          </cell>
          <cell r="J52">
            <v>-454.68538900000203</v>
          </cell>
          <cell r="K52">
            <v>-752.69379399999889</v>
          </cell>
          <cell r="L52">
            <v>59.764014000002135</v>
          </cell>
          <cell r="M52">
            <v>-83.061189000001832</v>
          </cell>
          <cell r="N52">
            <v>86.994227434002823</v>
          </cell>
          <cell r="O52">
            <v>4569.6724245562618</v>
          </cell>
          <cell r="P52">
            <v>4394.2792937523973</v>
          </cell>
          <cell r="Q52">
            <v>5770.5818694484806</v>
          </cell>
          <cell r="R52">
            <v>5007.7334340834659</v>
          </cell>
          <cell r="S52">
            <v>4398.3938103847267</v>
          </cell>
          <cell r="T52">
            <v>4973.8117822579006</v>
          </cell>
          <cell r="U52">
            <v>4615.0369283584205</v>
          </cell>
          <cell r="V52">
            <v>5652.6229287080005</v>
          </cell>
          <cell r="W52">
            <v>4559.0771660818009</v>
          </cell>
          <cell r="X52">
            <v>4413.8329586543805</v>
          </cell>
          <cell r="Y52">
            <v>6540.0369099941363</v>
          </cell>
          <cell r="Z52">
            <v>6153.3681259904788</v>
          </cell>
          <cell r="AA52">
            <v>5582.0197182814009</v>
          </cell>
          <cell r="AB52">
            <v>5801.3911312748714</v>
          </cell>
          <cell r="AC52">
            <v>5193.3281450955992</v>
          </cell>
          <cell r="AD52">
            <v>5529.9172224696576</v>
          </cell>
          <cell r="AE52">
            <v>6292.6964150206622</v>
          </cell>
          <cell r="AF52">
            <v>5617.6039795364986</v>
          </cell>
          <cell r="AG52">
            <v>5981.258098606897</v>
          </cell>
          <cell r="AH52">
            <v>6548.020883756044</v>
          </cell>
          <cell r="AI52">
            <v>5684.4769294587995</v>
          </cell>
          <cell r="AJ52">
            <v>5305.5492977432395</v>
          </cell>
          <cell r="AK52">
            <v>5232.3905808754171</v>
          </cell>
        </row>
        <row r="53">
          <cell r="H53" t="str">
            <v>Wind</v>
          </cell>
          <cell r="I53">
            <v>4.8814046022016555E-4</v>
          </cell>
          <cell r="J53">
            <v>6.8431591353146359E-4</v>
          </cell>
          <cell r="K53">
            <v>2.5662417465355247E-4</v>
          </cell>
          <cell r="L53">
            <v>90.231906408109353</v>
          </cell>
          <cell r="M53">
            <v>125.37738167363568</v>
          </cell>
          <cell r="N53">
            <v>1008.9102131702166</v>
          </cell>
          <cell r="O53">
            <v>461.70879241453076</v>
          </cell>
          <cell r="P53">
            <v>-376.28840967761789</v>
          </cell>
          <cell r="Q53">
            <v>-188.12544549602899</v>
          </cell>
          <cell r="R53">
            <v>-45.623382476813276</v>
          </cell>
          <cell r="S53">
            <v>-143.88933851606271</v>
          </cell>
          <cell r="T53">
            <v>-182.01282077879296</v>
          </cell>
          <cell r="U53">
            <v>-90.27725025662221</v>
          </cell>
          <cell r="V53">
            <v>83.579200234424206</v>
          </cell>
          <cell r="W53">
            <v>160.34964703176956</v>
          </cell>
          <cell r="X53">
            <v>159.46545276862889</v>
          </cell>
          <cell r="Y53">
            <v>-739.19613823579857</v>
          </cell>
          <cell r="Z53">
            <v>-507.91456943681987</v>
          </cell>
          <cell r="AA53">
            <v>-1092.6409793001003</v>
          </cell>
          <cell r="AB53">
            <v>465.49550895845459</v>
          </cell>
          <cell r="AC53">
            <v>804.82216324788169</v>
          </cell>
          <cell r="AD53">
            <v>1083.6659674653492</v>
          </cell>
          <cell r="AE53">
            <v>253.31972948143084</v>
          </cell>
          <cell r="AF53">
            <v>263.05384162995324</v>
          </cell>
          <cell r="AG53">
            <v>629.1385751668422</v>
          </cell>
          <cell r="AH53">
            <v>813.37711095169652</v>
          </cell>
          <cell r="AI53">
            <v>1378.3564321647864</v>
          </cell>
          <cell r="AJ53">
            <v>-1269.5243129875162</v>
          </cell>
          <cell r="AK53">
            <v>-963.27976320874586</v>
          </cell>
        </row>
        <row r="54">
          <cell r="H54" t="str">
            <v>Solar PV</v>
          </cell>
          <cell r="I54">
            <v>1.2496615108830156E-3</v>
          </cell>
          <cell r="J54">
            <v>9.876562726276461E-4</v>
          </cell>
          <cell r="K54">
            <v>1.0671582465874963E-2</v>
          </cell>
          <cell r="L54">
            <v>-3.7908554077148438E-5</v>
          </cell>
          <cell r="M54">
            <v>2.3218177375383675E-5</v>
          </cell>
          <cell r="N54">
            <v>-262.66580238132883</v>
          </cell>
          <cell r="O54">
            <v>5.9700718279236753</v>
          </cell>
          <cell r="P54">
            <v>813.65601170304581</v>
          </cell>
          <cell r="Q54">
            <v>850.03052932462015</v>
          </cell>
          <cell r="R54">
            <v>938.73587926024629</v>
          </cell>
          <cell r="S54">
            <v>1124.7824680074082</v>
          </cell>
          <cell r="T54">
            <v>1105.8862934648205</v>
          </cell>
          <cell r="U54">
            <v>1090.0924043611485</v>
          </cell>
          <cell r="V54">
            <v>1020.9387645428324</v>
          </cell>
          <cell r="W54">
            <v>1137.5754208681537</v>
          </cell>
          <cell r="X54">
            <v>1101.5004100670594</v>
          </cell>
          <cell r="Y54">
            <v>987.19010399860781</v>
          </cell>
          <cell r="Z54">
            <v>1018.3416957266418</v>
          </cell>
          <cell r="AA54">
            <v>1063.858099916597</v>
          </cell>
          <cell r="AB54">
            <v>1092.7388706469428</v>
          </cell>
          <cell r="AC54">
            <v>1049.4834085228249</v>
          </cell>
          <cell r="AD54">
            <v>372.13806668572943</v>
          </cell>
          <cell r="AE54">
            <v>511.88518957458291</v>
          </cell>
          <cell r="AF54">
            <v>588.25182409463014</v>
          </cell>
          <cell r="AG54">
            <v>-409.95686998914607</v>
          </cell>
          <cell r="AH54">
            <v>-406.19851394242869</v>
          </cell>
          <cell r="AI54">
            <v>-5.7083538721562945</v>
          </cell>
          <cell r="AJ54">
            <v>-2226.4236119453417</v>
          </cell>
          <cell r="AK54">
            <v>-2394.1460384979218</v>
          </cell>
        </row>
        <row r="55">
          <cell r="H55" t="str">
            <v>Grid Battery</v>
          </cell>
          <cell r="I55">
            <v>-0.20131977487088193</v>
          </cell>
          <cell r="J55">
            <v>2.1111870146922058</v>
          </cell>
          <cell r="K55">
            <v>-0.43748087951246362</v>
          </cell>
          <cell r="L55">
            <v>13.686151562129965</v>
          </cell>
          <cell r="M55">
            <v>0.12589354416502374</v>
          </cell>
          <cell r="N55">
            <v>1.7939323897372788</v>
          </cell>
          <cell r="O55">
            <v>-2.4418968576817406</v>
          </cell>
          <cell r="P55">
            <v>-11.602882580968867</v>
          </cell>
          <cell r="Q55">
            <v>-18.946683200611801</v>
          </cell>
          <cell r="R55">
            <v>-18.662165160026973</v>
          </cell>
          <cell r="S55">
            <v>-21.822554675636013</v>
          </cell>
          <cell r="T55">
            <v>-8.0334516493689989</v>
          </cell>
          <cell r="U55">
            <v>-18.208827821500904</v>
          </cell>
          <cell r="V55">
            <v>-5.4578556028159824</v>
          </cell>
          <cell r="W55">
            <v>-6.7489238328469696</v>
          </cell>
          <cell r="X55">
            <v>-3.5651806813789335</v>
          </cell>
          <cell r="Y55">
            <v>85.522275620816117</v>
          </cell>
          <cell r="Z55">
            <v>84.969371619350909</v>
          </cell>
          <cell r="AA55">
            <v>179.44211619334396</v>
          </cell>
          <cell r="AB55">
            <v>76.688501530325993</v>
          </cell>
          <cell r="AC55">
            <v>66.289951883449703</v>
          </cell>
          <cell r="AD55">
            <v>-28.678231105880968</v>
          </cell>
          <cell r="AE55">
            <v>15.612236541882339</v>
          </cell>
          <cell r="AF55">
            <v>69.191316079883109</v>
          </cell>
          <cell r="AG55">
            <v>182.51100197770575</v>
          </cell>
          <cell r="AH55">
            <v>278.33794284124178</v>
          </cell>
          <cell r="AI55">
            <v>218.28668866399858</v>
          </cell>
          <cell r="AJ55">
            <v>302.9287676224767</v>
          </cell>
          <cell r="AK55">
            <v>321.62915304028684</v>
          </cell>
        </row>
        <row r="56">
          <cell r="H56" t="str">
            <v>Pumped Hydro</v>
          </cell>
          <cell r="I56">
            <v>-0.11524099999999748</v>
          </cell>
          <cell r="J56">
            <v>-0.29833200000001625</v>
          </cell>
          <cell r="K56">
            <v>-0.20157148885121501</v>
          </cell>
          <cell r="L56">
            <v>-0.50224034920552185</v>
          </cell>
          <cell r="M56">
            <v>56.92133002454284</v>
          </cell>
          <cell r="N56">
            <v>654.14026854467647</v>
          </cell>
          <cell r="O56">
            <v>-122.36560730706606</v>
          </cell>
          <cell r="P56">
            <v>-232.1406592653093</v>
          </cell>
          <cell r="Q56">
            <v>-209.17705772652698</v>
          </cell>
          <cell r="R56">
            <v>-195.19965774262346</v>
          </cell>
          <cell r="S56">
            <v>-29.992025427614863</v>
          </cell>
          <cell r="T56">
            <v>-56.261599898185523</v>
          </cell>
          <cell r="U56">
            <v>-253.26557653113559</v>
          </cell>
          <cell r="V56">
            <v>-16.919509799794469</v>
          </cell>
          <cell r="W56">
            <v>-123.40051523301918</v>
          </cell>
          <cell r="X56">
            <v>-154.87809828902937</v>
          </cell>
          <cell r="Y56">
            <v>530.88592052494096</v>
          </cell>
          <cell r="Z56">
            <v>992.91775394578872</v>
          </cell>
          <cell r="AA56">
            <v>312.64580858005502</v>
          </cell>
          <cell r="AB56">
            <v>282.27525679843893</v>
          </cell>
          <cell r="AC56">
            <v>264.27453370736839</v>
          </cell>
          <cell r="AD56">
            <v>448.1369620668811</v>
          </cell>
          <cell r="AE56">
            <v>225.65952871183799</v>
          </cell>
          <cell r="AF56">
            <v>287.36221903855403</v>
          </cell>
          <cell r="AG56">
            <v>204.96467162093541</v>
          </cell>
          <cell r="AH56">
            <v>148.46678162234093</v>
          </cell>
          <cell r="AI56">
            <v>469.46266811008536</v>
          </cell>
          <cell r="AJ56">
            <v>-688.96348362647404</v>
          </cell>
          <cell r="AK56">
            <v>-147.12232633188432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A086-009B-46CA-B6CA-EF8C23D889EE}">
  <sheetPr codeName="Sheet116">
    <tabColor rgb="FFFFE600"/>
    <pageSetUpPr fitToPage="1"/>
  </sheetPr>
  <dimension ref="A1:O44"/>
  <sheetViews>
    <sheetView showGridLines="0" tabSelected="1" zoomScale="85" zoomScaleNormal="85" zoomScaleSheetLayoutView="70" workbookViewId="0"/>
  </sheetViews>
  <sheetFormatPr defaultColWidth="8.7265625" defaultRowHeight="13" x14ac:dyDescent="0.3"/>
  <cols>
    <col min="1" max="14" width="8.7265625" style="1"/>
    <col min="15" max="15" width="18.81640625" style="1" customWidth="1"/>
    <col min="16" max="16" width="9.26953125" style="1" customWidth="1"/>
    <col min="17" max="16384" width="8.7265625" style="1"/>
  </cols>
  <sheetData>
    <row r="1" spans="1:1" x14ac:dyDescent="0.3">
      <c r="A1" s="1" t="s">
        <v>0</v>
      </c>
    </row>
    <row r="43" spans="15:15" x14ac:dyDescent="0.3">
      <c r="O43" s="1" t="s">
        <v>0</v>
      </c>
    </row>
    <row r="44" spans="15:15" x14ac:dyDescent="0.3">
      <c r="O44" s="1" t="s">
        <v>0</v>
      </c>
    </row>
  </sheetData>
  <sheetProtection algorithmName="SHA-512" hashValue="ZrrGUzQ8OICfZSMwb7iqFTBtugyxBma+aGl/cft/XX7BNOgX6UUEcSMM4EafGA/yhMmX8al9iiVXRepFYSVvUA==" saltValue="yXPv7W+bOpICNVg8ZPIB+Q=="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F6E7-14A8-4BEB-BCEE-97F9D4FEFF7A}">
  <sheetPr codeName="Sheet10">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-153888.3510646107</v>
      </c>
      <c r="G6" s="24">
        <v>-251368.00301474595</v>
      </c>
      <c r="H6" s="24">
        <v>-276543.39219913865</v>
      </c>
      <c r="I6" s="24">
        <v>-136623.20491703154</v>
      </c>
      <c r="J6" s="24">
        <v>-256762.66317218245</v>
      </c>
      <c r="K6" s="24">
        <v>-277103.31289454841</v>
      </c>
      <c r="L6" s="24">
        <v>-289909.77139531577</v>
      </c>
      <c r="M6" s="24">
        <v>122947.24399339335</v>
      </c>
      <c r="N6" s="24">
        <v>312228.33960013773</v>
      </c>
      <c r="O6" s="24">
        <v>133680.43274234983</v>
      </c>
      <c r="P6" s="24">
        <v>-181689.7276984943</v>
      </c>
      <c r="Q6" s="24">
        <v>-51192.804131744546</v>
      </c>
      <c r="R6" s="24">
        <v>-30776.614666184836</v>
      </c>
      <c r="S6" s="24">
        <v>-2230.1376752802967</v>
      </c>
      <c r="T6" s="24">
        <v>-2148.4948727413635</v>
      </c>
      <c r="U6" s="24">
        <v>-2075.405681918508</v>
      </c>
      <c r="V6" s="24">
        <v>-1993.8626558008775</v>
      </c>
      <c r="W6" s="24">
        <v>291447.25753283268</v>
      </c>
      <c r="X6" s="24">
        <v>-1850.5479953768936</v>
      </c>
      <c r="Y6" s="24">
        <v>-3.9414461529125301E-5</v>
      </c>
      <c r="Z6" s="24">
        <v>-1.6384940688329848E-5</v>
      </c>
      <c r="AA6" s="24">
        <v>-6.4463520014693694E-6</v>
      </c>
      <c r="AB6" s="24">
        <v>0</v>
      </c>
      <c r="AC6" s="24">
        <v>0</v>
      </c>
      <c r="AD6" s="24">
        <v>0</v>
      </c>
      <c r="AE6" s="24">
        <v>0</v>
      </c>
    </row>
    <row r="7" spans="1:31" x14ac:dyDescent="0.35">
      <c r="A7" s="28" t="s">
        <v>40</v>
      </c>
      <c r="B7" s="28" t="s">
        <v>71</v>
      </c>
      <c r="C7" s="24">
        <v>0</v>
      </c>
      <c r="D7" s="24">
        <v>0</v>
      </c>
      <c r="E7" s="24">
        <v>0</v>
      </c>
      <c r="F7" s="24">
        <v>-221940.72865310271</v>
      </c>
      <c r="G7" s="24">
        <v>-213815.7311313712</v>
      </c>
      <c r="H7" s="24">
        <v>-205988.18064869987</v>
      </c>
      <c r="I7" s="24">
        <v>127027.00737750369</v>
      </c>
      <c r="J7" s="24">
        <v>348613.76839554147</v>
      </c>
      <c r="K7" s="24">
        <v>-147268.3365065316</v>
      </c>
      <c r="L7" s="24">
        <v>-106331.59439232017</v>
      </c>
      <c r="M7" s="24">
        <v>-65925.53258910295</v>
      </c>
      <c r="N7" s="24">
        <v>-27991.955225981641</v>
      </c>
      <c r="O7" s="24">
        <v>-26967.201598201125</v>
      </c>
      <c r="P7" s="24">
        <v>-25979.963034630033</v>
      </c>
      <c r="Q7" s="24">
        <v>-25096.156189242527</v>
      </c>
      <c r="R7" s="24">
        <v>-24110.124139017153</v>
      </c>
      <c r="S7" s="24">
        <v>201223.35503324147</v>
      </c>
      <c r="T7" s="24">
        <v>349287.87072707433</v>
      </c>
      <c r="U7" s="24">
        <v>-21615.904864451379</v>
      </c>
      <c r="V7" s="24">
        <v>-20766.612453683436</v>
      </c>
      <c r="W7" s="24">
        <v>-20006.370402821831</v>
      </c>
      <c r="X7" s="24">
        <v>-19273.959948335811</v>
      </c>
      <c r="Y7" s="24">
        <v>-18618.283197858676</v>
      </c>
      <c r="Z7" s="24">
        <v>-17886.767828938166</v>
      </c>
      <c r="AA7" s="24">
        <v>-17231.953612710819</v>
      </c>
      <c r="AB7" s="24">
        <v>-16601.111399803074</v>
      </c>
      <c r="AC7" s="24">
        <v>-16036.360445605123</v>
      </c>
      <c r="AD7" s="24">
        <v>0</v>
      </c>
      <c r="AE7" s="24">
        <v>0</v>
      </c>
    </row>
    <row r="8" spans="1:31" x14ac:dyDescent="0.35">
      <c r="A8" s="28" t="s">
        <v>40</v>
      </c>
      <c r="B8" s="28" t="s">
        <v>20</v>
      </c>
      <c r="C8" s="24">
        <v>1.3759591179628188E-5</v>
      </c>
      <c r="D8" s="24">
        <v>1.3255868204070778E-5</v>
      </c>
      <c r="E8" s="24">
        <v>1.2804919638643818E-5</v>
      </c>
      <c r="F8" s="24">
        <v>1.2301812267576569E-5</v>
      </c>
      <c r="G8" s="24">
        <v>1.185145691913085E-5</v>
      </c>
      <c r="H8" s="24">
        <v>1.1417588567516319E-5</v>
      </c>
      <c r="I8" s="24">
        <v>1.1029176046669469E-5</v>
      </c>
      <c r="J8" s="24">
        <v>1.059583792956549E-5</v>
      </c>
      <c r="K8" s="24">
        <v>1.02079363603454E-5</v>
      </c>
      <c r="L8" s="24">
        <v>9.8342354261674298E-6</v>
      </c>
      <c r="M8" s="24">
        <v>9.4996866595963212E-6</v>
      </c>
      <c r="N8" s="24">
        <v>9.1264424287736203E-6</v>
      </c>
      <c r="O8" s="24">
        <v>8.7923337567600492E-6</v>
      </c>
      <c r="P8" s="24">
        <v>8.4704564230347415E-6</v>
      </c>
      <c r="Q8" s="24">
        <v>8.1823017647599906E-6</v>
      </c>
      <c r="R8" s="24">
        <v>7.8608178002902701E-6</v>
      </c>
      <c r="S8" s="24">
        <v>1.074378219069511E-5</v>
      </c>
      <c r="T8" s="24">
        <v>1.1087758093204328E-5</v>
      </c>
      <c r="U8" s="24">
        <v>1.1953371285617759E-5</v>
      </c>
      <c r="V8" s="24">
        <v>1.1483721387562279E-5</v>
      </c>
      <c r="W8" s="24">
        <v>1.165410762991536E-5</v>
      </c>
      <c r="X8" s="24">
        <v>1.230504896388821E-5</v>
      </c>
      <c r="Y8" s="24">
        <v>1.5123975240265569E-5</v>
      </c>
      <c r="Z8" s="24">
        <v>1.4529751798186868E-5</v>
      </c>
      <c r="AA8" s="24">
        <v>1.5983142832725017E-5</v>
      </c>
      <c r="AB8" s="24">
        <v>1.7042514428924098E-5</v>
      </c>
      <c r="AC8" s="24">
        <v>1.6974735055711028E-5</v>
      </c>
      <c r="AD8" s="24">
        <v>2.0364358449640833E-5</v>
      </c>
      <c r="AE8" s="24">
        <v>1.9618842460128139E-5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7.2375366637088579E-5</v>
      </c>
      <c r="D10" s="24">
        <v>6.9725786823011707E-5</v>
      </c>
      <c r="E10" s="24">
        <v>6.7353800088001213E-5</v>
      </c>
      <c r="F10" s="24">
        <v>6.4707458349830681E-5</v>
      </c>
      <c r="G10" s="24">
        <v>6.2338591932564459E-5</v>
      </c>
      <c r="H10" s="24">
        <v>6.0056447019216913E-5</v>
      </c>
      <c r="I10" s="24">
        <v>5.8013399501617187E-5</v>
      </c>
      <c r="J10" s="24">
        <v>5.5734043618597909E-5</v>
      </c>
      <c r="K10" s="24">
        <v>5.3693683703473918E-5</v>
      </c>
      <c r="L10" s="24">
        <v>5.1728019043044489E-5</v>
      </c>
      <c r="M10" s="24">
        <v>4.9968294548146737E-5</v>
      </c>
      <c r="N10" s="24">
        <v>4.8005032144612105E-5</v>
      </c>
      <c r="O10" s="24">
        <v>4.6247622544433396E-5</v>
      </c>
      <c r="P10" s="24">
        <v>4.4554549709898261E-5</v>
      </c>
      <c r="Q10" s="24">
        <v>4.3038857944891675E-5</v>
      </c>
      <c r="R10" s="24">
        <v>4.6743032136852129E-5</v>
      </c>
      <c r="S10" s="24">
        <v>4.5031822920882753E-5</v>
      </c>
      <c r="T10" s="24">
        <v>4.3383259127064134E-5</v>
      </c>
      <c r="U10" s="24">
        <v>5.3604440292532899E-5</v>
      </c>
      <c r="V10" s="24">
        <v>5.3803872107351301E-5</v>
      </c>
      <c r="W10" s="24">
        <v>9.277952180410676E-5</v>
      </c>
      <c r="X10" s="24">
        <v>9.0877897743882086E-5</v>
      </c>
      <c r="Y10" s="24">
        <v>1.3625554753912141E-4</v>
      </c>
      <c r="Z10" s="24">
        <v>2937.3157621998721</v>
      </c>
      <c r="AA10" s="24">
        <v>2829.7839912167206</v>
      </c>
      <c r="AB10" s="24">
        <v>5014.354375312927</v>
      </c>
      <c r="AC10" s="24">
        <v>4843.772118664092</v>
      </c>
      <c r="AD10" s="24">
        <v>9519.7056923460459</v>
      </c>
      <c r="AE10" s="24">
        <v>9171.2000997613541</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1.5556730583920844E-3</v>
      </c>
      <c r="D12" s="24">
        <v>15773.120728688313</v>
      </c>
      <c r="E12" s="24">
        <v>33690.117541063439</v>
      </c>
      <c r="F12" s="24">
        <v>63408.086748959402</v>
      </c>
      <c r="G12" s="24">
        <v>78169.44251260483</v>
      </c>
      <c r="H12" s="24">
        <v>90204.800503550461</v>
      </c>
      <c r="I12" s="24">
        <v>108575.99216553044</v>
      </c>
      <c r="J12" s="24">
        <v>118563.97684695263</v>
      </c>
      <c r="K12" s="24">
        <v>116829.99698587781</v>
      </c>
      <c r="L12" s="24">
        <v>115022.86231745528</v>
      </c>
      <c r="M12" s="24">
        <v>138720.10836510177</v>
      </c>
      <c r="N12" s="24">
        <v>135573.61028865847</v>
      </c>
      <c r="O12" s="24">
        <v>132829.9150710945</v>
      </c>
      <c r="P12" s="24">
        <v>130105.40643368106</v>
      </c>
      <c r="Q12" s="24">
        <v>127744.88112813738</v>
      </c>
      <c r="R12" s="24">
        <v>124710.11666197836</v>
      </c>
      <c r="S12" s="24">
        <v>159968.81299232916</v>
      </c>
      <c r="T12" s="24">
        <v>167325.3372459872</v>
      </c>
      <c r="U12" s="24">
        <v>172870.78426476978</v>
      </c>
      <c r="V12" s="24">
        <v>170120.24319778639</v>
      </c>
      <c r="W12" s="24">
        <v>193472.91054714599</v>
      </c>
      <c r="X12" s="24">
        <v>223409.92660084576</v>
      </c>
      <c r="Y12" s="24">
        <v>231912.75212041024</v>
      </c>
      <c r="Z12" s="24">
        <v>223270.08758517436</v>
      </c>
      <c r="AA12" s="24">
        <v>230818.49512212345</v>
      </c>
      <c r="AB12" s="24">
        <v>239530.38752126798</v>
      </c>
      <c r="AC12" s="24">
        <v>254251.454682899</v>
      </c>
      <c r="AD12" s="24">
        <v>268243.87558008765</v>
      </c>
      <c r="AE12" s="24">
        <v>268645.18447779596</v>
      </c>
    </row>
    <row r="13" spans="1:31" x14ac:dyDescent="0.35">
      <c r="A13" s="28" t="s">
        <v>40</v>
      </c>
      <c r="B13" s="28" t="s">
        <v>68</v>
      </c>
      <c r="C13" s="24">
        <v>1.1900272351930646E-4</v>
      </c>
      <c r="D13" s="24">
        <v>1.857620508083951E-4</v>
      </c>
      <c r="E13" s="24">
        <v>1.8679216541739278E-4</v>
      </c>
      <c r="F13" s="24">
        <v>2.0057059630163474E-4</v>
      </c>
      <c r="G13" s="24">
        <v>2.0124294372371595E-4</v>
      </c>
      <c r="H13" s="24">
        <v>1596.3478766614937</v>
      </c>
      <c r="I13" s="24">
        <v>5995.9296024393361</v>
      </c>
      <c r="J13" s="24">
        <v>10090.93277500863</v>
      </c>
      <c r="K13" s="24">
        <v>20182.270744627811</v>
      </c>
      <c r="L13" s="24">
        <v>29521.219906688471</v>
      </c>
      <c r="M13" s="24">
        <v>61817.089597971106</v>
      </c>
      <c r="N13" s="24">
        <v>59388.28614147145</v>
      </c>
      <c r="O13" s="24">
        <v>57214.148565877738</v>
      </c>
      <c r="P13" s="24">
        <v>55119.603699731801</v>
      </c>
      <c r="Q13" s="24">
        <v>53244.501606632904</v>
      </c>
      <c r="R13" s="24">
        <v>51152.516510149333</v>
      </c>
      <c r="S13" s="24">
        <v>49279.881237799549</v>
      </c>
      <c r="T13" s="24">
        <v>47475.800884650576</v>
      </c>
      <c r="U13" s="24">
        <v>45860.73179168778</v>
      </c>
      <c r="V13" s="24">
        <v>44058.856518943052</v>
      </c>
      <c r="W13" s="24">
        <v>42445.911927494628</v>
      </c>
      <c r="X13" s="24">
        <v>57768.699282851987</v>
      </c>
      <c r="Y13" s="24">
        <v>59910.716031425181</v>
      </c>
      <c r="Z13" s="24">
        <v>57556.814282911459</v>
      </c>
      <c r="AA13" s="24">
        <v>62994.113138591179</v>
      </c>
      <c r="AB13" s="24">
        <v>88724.829422000825</v>
      </c>
      <c r="AC13" s="24">
        <v>95138.887592981584</v>
      </c>
      <c r="AD13" s="24">
        <v>105275.92026489228</v>
      </c>
      <c r="AE13" s="24">
        <v>115419.63983484615</v>
      </c>
    </row>
    <row r="14" spans="1:31" x14ac:dyDescent="0.35">
      <c r="A14" s="28" t="s">
        <v>40</v>
      </c>
      <c r="B14" s="28" t="s">
        <v>36</v>
      </c>
      <c r="C14" s="24">
        <v>1.3792292715586758E-4</v>
      </c>
      <c r="D14" s="24">
        <v>1.3287372574010141E-4</v>
      </c>
      <c r="E14" s="24">
        <v>1.2835352268112459E-4</v>
      </c>
      <c r="F14" s="24">
        <v>1.2331049194093651E-4</v>
      </c>
      <c r="G14" s="24">
        <v>1.1879623515037849E-4</v>
      </c>
      <c r="H14" s="24">
        <v>1.144472401639896E-4</v>
      </c>
      <c r="I14" s="24">
        <v>1.2806303089861069E-4</v>
      </c>
      <c r="J14" s="24">
        <v>1.574680074139622E-4</v>
      </c>
      <c r="K14" s="24">
        <v>3.5789089528514548E-4</v>
      </c>
      <c r="L14" s="24">
        <v>3.483164172929465E-4</v>
      </c>
      <c r="M14" s="24">
        <v>3.3646711506129959E-4</v>
      </c>
      <c r="N14" s="24">
        <v>3.7383833280975131E-4</v>
      </c>
      <c r="O14" s="24">
        <v>3.7529700709371913E-4</v>
      </c>
      <c r="P14" s="24">
        <v>3.9314051014562805E-4</v>
      </c>
      <c r="Q14" s="24">
        <v>4.5052838002799378E-4</v>
      </c>
      <c r="R14" s="24">
        <v>6.9283796096091942E-4</v>
      </c>
      <c r="S14" s="24">
        <v>2515.7830796038966</v>
      </c>
      <c r="T14" s="24">
        <v>2423.6831458333868</v>
      </c>
      <c r="U14" s="24">
        <v>3531.1728529368061</v>
      </c>
      <c r="V14" s="24">
        <v>4006.2021504303898</v>
      </c>
      <c r="W14" s="24">
        <v>16749.512711821022</v>
      </c>
      <c r="X14" s="24">
        <v>18729.948171952299</v>
      </c>
      <c r="Y14" s="24">
        <v>19249.047159505728</v>
      </c>
      <c r="Z14" s="24">
        <v>28857.154058724602</v>
      </c>
      <c r="AA14" s="24">
        <v>28155.751754518511</v>
      </c>
      <c r="AB14" s="24">
        <v>27125.001779830051</v>
      </c>
      <c r="AC14" s="24">
        <v>26202.242107966638</v>
      </c>
      <c r="AD14" s="24">
        <v>30960.938661669235</v>
      </c>
      <c r="AE14" s="24">
        <v>32490.011532036704</v>
      </c>
    </row>
    <row r="15" spans="1:31" x14ac:dyDescent="0.35">
      <c r="A15" s="28" t="s">
        <v>40</v>
      </c>
      <c r="B15" s="28" t="s">
        <v>73</v>
      </c>
      <c r="C15" s="24">
        <v>0</v>
      </c>
      <c r="D15" s="24">
        <v>0</v>
      </c>
      <c r="E15" s="24">
        <v>1.6620935926973279E-4</v>
      </c>
      <c r="F15" s="24">
        <v>1.7267792400121819E-4</v>
      </c>
      <c r="G15" s="24">
        <v>1.7201249469397611E-4</v>
      </c>
      <c r="H15" s="24">
        <v>1.7346288504061917E-4</v>
      </c>
      <c r="I15" s="24">
        <v>1.7619966881349361E-4</v>
      </c>
      <c r="J15" s="24">
        <v>1.8188721069985989E-4</v>
      </c>
      <c r="K15" s="24">
        <v>25199.02058433053</v>
      </c>
      <c r="L15" s="24">
        <v>24276.513117947336</v>
      </c>
      <c r="M15" s="24">
        <v>23450.655579089835</v>
      </c>
      <c r="N15" s="24">
        <v>22529.275551037135</v>
      </c>
      <c r="O15" s="24">
        <v>21704.504414650793</v>
      </c>
      <c r="P15" s="24">
        <v>20909.927223004273</v>
      </c>
      <c r="Q15" s="24">
        <v>20198.596857708228</v>
      </c>
      <c r="R15" s="24">
        <v>19404.990724546245</v>
      </c>
      <c r="S15" s="24">
        <v>18694.597682695308</v>
      </c>
      <c r="T15" s="24">
        <v>18112.005228949653</v>
      </c>
      <c r="U15" s="24">
        <v>19905.132522438475</v>
      </c>
      <c r="V15" s="24">
        <v>19123.056637397178</v>
      </c>
      <c r="W15" s="24">
        <v>18979.540898240281</v>
      </c>
      <c r="X15" s="24">
        <v>20684.600984206099</v>
      </c>
      <c r="Y15" s="24">
        <v>19980.935957073805</v>
      </c>
      <c r="Z15" s="24">
        <v>19195.881794553341</v>
      </c>
      <c r="AA15" s="24">
        <v>23049.069795222793</v>
      </c>
      <c r="AB15" s="24">
        <v>29379.64663748342</v>
      </c>
      <c r="AC15" s="24">
        <v>29280.791513581291</v>
      </c>
      <c r="AD15" s="24">
        <v>33551.261379602365</v>
      </c>
      <c r="AE15" s="24">
        <v>32322.987882634134</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1.7608107397281078E-3</v>
      </c>
      <c r="D17" s="32">
        <v>15773.120997432017</v>
      </c>
      <c r="E17" s="32">
        <v>33690.117808014329</v>
      </c>
      <c r="F17" s="32">
        <v>-312420.99269117409</v>
      </c>
      <c r="G17" s="32">
        <v>-387014.29135807935</v>
      </c>
      <c r="H17" s="32">
        <v>-390730.42439615249</v>
      </c>
      <c r="I17" s="32">
        <v>104975.7242974845</v>
      </c>
      <c r="J17" s="32">
        <v>220506.01491165016</v>
      </c>
      <c r="K17" s="32">
        <v>-287359.38160667277</v>
      </c>
      <c r="L17" s="32">
        <v>-251697.28350192987</v>
      </c>
      <c r="M17" s="32">
        <v>257558.90942683123</v>
      </c>
      <c r="N17" s="32">
        <v>479198.28086141747</v>
      </c>
      <c r="O17" s="32">
        <v>296757.2948361609</v>
      </c>
      <c r="P17" s="32">
        <v>-22444.680546686446</v>
      </c>
      <c r="Q17" s="32">
        <v>104700.42246500438</v>
      </c>
      <c r="R17" s="32">
        <v>120975.89442152956</v>
      </c>
      <c r="S17" s="32">
        <v>408241.91164386552</v>
      </c>
      <c r="T17" s="32">
        <v>561940.51403944183</v>
      </c>
      <c r="U17" s="32">
        <v>195040.20557564549</v>
      </c>
      <c r="V17" s="32">
        <v>191418.62467253272</v>
      </c>
      <c r="W17" s="32">
        <v>507359.70970908512</v>
      </c>
      <c r="X17" s="32">
        <v>260054.11804316798</v>
      </c>
      <c r="Y17" s="32">
        <v>273205.18506594183</v>
      </c>
      <c r="Z17" s="32">
        <v>265877.44979949237</v>
      </c>
      <c r="AA17" s="32">
        <v>279410.43864875735</v>
      </c>
      <c r="AB17" s="32">
        <v>316668.45993582119</v>
      </c>
      <c r="AC17" s="32">
        <v>338197.75396591431</v>
      </c>
      <c r="AD17" s="32">
        <v>383039.50155769032</v>
      </c>
      <c r="AE17" s="32">
        <v>393236.0244320223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-53277.56837219165</v>
      </c>
      <c r="G20" s="24">
        <v>-154440.46658810394</v>
      </c>
      <c r="H20" s="24">
        <v>-148786.57684962015</v>
      </c>
      <c r="I20" s="24">
        <v>-143725.03788799114</v>
      </c>
      <c r="J20" s="24">
        <v>-138078.05782025633</v>
      </c>
      <c r="K20" s="24">
        <v>-159757.54598255918</v>
      </c>
      <c r="L20" s="24">
        <v>-176859.89947804788</v>
      </c>
      <c r="M20" s="24">
        <v>-193956.60487171952</v>
      </c>
      <c r="N20" s="24">
        <v>236652.87330060487</v>
      </c>
      <c r="O20" s="24">
        <v>-87521.290199023089</v>
      </c>
      <c r="P20" s="24">
        <v>-84317.235358429651</v>
      </c>
      <c r="Q20" s="24">
        <v>-6.4093689601186598E-4</v>
      </c>
      <c r="R20" s="24">
        <v>-6.1575438133216597E-4</v>
      </c>
      <c r="S20" s="24">
        <v>-5.9321231412043298E-4</v>
      </c>
      <c r="T20" s="24">
        <v>-5.7149548633790006E-4</v>
      </c>
      <c r="U20" s="24">
        <v>-5.5205390275057096E-4</v>
      </c>
      <c r="V20" s="24">
        <v>-5.3036361530338903E-4</v>
      </c>
      <c r="W20" s="24">
        <v>-5.10947606866776E-4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3.1751340624145798E-6</v>
      </c>
      <c r="D22" s="24">
        <v>3.0588960174876999E-6</v>
      </c>
      <c r="E22" s="24">
        <v>2.9548360834538997E-6</v>
      </c>
      <c r="F22" s="24">
        <v>2.83874009411284E-6</v>
      </c>
      <c r="G22" s="24">
        <v>2.7348170495708104E-6</v>
      </c>
      <c r="H22" s="24">
        <v>2.6346985094317297E-6</v>
      </c>
      <c r="I22" s="24">
        <v>2.5450692603421902E-6</v>
      </c>
      <c r="J22" s="24">
        <v>2.4450730759935903E-6</v>
      </c>
      <c r="K22" s="24">
        <v>2.35556173301719E-6</v>
      </c>
      <c r="L22" s="24">
        <v>2.269327298449E-6</v>
      </c>
      <c r="M22" s="24">
        <v>2.1921275349958997E-6</v>
      </c>
      <c r="N22" s="24">
        <v>2.1059984883248404E-6</v>
      </c>
      <c r="O22" s="24">
        <v>2.0289002801579398E-6</v>
      </c>
      <c r="P22" s="24">
        <v>1.9546245496592397E-6</v>
      </c>
      <c r="Q22" s="24">
        <v>1.8881305921871401E-6</v>
      </c>
      <c r="R22" s="24">
        <v>1.8139456347431201E-6</v>
      </c>
      <c r="S22" s="24">
        <v>2.6900387699961603E-6</v>
      </c>
      <c r="T22" s="24">
        <v>3.3288530544957499E-6</v>
      </c>
      <c r="U22" s="24">
        <v>3.2156095093478699E-6</v>
      </c>
      <c r="V22" s="24">
        <v>3.0892676897753001E-6</v>
      </c>
      <c r="W22" s="24">
        <v>3.5669653296565799E-6</v>
      </c>
      <c r="X22" s="24">
        <v>3.4363827879147199E-6</v>
      </c>
      <c r="Y22" s="24">
        <v>4.9835343972105004E-6</v>
      </c>
      <c r="Z22" s="24">
        <v>4.7877305218283304E-6</v>
      </c>
      <c r="AA22" s="24">
        <v>4.6124571555532396E-6</v>
      </c>
      <c r="AB22" s="24">
        <v>6.0880966152854496E-6</v>
      </c>
      <c r="AC22" s="24">
        <v>5.8809869493941796E-6</v>
      </c>
      <c r="AD22" s="24">
        <v>5.6499220175642904E-6</v>
      </c>
      <c r="AE22" s="24">
        <v>5.4430848017487202E-6</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1.505497818005323E-5</v>
      </c>
      <c r="D24" s="24">
        <v>1.4503832560477248E-5</v>
      </c>
      <c r="E24" s="24">
        <v>1.4010429760626581E-5</v>
      </c>
      <c r="F24" s="24">
        <v>1.345995770119102E-5</v>
      </c>
      <c r="G24" s="24">
        <v>1.296720396631559E-5</v>
      </c>
      <c r="H24" s="24">
        <v>1.249248938495194E-5</v>
      </c>
      <c r="I24" s="24">
        <v>1.2067510041461959E-5</v>
      </c>
      <c r="J24" s="24">
        <v>1.159337561316262E-5</v>
      </c>
      <c r="K24" s="24">
        <v>1.116895532447968E-5</v>
      </c>
      <c r="L24" s="24">
        <v>1.076007257960248E-5</v>
      </c>
      <c r="M24" s="24">
        <v>1.0394027955518799E-5</v>
      </c>
      <c r="N24" s="24">
        <v>9.9856449100118985E-6</v>
      </c>
      <c r="O24" s="24">
        <v>9.6200818128773001E-6</v>
      </c>
      <c r="P24" s="24">
        <v>9.267901564741529E-6</v>
      </c>
      <c r="Q24" s="24">
        <v>8.9526187895359803E-6</v>
      </c>
      <c r="R24" s="24">
        <v>8.6008689441267399E-6</v>
      </c>
      <c r="S24" s="24">
        <v>8.2860009193173091E-6</v>
      </c>
      <c r="T24" s="24">
        <v>7.9826598545966213E-6</v>
      </c>
      <c r="U24" s="24">
        <v>1.0593005321831039E-5</v>
      </c>
      <c r="V24" s="24">
        <v>1.0176804423304192E-5</v>
      </c>
      <c r="W24" s="24">
        <v>2.6451984496014941E-5</v>
      </c>
      <c r="X24" s="24">
        <v>2.5483607444271027E-5</v>
      </c>
      <c r="Y24" s="24">
        <v>6.6324974381269799E-5</v>
      </c>
      <c r="Z24" s="24">
        <v>2650.3992979808809</v>
      </c>
      <c r="AA24" s="24">
        <v>2553.371195665537</v>
      </c>
      <c r="AB24" s="24">
        <v>2459.8951817642378</v>
      </c>
      <c r="AC24" s="24">
        <v>2376.212529957495</v>
      </c>
      <c r="AD24" s="24">
        <v>3575.1953001259362</v>
      </c>
      <c r="AE24" s="24">
        <v>3444.3114685303676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2.7940434863320198E-4</v>
      </c>
      <c r="D26" s="24">
        <v>15773.119492245167</v>
      </c>
      <c r="E26" s="24">
        <v>30478.376693442617</v>
      </c>
      <c r="F26" s="24">
        <v>43918.830631951707</v>
      </c>
      <c r="G26" s="24">
        <v>56417.934458474039</v>
      </c>
      <c r="H26" s="24">
        <v>66334.189974219582</v>
      </c>
      <c r="I26" s="24">
        <v>72467.420180984001</v>
      </c>
      <c r="J26" s="24">
        <v>77597.316105330989</v>
      </c>
      <c r="K26" s="24">
        <v>74756.566663464124</v>
      </c>
      <c r="L26" s="24">
        <v>72019.813826073965</v>
      </c>
      <c r="M26" s="24">
        <v>94794.764924200703</v>
      </c>
      <c r="N26" s="24">
        <v>91070.263223461836</v>
      </c>
      <c r="O26" s="24">
        <v>87736.284518946501</v>
      </c>
      <c r="P26" s="24">
        <v>84524.358980950186</v>
      </c>
      <c r="Q26" s="24">
        <v>81648.942762313818</v>
      </c>
      <c r="R26" s="24">
        <v>78440.942548114894</v>
      </c>
      <c r="S26" s="24">
        <v>75569.30890800606</v>
      </c>
      <c r="T26" s="24">
        <v>74303.774756855506</v>
      </c>
      <c r="U26" s="24">
        <v>71776.050422502114</v>
      </c>
      <c r="V26" s="24">
        <v>69047.33893391084</v>
      </c>
      <c r="W26" s="24">
        <v>92800.992138142552</v>
      </c>
      <c r="X26" s="24">
        <v>113778.26671680881</v>
      </c>
      <c r="Y26" s="24">
        <v>112842.33135691218</v>
      </c>
      <c r="Z26" s="24">
        <v>108408.73784159313</v>
      </c>
      <c r="AA26" s="24">
        <v>104440.0176032384</v>
      </c>
      <c r="AB26" s="24">
        <v>104708.63617312498</v>
      </c>
      <c r="AC26" s="24">
        <v>102261.71025791302</v>
      </c>
      <c r="AD26" s="24">
        <v>98243.831062995479</v>
      </c>
      <c r="AE26" s="24">
        <v>94647.238723316754</v>
      </c>
    </row>
    <row r="27" spans="1:31" x14ac:dyDescent="0.35">
      <c r="A27" s="28" t="s">
        <v>130</v>
      </c>
      <c r="B27" s="28" t="s">
        <v>68</v>
      </c>
      <c r="C27" s="24">
        <v>2.8204374929946908E-5</v>
      </c>
      <c r="D27" s="24">
        <v>6.3052084679317912E-5</v>
      </c>
      <c r="E27" s="24">
        <v>6.2785718846635459E-5</v>
      </c>
      <c r="F27" s="24">
        <v>7.0912879302969847E-5</v>
      </c>
      <c r="G27" s="24">
        <v>7.6331848202238872E-5</v>
      </c>
      <c r="H27" s="24">
        <v>1596.3477563232511</v>
      </c>
      <c r="I27" s="24">
        <v>5995.9294810507245</v>
      </c>
      <c r="J27" s="24">
        <v>10090.932630742303</v>
      </c>
      <c r="K27" s="24">
        <v>20182.270556828782</v>
      </c>
      <c r="L27" s="24">
        <v>29521.219721497422</v>
      </c>
      <c r="M27" s="24">
        <v>61817.089410519788</v>
      </c>
      <c r="N27" s="24">
        <v>59388.285933573614</v>
      </c>
      <c r="O27" s="24">
        <v>57214.148365590801</v>
      </c>
      <c r="P27" s="24">
        <v>55119.60349994331</v>
      </c>
      <c r="Q27" s="24">
        <v>53244.501413640974</v>
      </c>
      <c r="R27" s="24">
        <v>51152.516310574822</v>
      </c>
      <c r="S27" s="24">
        <v>49279.880898100033</v>
      </c>
      <c r="T27" s="24">
        <v>47475.800535751936</v>
      </c>
      <c r="U27" s="24">
        <v>45860.731359255522</v>
      </c>
      <c r="V27" s="24">
        <v>44058.855780142643</v>
      </c>
      <c r="W27" s="24">
        <v>42445.911206172423</v>
      </c>
      <c r="X27" s="24">
        <v>48927.060586362881</v>
      </c>
      <c r="Y27" s="24">
        <v>47817.157862867556</v>
      </c>
      <c r="Z27" s="24">
        <v>45938.413968864988</v>
      </c>
      <c r="AA27" s="24">
        <v>46846.411487307254</v>
      </c>
      <c r="AB27" s="24">
        <v>62078.298263347184</v>
      </c>
      <c r="AC27" s="24">
        <v>64357.318454235028</v>
      </c>
      <c r="AD27" s="24">
        <v>61828.708965837148</v>
      </c>
      <c r="AE27" s="24">
        <v>62557.356521847461</v>
      </c>
    </row>
    <row r="28" spans="1:31" x14ac:dyDescent="0.35">
      <c r="A28" s="28" t="s">
        <v>130</v>
      </c>
      <c r="B28" s="28" t="s">
        <v>36</v>
      </c>
      <c r="C28" s="24">
        <v>4.7604170853273302E-5</v>
      </c>
      <c r="D28" s="24">
        <v>4.5861436328816204E-5</v>
      </c>
      <c r="E28" s="24">
        <v>4.4301285865450203E-5</v>
      </c>
      <c r="F28" s="24">
        <v>4.2560681152914501E-5</v>
      </c>
      <c r="G28" s="24">
        <v>4.1002583047220901E-5</v>
      </c>
      <c r="H28" s="24">
        <v>3.9501525140161506E-5</v>
      </c>
      <c r="I28" s="24">
        <v>4.156255990929519E-5</v>
      </c>
      <c r="J28" s="24">
        <v>3.9929560184120502E-5</v>
      </c>
      <c r="K28" s="24">
        <v>2.07069166947771E-4</v>
      </c>
      <c r="L28" s="24">
        <v>1.9948860037719159E-4</v>
      </c>
      <c r="M28" s="24">
        <v>1.9270224004422582E-4</v>
      </c>
      <c r="N28" s="24">
        <v>1.93399606597918E-4</v>
      </c>
      <c r="O28" s="24">
        <v>1.8631946707666649E-4</v>
      </c>
      <c r="P28" s="24">
        <v>1.8348735451423061E-4</v>
      </c>
      <c r="Q28" s="24">
        <v>1.7724533716626312E-4</v>
      </c>
      <c r="R28" s="24">
        <v>1.733387085153214E-4</v>
      </c>
      <c r="S28" s="24">
        <v>1.7450512163352569E-4</v>
      </c>
      <c r="T28" s="24">
        <v>1.716341330721391E-4</v>
      </c>
      <c r="U28" s="24">
        <v>1.815164416231999E-4</v>
      </c>
      <c r="V28" s="24">
        <v>1.743846311684957E-4</v>
      </c>
      <c r="W28" s="24">
        <v>3.59776348247188E-4</v>
      </c>
      <c r="X28" s="24">
        <v>3.46605345540176E-4</v>
      </c>
      <c r="Y28" s="24">
        <v>1156.2694286688406</v>
      </c>
      <c r="Z28" s="24">
        <v>2908.9592726411556</v>
      </c>
      <c r="AA28" s="24">
        <v>3157.4908502061007</v>
      </c>
      <c r="AB28" s="24">
        <v>3041.8987550642564</v>
      </c>
      <c r="AC28" s="24">
        <v>2938.4170472913156</v>
      </c>
      <c r="AD28" s="24">
        <v>2822.9661810868593</v>
      </c>
      <c r="AE28" s="24">
        <v>2719.6206015510152</v>
      </c>
    </row>
    <row r="29" spans="1:31" x14ac:dyDescent="0.35">
      <c r="A29" s="28" t="s">
        <v>130</v>
      </c>
      <c r="B29" s="28" t="s">
        <v>73</v>
      </c>
      <c r="C29" s="24">
        <v>0</v>
      </c>
      <c r="D29" s="24">
        <v>0</v>
      </c>
      <c r="E29" s="24">
        <v>4.9198204442989595E-5</v>
      </c>
      <c r="F29" s="24">
        <v>5.0644633739492103E-5</v>
      </c>
      <c r="G29" s="24">
        <v>4.8790591328621599E-5</v>
      </c>
      <c r="H29" s="24">
        <v>4.7004423300631993E-5</v>
      </c>
      <c r="I29" s="24">
        <v>4.5405389806195795E-5</v>
      </c>
      <c r="J29" s="24">
        <v>4.5696315779418799E-5</v>
      </c>
      <c r="K29" s="24">
        <v>25199.020450348471</v>
      </c>
      <c r="L29" s="24">
        <v>24276.512986523925</v>
      </c>
      <c r="M29" s="24">
        <v>23450.655448891623</v>
      </c>
      <c r="N29" s="24">
        <v>22529.275395772424</v>
      </c>
      <c r="O29" s="24">
        <v>21704.504260397916</v>
      </c>
      <c r="P29" s="24">
        <v>20909.927057753099</v>
      </c>
      <c r="Q29" s="24">
        <v>20198.596689593545</v>
      </c>
      <c r="R29" s="24">
        <v>19404.990547069938</v>
      </c>
      <c r="S29" s="24">
        <v>18694.595929440347</v>
      </c>
      <c r="T29" s="24">
        <v>18010.20804857507</v>
      </c>
      <c r="U29" s="24">
        <v>17397.522609505431</v>
      </c>
      <c r="V29" s="24">
        <v>16713.971122252326</v>
      </c>
      <c r="W29" s="24">
        <v>16102.091698964261</v>
      </c>
      <c r="X29" s="24">
        <v>15512.612445008715</v>
      </c>
      <c r="Y29" s="24">
        <v>14984.892194936972</v>
      </c>
      <c r="Z29" s="24">
        <v>14396.133392554857</v>
      </c>
      <c r="AA29" s="24">
        <v>13869.107330926257</v>
      </c>
      <c r="AB29" s="24">
        <v>13361.375093692128</v>
      </c>
      <c r="AC29" s="24">
        <v>12906.837311792573</v>
      </c>
      <c r="AD29" s="24">
        <v>12399.725578804222</v>
      </c>
      <c r="AE29" s="24">
        <v>11945.78573545355</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3.2583883580561667E-4</v>
      </c>
      <c r="D31" s="32">
        <v>15773.11957285998</v>
      </c>
      <c r="E31" s="32">
        <v>30478.376773193602</v>
      </c>
      <c r="F31" s="32">
        <v>-9358.7376530283727</v>
      </c>
      <c r="G31" s="32">
        <v>-98022.532037596</v>
      </c>
      <c r="H31" s="32">
        <v>-80856.039103950112</v>
      </c>
      <c r="I31" s="32">
        <v>-65261.688211343848</v>
      </c>
      <c r="J31" s="32">
        <v>-50389.809070144605</v>
      </c>
      <c r="K31" s="32">
        <v>-64818.708748741788</v>
      </c>
      <c r="L31" s="32">
        <v>-75318.86591744711</v>
      </c>
      <c r="M31" s="32">
        <v>-37344.750524412877</v>
      </c>
      <c r="N31" s="32">
        <v>387111.422469732</v>
      </c>
      <c r="O31" s="32">
        <v>57429.142697163195</v>
      </c>
      <c r="P31" s="32">
        <v>55326.727133686371</v>
      </c>
      <c r="Q31" s="32">
        <v>134893.44354585867</v>
      </c>
      <c r="R31" s="32">
        <v>129593.45825335015</v>
      </c>
      <c r="S31" s="32">
        <v>124849.18922386982</v>
      </c>
      <c r="T31" s="32">
        <v>121779.57473242347</v>
      </c>
      <c r="U31" s="32">
        <v>117636.78124351235</v>
      </c>
      <c r="V31" s="32">
        <v>113106.19419695594</v>
      </c>
      <c r="W31" s="32">
        <v>135246.90286338632</v>
      </c>
      <c r="X31" s="32">
        <v>162705.32733209169</v>
      </c>
      <c r="Y31" s="32">
        <v>160659.48929108825</v>
      </c>
      <c r="Z31" s="32">
        <v>156997.55111322674</v>
      </c>
      <c r="AA31" s="32">
        <v>153839.80029082365</v>
      </c>
      <c r="AB31" s="32">
        <v>169246.82962432451</v>
      </c>
      <c r="AC31" s="32">
        <v>168995.24124798653</v>
      </c>
      <c r="AD31" s="32">
        <v>163647.73533460847</v>
      </c>
      <c r="AE31" s="32">
        <v>160648.90671913768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-100610.78269241904</v>
      </c>
      <c r="G34" s="24">
        <v>-96927.536426642022</v>
      </c>
      <c r="H34" s="24">
        <v>-127756.81534951851</v>
      </c>
      <c r="I34" s="24">
        <v>7101.8329709595891</v>
      </c>
      <c r="J34" s="24">
        <v>-118684.6053519261</v>
      </c>
      <c r="K34" s="24">
        <v>-117345.76691198921</v>
      </c>
      <c r="L34" s="24">
        <v>-113049.87191726787</v>
      </c>
      <c r="M34" s="24">
        <v>316903.84886511287</v>
      </c>
      <c r="N34" s="24">
        <v>75575.466299532854</v>
      </c>
      <c r="O34" s="24">
        <v>221201.72294137292</v>
      </c>
      <c r="P34" s="24">
        <v>-97372.492340064651</v>
      </c>
      <c r="Q34" s="24">
        <v>-51192.803490807652</v>
      </c>
      <c r="R34" s="24">
        <v>-30776.614050430453</v>
      </c>
      <c r="S34" s="24">
        <v>-2230.1370820679826</v>
      </c>
      <c r="T34" s="24">
        <v>-2148.4943012458771</v>
      </c>
      <c r="U34" s="24">
        <v>-2075.4051298646054</v>
      </c>
      <c r="V34" s="24">
        <v>-1993.8621254372622</v>
      </c>
      <c r="W34" s="24">
        <v>291447.25804378028</v>
      </c>
      <c r="X34" s="24">
        <v>-1850.5479953768936</v>
      </c>
      <c r="Y34" s="24">
        <v>-3.9414461529125301E-5</v>
      </c>
      <c r="Z34" s="24">
        <v>-1.6384940688329848E-5</v>
      </c>
      <c r="AA34" s="24">
        <v>-6.4463520014693694E-6</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3.3740382622751302E-6</v>
      </c>
      <c r="D36" s="24">
        <v>3.2505185609315199E-6</v>
      </c>
      <c r="E36" s="24">
        <v>3.1399398602851498E-6</v>
      </c>
      <c r="F36" s="24">
        <v>3.0165711135067698E-6</v>
      </c>
      <c r="G36" s="24">
        <v>2.9061378777049801E-6</v>
      </c>
      <c r="H36" s="24">
        <v>2.7997474769999799E-6</v>
      </c>
      <c r="I36" s="24">
        <v>2.7045034621324202E-6</v>
      </c>
      <c r="J36" s="24">
        <v>2.5982430821164901E-6</v>
      </c>
      <c r="K36" s="24">
        <v>2.5031243595135397E-6</v>
      </c>
      <c r="L36" s="24">
        <v>2.4114878251060903E-6</v>
      </c>
      <c r="M36" s="24">
        <v>2.32945193288575E-6</v>
      </c>
      <c r="N36" s="24">
        <v>2.2379273883314203E-6</v>
      </c>
      <c r="O36" s="24">
        <v>2.1559994132618802E-6</v>
      </c>
      <c r="P36" s="24">
        <v>2.0770707281308701E-6</v>
      </c>
      <c r="Q36" s="24">
        <v>2.0064113001159299E-6</v>
      </c>
      <c r="R36" s="24">
        <v>1.9275790744583398E-6</v>
      </c>
      <c r="S36" s="24">
        <v>2.5915618992127597E-6</v>
      </c>
      <c r="T36" s="24">
        <v>2.49668776711315E-6</v>
      </c>
      <c r="U36" s="24">
        <v>2.4117534761586702E-6</v>
      </c>
      <c r="V36" s="24">
        <v>2.3169952906101603E-6</v>
      </c>
      <c r="W36" s="24">
        <v>2.2321727296123697E-6</v>
      </c>
      <c r="X36" s="24">
        <v>3.22804037873007E-6</v>
      </c>
      <c r="Y36" s="24">
        <v>3.1182263585905498E-6</v>
      </c>
      <c r="Z36" s="24">
        <v>2.9957107388182399E-6</v>
      </c>
      <c r="AA36" s="24">
        <v>4.87134989154383E-6</v>
      </c>
      <c r="AB36" s="24">
        <v>4.6930153152969193E-6</v>
      </c>
      <c r="AC36" s="24">
        <v>4.5333646238914401E-6</v>
      </c>
      <c r="AD36" s="24">
        <v>4.3552479919734903E-6</v>
      </c>
      <c r="AE36" s="24">
        <v>4.1958073189791203E-6</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1.5011150630360458E-5</v>
      </c>
      <c r="D38" s="24">
        <v>1.44616094875058E-5</v>
      </c>
      <c r="E38" s="24">
        <v>1.3969643065408081E-5</v>
      </c>
      <c r="F38" s="24">
        <v>1.3420773521848069E-5</v>
      </c>
      <c r="G38" s="24">
        <v>1.2929454275189308E-5</v>
      </c>
      <c r="H38" s="24">
        <v>1.245612166706106E-5</v>
      </c>
      <c r="I38" s="24">
        <v>1.2032379509243E-5</v>
      </c>
      <c r="J38" s="24">
        <v>1.155962536525685E-5</v>
      </c>
      <c r="K38" s="24">
        <v>1.1136440634744129E-5</v>
      </c>
      <c r="L38" s="24">
        <v>1.0728748215658519E-5</v>
      </c>
      <c r="M38" s="24">
        <v>1.0363769208459841E-5</v>
      </c>
      <c r="N38" s="24">
        <v>9.9565750340364203E-6</v>
      </c>
      <c r="O38" s="24">
        <v>9.5920761519816295E-6</v>
      </c>
      <c r="P38" s="24">
        <v>9.2409211592226097E-6</v>
      </c>
      <c r="Q38" s="24">
        <v>8.9265562247028584E-6</v>
      </c>
      <c r="R38" s="24">
        <v>8.5758303816963298E-6</v>
      </c>
      <c r="S38" s="24">
        <v>8.2618789901652111E-6</v>
      </c>
      <c r="T38" s="24">
        <v>7.959421001821571E-6</v>
      </c>
      <c r="U38" s="24">
        <v>9.9406194067848502E-6</v>
      </c>
      <c r="V38" s="24">
        <v>9.5500508567539397E-6</v>
      </c>
      <c r="W38" s="24">
        <v>9.2004343622311197E-6</v>
      </c>
      <c r="X38" s="24">
        <v>1.0358545585633579E-5</v>
      </c>
      <c r="Y38" s="24">
        <v>1.000616042308973E-5</v>
      </c>
      <c r="Z38" s="24">
        <v>9.6130167558897302E-6</v>
      </c>
      <c r="AA38" s="24">
        <v>2.585588271006227E-5</v>
      </c>
      <c r="AB38" s="24">
        <v>2288.1655808119999</v>
      </c>
      <c r="AC38" s="24">
        <v>2210.3249618316631</v>
      </c>
      <c r="AD38" s="24">
        <v>4558.048988946508</v>
      </c>
      <c r="AE38" s="24">
        <v>4391.1840022274282</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7.2225204605260438E-4</v>
      </c>
      <c r="D40" s="24">
        <v>7.0270840057785888E-4</v>
      </c>
      <c r="E40" s="24">
        <v>6.9394672110497074E-4</v>
      </c>
      <c r="F40" s="24">
        <v>13318.150634896614</v>
      </c>
      <c r="G40" s="24">
        <v>12830.588361696402</v>
      </c>
      <c r="H40" s="24">
        <v>12360.888410346886</v>
      </c>
      <c r="I40" s="24">
        <v>22174.182701180678</v>
      </c>
      <c r="J40" s="24">
        <v>24874.195967943582</v>
      </c>
      <c r="K40" s="24">
        <v>23963.57995879052</v>
      </c>
      <c r="L40" s="24">
        <v>23086.300565510155</v>
      </c>
      <c r="M40" s="24">
        <v>22300.932609163476</v>
      </c>
      <c r="N40" s="24">
        <v>21424.725347113708</v>
      </c>
      <c r="O40" s="24">
        <v>20640.390532113775</v>
      </c>
      <c r="P40" s="24">
        <v>19884.769322168482</v>
      </c>
      <c r="Q40" s="24">
        <v>19208.313577313977</v>
      </c>
      <c r="R40" s="24">
        <v>18453.615819012284</v>
      </c>
      <c r="S40" s="24">
        <v>42049.481264909329</v>
      </c>
      <c r="T40" s="24">
        <v>40510.097605403113</v>
      </c>
      <c r="U40" s="24">
        <v>39131.993197662188</v>
      </c>
      <c r="V40" s="24">
        <v>38066.920786396891</v>
      </c>
      <c r="W40" s="24">
        <v>39972.51228988295</v>
      </c>
      <c r="X40" s="24">
        <v>47610.722945370348</v>
      </c>
      <c r="Y40" s="24">
        <v>52283.84569881521</v>
      </c>
      <c r="Z40" s="24">
        <v>50229.604914715914</v>
      </c>
      <c r="AA40" s="24">
        <v>51226.509394313165</v>
      </c>
      <c r="AB40" s="24">
        <v>58682.169574152715</v>
      </c>
      <c r="AC40" s="24">
        <v>56685.873309115981</v>
      </c>
      <c r="AD40" s="24">
        <v>54458.676145680998</v>
      </c>
      <c r="AE40" s="24">
        <v>56997.544459480509</v>
      </c>
    </row>
    <row r="41" spans="1:31" x14ac:dyDescent="0.35">
      <c r="A41" s="28" t="s">
        <v>131</v>
      </c>
      <c r="B41" s="28" t="s">
        <v>68</v>
      </c>
      <c r="C41" s="24">
        <v>3.9887418077852339E-5</v>
      </c>
      <c r="D41" s="24">
        <v>5.6842299290436085E-5</v>
      </c>
      <c r="E41" s="24">
        <v>5.49085931818675E-5</v>
      </c>
      <c r="F41" s="24">
        <v>5.4281832540350432E-5</v>
      </c>
      <c r="G41" s="24">
        <v>5.229463642027844E-5</v>
      </c>
      <c r="H41" s="24">
        <v>5.0380189288861009E-5</v>
      </c>
      <c r="I41" s="24">
        <v>5.1833992300950674E-5</v>
      </c>
      <c r="J41" s="24">
        <v>7.7444519682160219E-5</v>
      </c>
      <c r="K41" s="24">
        <v>1.2013197006704845E-4</v>
      </c>
      <c r="L41" s="24">
        <v>1.1573407534534045E-4</v>
      </c>
      <c r="M41" s="24">
        <v>1.1179694241337824E-4</v>
      </c>
      <c r="N41" s="24">
        <v>1.0740442239933565E-4</v>
      </c>
      <c r="O41" s="24">
        <v>1.0347246871461281E-4</v>
      </c>
      <c r="P41" s="24">
        <v>9.9684459379977596E-5</v>
      </c>
      <c r="Q41" s="24">
        <v>9.6293314925255451E-5</v>
      </c>
      <c r="R41" s="24">
        <v>9.250993495173408E-5</v>
      </c>
      <c r="S41" s="24">
        <v>1.0779855617183161E-4</v>
      </c>
      <c r="T41" s="24">
        <v>1.0385217369819672E-4</v>
      </c>
      <c r="U41" s="24">
        <v>1.003192486551359E-4</v>
      </c>
      <c r="V41" s="24">
        <v>1.0336007589823572E-4</v>
      </c>
      <c r="W41" s="24">
        <v>1.0914462465289576E-4</v>
      </c>
      <c r="X41" s="24">
        <v>8473.6294516076268</v>
      </c>
      <c r="Y41" s="24">
        <v>8944.1472290119636</v>
      </c>
      <c r="Z41" s="24">
        <v>8592.7302415206614</v>
      </c>
      <c r="AA41" s="24">
        <v>12105.127170811536</v>
      </c>
      <c r="AB41" s="24">
        <v>22751.94662101541</v>
      </c>
      <c r="AC41" s="24">
        <v>21977.95298050332</v>
      </c>
      <c r="AD41" s="24">
        <v>21114.435640488893</v>
      </c>
      <c r="AE41" s="24">
        <v>26619.087906483543</v>
      </c>
    </row>
    <row r="42" spans="1:31" x14ac:dyDescent="0.35">
      <c r="A42" s="28" t="s">
        <v>131</v>
      </c>
      <c r="B42" s="28" t="s">
        <v>36</v>
      </c>
      <c r="C42" s="24">
        <v>2.2638003779106598E-5</v>
      </c>
      <c r="D42" s="24">
        <v>2.1809252221344102E-5</v>
      </c>
      <c r="E42" s="24">
        <v>2.1067327901424502E-5</v>
      </c>
      <c r="F42" s="24">
        <v>2.02395891685776E-5</v>
      </c>
      <c r="G42" s="24">
        <v>1.9498640840465199E-5</v>
      </c>
      <c r="H42" s="24">
        <v>1.87848177874935E-5</v>
      </c>
      <c r="I42" s="24">
        <v>2.5296871290222198E-5</v>
      </c>
      <c r="J42" s="24">
        <v>4.7452554896036901E-5</v>
      </c>
      <c r="K42" s="24">
        <v>4.5715370859244998E-5</v>
      </c>
      <c r="L42" s="24">
        <v>4.4041783153236394E-5</v>
      </c>
      <c r="M42" s="24">
        <v>4.25435350848302E-5</v>
      </c>
      <c r="N42" s="24">
        <v>5.41305559982408E-5</v>
      </c>
      <c r="O42" s="24">
        <v>6.7293368184415106E-5</v>
      </c>
      <c r="P42" s="24">
        <v>6.4829834550703594E-5</v>
      </c>
      <c r="Q42" s="24">
        <v>6.2624402176343608E-5</v>
      </c>
      <c r="R42" s="24">
        <v>6.0163879249786998E-5</v>
      </c>
      <c r="S42" s="24">
        <v>2515.78246048442</v>
      </c>
      <c r="T42" s="24">
        <v>2423.68252740453</v>
      </c>
      <c r="U42" s="24">
        <v>2341.2317861963597</v>
      </c>
      <c r="V42" s="24">
        <v>2863.0140507762103</v>
      </c>
      <c r="W42" s="24">
        <v>7659.73574148853</v>
      </c>
      <c r="X42" s="24">
        <v>9972.9375905117395</v>
      </c>
      <c r="Y42" s="24">
        <v>9633.6703626531016</v>
      </c>
      <c r="Z42" s="24">
        <v>13357.382425129499</v>
      </c>
      <c r="AA42" s="24">
        <v>12868.3838543866</v>
      </c>
      <c r="AB42" s="24">
        <v>12397.2869673531</v>
      </c>
      <c r="AC42" s="24">
        <v>11975.546294690299</v>
      </c>
      <c r="AD42" s="24">
        <v>11505.025136929</v>
      </c>
      <c r="AE42" s="24">
        <v>13746.356852480199</v>
      </c>
    </row>
    <row r="43" spans="1:31" x14ac:dyDescent="0.35">
      <c r="A43" s="28" t="s">
        <v>131</v>
      </c>
      <c r="B43" s="28" t="s">
        <v>73</v>
      </c>
      <c r="C43" s="24">
        <v>0</v>
      </c>
      <c r="D43" s="24">
        <v>0</v>
      </c>
      <c r="E43" s="24">
        <v>2.16882204010838E-5</v>
      </c>
      <c r="F43" s="24">
        <v>2.5422666877000702E-5</v>
      </c>
      <c r="G43" s="24">
        <v>2.4491971971991699E-5</v>
      </c>
      <c r="H43" s="24">
        <v>2.7453183971216699E-5</v>
      </c>
      <c r="I43" s="24">
        <v>2.6519259935639702E-5</v>
      </c>
      <c r="J43" s="24">
        <v>3.60128582737881E-5</v>
      </c>
      <c r="K43" s="24">
        <v>3.4694468512698598E-5</v>
      </c>
      <c r="L43" s="24">
        <v>3.3424343500519895E-5</v>
      </c>
      <c r="M43" s="24">
        <v>3.2287287856946996E-5</v>
      </c>
      <c r="N43" s="24">
        <v>3.9911489803564499E-5</v>
      </c>
      <c r="O43" s="24">
        <v>4.0393308372291296E-5</v>
      </c>
      <c r="P43" s="24">
        <v>3.8914555317765696E-5</v>
      </c>
      <c r="Q43" s="24">
        <v>3.7590729324279596E-5</v>
      </c>
      <c r="R43" s="24">
        <v>3.6113783467488502E-5</v>
      </c>
      <c r="S43" s="24">
        <v>1.2035204900972501E-3</v>
      </c>
      <c r="T43" s="24">
        <v>1.1594609744836201E-3</v>
      </c>
      <c r="U43" s="24">
        <v>1.1200175178150201E-3</v>
      </c>
      <c r="V43" s="24">
        <v>1.07601184774141E-3</v>
      </c>
      <c r="W43" s="24">
        <v>556.55859160157195</v>
      </c>
      <c r="X43" s="24">
        <v>2936.0630931384799</v>
      </c>
      <c r="Y43" s="24">
        <v>2836.1817862733997</v>
      </c>
      <c r="Z43" s="24">
        <v>2724.7477435282503</v>
      </c>
      <c r="AA43" s="24">
        <v>6211.76997956998</v>
      </c>
      <c r="AB43" s="24">
        <v>13158.7412060433</v>
      </c>
      <c r="AC43" s="24">
        <v>12711.096783336399</v>
      </c>
      <c r="AD43" s="24">
        <v>12211.6757274833</v>
      </c>
      <c r="AE43" s="24">
        <v>11764.6201752008</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7.805246530230923E-4</v>
      </c>
      <c r="D45" s="32">
        <v>7.7726282791673227E-4</v>
      </c>
      <c r="E45" s="32">
        <v>7.6596489721253154E-4</v>
      </c>
      <c r="F45" s="32">
        <v>-87292.631986803244</v>
      </c>
      <c r="G45" s="32">
        <v>-84096.947996815405</v>
      </c>
      <c r="H45" s="32">
        <v>-115395.92687353557</v>
      </c>
      <c r="I45" s="32">
        <v>29276.015738711143</v>
      </c>
      <c r="J45" s="32">
        <v>-93810.409292380136</v>
      </c>
      <c r="K45" s="32">
        <v>-93382.186819427166</v>
      </c>
      <c r="L45" s="32">
        <v>-89963.571222883402</v>
      </c>
      <c r="M45" s="32">
        <v>339204.78159876651</v>
      </c>
      <c r="N45" s="32">
        <v>97000.191766245494</v>
      </c>
      <c r="O45" s="32">
        <v>241842.11358870726</v>
      </c>
      <c r="P45" s="32">
        <v>-77487.72290689373</v>
      </c>
      <c r="Q45" s="32">
        <v>-31984.489806267389</v>
      </c>
      <c r="R45" s="32">
        <v>-12322.998128404824</v>
      </c>
      <c r="S45" s="32">
        <v>39819.344301493344</v>
      </c>
      <c r="T45" s="32">
        <v>38361.603418465515</v>
      </c>
      <c r="U45" s="32">
        <v>37056.588180469211</v>
      </c>
      <c r="V45" s="32">
        <v>36073.058776186757</v>
      </c>
      <c r="W45" s="32">
        <v>331419.77045424038</v>
      </c>
      <c r="X45" s="32">
        <v>54233.804415187667</v>
      </c>
      <c r="Y45" s="32">
        <v>61227.992901537102</v>
      </c>
      <c r="Z45" s="32">
        <v>58822.335152460364</v>
      </c>
      <c r="AA45" s="32">
        <v>63331.636589405585</v>
      </c>
      <c r="AB45" s="32">
        <v>83722.281780673133</v>
      </c>
      <c r="AC45" s="32">
        <v>80874.151255984325</v>
      </c>
      <c r="AD45" s="32">
        <v>80131.160779471655</v>
      </c>
      <c r="AE45" s="32">
        <v>88007.816372387286</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-221940.72865310271</v>
      </c>
      <c r="G49" s="24">
        <v>-213815.7311313712</v>
      </c>
      <c r="H49" s="24">
        <v>-205988.18064869987</v>
      </c>
      <c r="I49" s="24">
        <v>127027.00737750369</v>
      </c>
      <c r="J49" s="24">
        <v>348613.76839554147</v>
      </c>
      <c r="K49" s="24">
        <v>-147268.3365065316</v>
      </c>
      <c r="L49" s="24">
        <v>-106331.59439232017</v>
      </c>
      <c r="M49" s="24">
        <v>-65925.53258910295</v>
      </c>
      <c r="N49" s="24">
        <v>-27991.955225981641</v>
      </c>
      <c r="O49" s="24">
        <v>-26967.201598201125</v>
      </c>
      <c r="P49" s="24">
        <v>-25979.963034630033</v>
      </c>
      <c r="Q49" s="24">
        <v>-25096.156189242527</v>
      </c>
      <c r="R49" s="24">
        <v>-24110.124139017153</v>
      </c>
      <c r="S49" s="24">
        <v>201223.35503324147</v>
      </c>
      <c r="T49" s="24">
        <v>349287.87072707433</v>
      </c>
      <c r="U49" s="24">
        <v>-21615.904864451379</v>
      </c>
      <c r="V49" s="24">
        <v>-20766.612453683436</v>
      </c>
      <c r="W49" s="24">
        <v>-20006.370402821831</v>
      </c>
      <c r="X49" s="24">
        <v>-19273.959948335811</v>
      </c>
      <c r="Y49" s="24">
        <v>-18618.283197858676</v>
      </c>
      <c r="Z49" s="24">
        <v>-17886.767828938166</v>
      </c>
      <c r="AA49" s="24">
        <v>-17231.953612710819</v>
      </c>
      <c r="AB49" s="24">
        <v>-16601.111399803074</v>
      </c>
      <c r="AC49" s="24">
        <v>-16036.360445605123</v>
      </c>
      <c r="AD49" s="24">
        <v>0</v>
      </c>
      <c r="AE49" s="24">
        <v>0</v>
      </c>
    </row>
    <row r="50" spans="1:31" x14ac:dyDescent="0.35">
      <c r="A50" s="28" t="s">
        <v>132</v>
      </c>
      <c r="B50" s="28" t="s">
        <v>20</v>
      </c>
      <c r="C50" s="24">
        <v>2.5159916834491601E-6</v>
      </c>
      <c r="D50" s="24">
        <v>2.42388409095462E-6</v>
      </c>
      <c r="E50" s="24">
        <v>2.3414264927988403E-6</v>
      </c>
      <c r="F50" s="24">
        <v>2.2494314658418399E-6</v>
      </c>
      <c r="G50" s="24">
        <v>2.1670823395855403E-6</v>
      </c>
      <c r="H50" s="24">
        <v>2.0877479211334797E-6</v>
      </c>
      <c r="I50" s="24">
        <v>2.01672526795719E-6</v>
      </c>
      <c r="J50" s="24">
        <v>1.93748780482898E-6</v>
      </c>
      <c r="K50" s="24">
        <v>1.86655858103055E-6</v>
      </c>
      <c r="L50" s="24">
        <v>1.7982259954025001E-6</v>
      </c>
      <c r="M50" s="24">
        <v>1.7370525271349799E-6</v>
      </c>
      <c r="N50" s="24">
        <v>1.6688034513895E-6</v>
      </c>
      <c r="O50" s="24">
        <v>1.6077104560249999E-6</v>
      </c>
      <c r="P50" s="24">
        <v>1.5488540057008999E-6</v>
      </c>
      <c r="Q50" s="24">
        <v>1.49616387019457E-6</v>
      </c>
      <c r="R50" s="24">
        <v>1.4373793488807599E-6</v>
      </c>
      <c r="S50" s="24">
        <v>2.1945299904733903E-6</v>
      </c>
      <c r="T50" s="24">
        <v>2.1141907447559802E-6</v>
      </c>
      <c r="U50" s="24">
        <v>2.5991494956451197E-6</v>
      </c>
      <c r="V50" s="24">
        <v>2.4970284900732901E-6</v>
      </c>
      <c r="W50" s="24">
        <v>2.40561511850935E-6</v>
      </c>
      <c r="X50" s="24">
        <v>2.3175482864558298E-6</v>
      </c>
      <c r="Y50" s="24">
        <v>2.77640374893141E-6</v>
      </c>
      <c r="Z50" s="24">
        <v>2.6673183949764599E-6</v>
      </c>
      <c r="AA50" s="24">
        <v>2.5696709037729601E-6</v>
      </c>
      <c r="AB50" s="24">
        <v>2.4755981761058497E-6</v>
      </c>
      <c r="AC50" s="24">
        <v>2.90336763347679E-6</v>
      </c>
      <c r="AD50" s="24">
        <v>5.4255064153935197E-6</v>
      </c>
      <c r="AE50" s="24">
        <v>5.2268847994029102E-6</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1.4050166048203351E-5</v>
      </c>
      <c r="D52" s="24">
        <v>1.3535805457362891E-5</v>
      </c>
      <c r="E52" s="24">
        <v>1.3075333765963472E-5</v>
      </c>
      <c r="F52" s="24">
        <v>1.2561601779940849E-5</v>
      </c>
      <c r="G52" s="24">
        <v>1.21017358330712E-5</v>
      </c>
      <c r="H52" s="24">
        <v>1.1658705055218609E-5</v>
      </c>
      <c r="I52" s="24">
        <v>1.1262090043779951E-5</v>
      </c>
      <c r="J52" s="24">
        <v>1.081960069792344E-5</v>
      </c>
      <c r="K52" s="24">
        <v>1.0423507428381379E-5</v>
      </c>
      <c r="L52" s="24">
        <v>1.0041914682708619E-5</v>
      </c>
      <c r="M52" s="24">
        <v>9.7003009196118608E-6</v>
      </c>
      <c r="N52" s="24">
        <v>9.3191745219499092E-6</v>
      </c>
      <c r="O52" s="24">
        <v>8.9780101473218707E-6</v>
      </c>
      <c r="P52" s="24">
        <v>8.6493354122258711E-6</v>
      </c>
      <c r="Q52" s="24">
        <v>8.3550955076044602E-6</v>
      </c>
      <c r="R52" s="24">
        <v>1.0022231791579999E-5</v>
      </c>
      <c r="S52" s="24">
        <v>9.6553292903446999E-6</v>
      </c>
      <c r="T52" s="24">
        <v>9.3018586721682096E-6</v>
      </c>
      <c r="U52" s="24">
        <v>1.2063934025288649E-5</v>
      </c>
      <c r="V52" s="24">
        <v>1.210868245691119E-5</v>
      </c>
      <c r="W52" s="24">
        <v>2.2237133218946583E-5</v>
      </c>
      <c r="X52" s="24">
        <v>2.1423057076226671E-5</v>
      </c>
      <c r="Y52" s="24">
        <v>2.069427064693663E-5</v>
      </c>
      <c r="Z52" s="24">
        <v>3.7336392218540737E-5</v>
      </c>
      <c r="AA52" s="24">
        <v>3.5969549385830218E-5</v>
      </c>
      <c r="AB52" s="24">
        <v>3.4652745113846132E-5</v>
      </c>
      <c r="AC52" s="24">
        <v>3.347390073665203E-5</v>
      </c>
      <c r="AD52" s="24">
        <v>555.26179087457911</v>
      </c>
      <c r="AE52" s="24">
        <v>534.93428856282469</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1.6113881223409567E-4</v>
      </c>
      <c r="D54" s="24">
        <v>1.552397036837978E-4</v>
      </c>
      <c r="E54" s="24">
        <v>1.4995863717077871E-4</v>
      </c>
      <c r="F54" s="24">
        <v>1.650851935696206E-4</v>
      </c>
      <c r="G54" s="24">
        <v>1.5904161248935723E-4</v>
      </c>
      <c r="H54" s="24">
        <v>1.5321928003523622E-4</v>
      </c>
      <c r="I54" s="24">
        <v>1.4800694588526143E-4</v>
      </c>
      <c r="J54" s="24">
        <v>1.4659439169211299E-4</v>
      </c>
      <c r="K54" s="24">
        <v>1.4122773782724319E-4</v>
      </c>
      <c r="L54" s="24">
        <v>1.3605755105345978E-4</v>
      </c>
      <c r="M54" s="24">
        <v>1.3142903811726289E-4</v>
      </c>
      <c r="N54" s="24">
        <v>1.3869032736573274E-4</v>
      </c>
      <c r="O54" s="24">
        <v>1.3361303230153532E-4</v>
      </c>
      <c r="P54" s="24">
        <v>1.5197249996508688E-4</v>
      </c>
      <c r="Q54" s="24">
        <v>1.4680257976155329E-4</v>
      </c>
      <c r="R54" s="24">
        <v>1.6730076901273779E-4</v>
      </c>
      <c r="S54" s="24">
        <v>3.4989095494635983E-4</v>
      </c>
      <c r="T54" s="24">
        <v>43.972777566428121</v>
      </c>
      <c r="U54" s="24">
        <v>3808.6636524358778</v>
      </c>
      <c r="V54" s="24">
        <v>5365.6719373442302</v>
      </c>
      <c r="W54" s="24">
        <v>5169.240793507227</v>
      </c>
      <c r="X54" s="24">
        <v>6376.5705609746065</v>
      </c>
      <c r="Y54" s="24">
        <v>13035.162515690357</v>
      </c>
      <c r="Z54" s="24">
        <v>12523.008864611458</v>
      </c>
      <c r="AA54" s="24">
        <v>24950.873676222775</v>
      </c>
      <c r="AB54" s="24">
        <v>26241.374268436244</v>
      </c>
      <c r="AC54" s="24">
        <v>46430.54975614186</v>
      </c>
      <c r="AD54" s="24">
        <v>67374.173032959778</v>
      </c>
      <c r="AE54" s="24">
        <v>70117.828461890254</v>
      </c>
    </row>
    <row r="55" spans="1:31" x14ac:dyDescent="0.35">
      <c r="A55" s="28" t="s">
        <v>132</v>
      </c>
      <c r="B55" s="28" t="s">
        <v>68</v>
      </c>
      <c r="C55" s="24">
        <v>1.0777981698264601E-5</v>
      </c>
      <c r="D55" s="24">
        <v>1.2309633627407921E-5</v>
      </c>
      <c r="E55" s="24">
        <v>1.1890874815102699E-5</v>
      </c>
      <c r="F55" s="24">
        <v>2.0416577358395812E-5</v>
      </c>
      <c r="G55" s="24">
        <v>1.9669149694055353E-5</v>
      </c>
      <c r="H55" s="24">
        <v>1.894908450598184E-5</v>
      </c>
      <c r="I55" s="24">
        <v>1.8304459624187779E-5</v>
      </c>
      <c r="J55" s="24">
        <v>1.7585274434415919E-5</v>
      </c>
      <c r="K55" s="24">
        <v>1.6941497548281942E-5</v>
      </c>
      <c r="L55" s="24">
        <v>1.6321288601372691E-5</v>
      </c>
      <c r="M55" s="24">
        <v>1.5766058150420549E-5</v>
      </c>
      <c r="N55" s="24">
        <v>2.1603530146650171E-5</v>
      </c>
      <c r="O55" s="24">
        <v>2.0812649491407569E-5</v>
      </c>
      <c r="P55" s="24">
        <v>2.0050722076982123E-5</v>
      </c>
      <c r="Q55" s="24">
        <v>1.936862082060322E-5</v>
      </c>
      <c r="R55" s="24">
        <v>2.2283052982323461E-5</v>
      </c>
      <c r="S55" s="24">
        <v>3.6860393896883599E-5</v>
      </c>
      <c r="T55" s="24">
        <v>4.4544264783043702E-5</v>
      </c>
      <c r="U55" s="24">
        <v>6.8460809416636193E-5</v>
      </c>
      <c r="V55" s="24">
        <v>7.0159727472809806E-5</v>
      </c>
      <c r="W55" s="24">
        <v>6.7591259687282607E-5</v>
      </c>
      <c r="X55" s="24">
        <v>9.5007083795614091E-5</v>
      </c>
      <c r="Y55" s="24">
        <v>1.4775891561957379E-4</v>
      </c>
      <c r="Z55" s="24">
        <v>1.4195344384099551E-4</v>
      </c>
      <c r="AA55" s="24">
        <v>2.0138512371787221E-4</v>
      </c>
      <c r="AB55" s="24">
        <v>4.3004900882138604E-3</v>
      </c>
      <c r="AC55" s="24">
        <v>2345.244685143045</v>
      </c>
      <c r="AD55" s="24">
        <v>14900.158619917209</v>
      </c>
      <c r="AE55" s="24">
        <v>19082.678007225753</v>
      </c>
    </row>
    <row r="56" spans="1:31" x14ac:dyDescent="0.35">
      <c r="A56" s="28" t="s">
        <v>132</v>
      </c>
      <c r="B56" s="28" t="s">
        <v>36</v>
      </c>
      <c r="C56" s="24">
        <v>2.1948238458681001E-5</v>
      </c>
      <c r="D56" s="24">
        <v>2.11447384243908E-5</v>
      </c>
      <c r="E56" s="24">
        <v>2.0425420058214E-5</v>
      </c>
      <c r="F56" s="24">
        <v>1.9622901988719798E-5</v>
      </c>
      <c r="G56" s="24">
        <v>1.8904529876511701E-5</v>
      </c>
      <c r="H56" s="24">
        <v>1.82124565498704E-5</v>
      </c>
      <c r="I56" s="24">
        <v>2.0168379889285699E-5</v>
      </c>
      <c r="J56" s="24">
        <v>2.3397971724532399E-5</v>
      </c>
      <c r="K56" s="24">
        <v>3.4761154469182204E-5</v>
      </c>
      <c r="L56" s="24">
        <v>3.5093922091972402E-5</v>
      </c>
      <c r="M56" s="24">
        <v>3.3900069408847502E-5</v>
      </c>
      <c r="N56" s="24">
        <v>4.4889952347478002E-5</v>
      </c>
      <c r="O56" s="24">
        <v>4.3246582273912103E-5</v>
      </c>
      <c r="P56" s="24">
        <v>5.3160280032902898E-5</v>
      </c>
      <c r="Q56" s="24">
        <v>8.7968341770699993E-5</v>
      </c>
      <c r="R56" s="24">
        <v>8.4512051343711489E-5</v>
      </c>
      <c r="S56" s="24">
        <v>8.141816131329089E-5</v>
      </c>
      <c r="T56" s="24">
        <v>9.514779898933131E-5</v>
      </c>
      <c r="U56" s="24">
        <v>1189.9400795833101</v>
      </c>
      <c r="V56" s="24">
        <v>1143.1871407081699</v>
      </c>
      <c r="W56" s="24">
        <v>3945.3107448380197</v>
      </c>
      <c r="X56" s="24">
        <v>3800.8774079790901</v>
      </c>
      <c r="Y56" s="24">
        <v>3671.5761683240498</v>
      </c>
      <c r="Z56" s="24">
        <v>6354.7016548223492</v>
      </c>
      <c r="AA56" s="24">
        <v>6122.0632584806099</v>
      </c>
      <c r="AB56" s="24">
        <v>5897.9414891014203</v>
      </c>
      <c r="AC56" s="24">
        <v>5697.3006700666001</v>
      </c>
      <c r="AD56" s="24">
        <v>11261.6396805808</v>
      </c>
      <c r="AE56" s="24">
        <v>10849.3638682441</v>
      </c>
    </row>
    <row r="57" spans="1:31" x14ac:dyDescent="0.35">
      <c r="A57" s="28" t="s">
        <v>132</v>
      </c>
      <c r="B57" s="28" t="s">
        <v>73</v>
      </c>
      <c r="C57" s="24">
        <v>0</v>
      </c>
      <c r="D57" s="24">
        <v>0</v>
      </c>
      <c r="E57" s="24">
        <v>2.17836421600838E-5</v>
      </c>
      <c r="F57" s="24">
        <v>2.5960701848992002E-5</v>
      </c>
      <c r="G57" s="24">
        <v>2.7337779521027401E-5</v>
      </c>
      <c r="H57" s="24">
        <v>2.6336974521395401E-5</v>
      </c>
      <c r="I57" s="24">
        <v>3.1220175960495499E-5</v>
      </c>
      <c r="J57" s="24">
        <v>2.99935301794209E-5</v>
      </c>
      <c r="K57" s="24">
        <v>2.88955011702584E-5</v>
      </c>
      <c r="L57" s="24">
        <v>2.7837669753635E-5</v>
      </c>
      <c r="M57" s="24">
        <v>2.6890665977875002E-5</v>
      </c>
      <c r="N57" s="24">
        <v>3.9967923064392099E-5</v>
      </c>
      <c r="O57" s="24">
        <v>3.85047428819276E-5</v>
      </c>
      <c r="P57" s="24">
        <v>4.8984729987139296E-5</v>
      </c>
      <c r="Q57" s="24">
        <v>5.0739075601372896E-5</v>
      </c>
      <c r="R57" s="24">
        <v>4.8745529085145604E-5</v>
      </c>
      <c r="S57" s="24">
        <v>4.5825527260504999E-4</v>
      </c>
      <c r="T57" s="24">
        <v>101.795930165041</v>
      </c>
      <c r="U57" s="24">
        <v>2507.6086991969701</v>
      </c>
      <c r="V57" s="24">
        <v>2409.0843463762799</v>
      </c>
      <c r="W57" s="24">
        <v>2320.8905098383102</v>
      </c>
      <c r="X57" s="24">
        <v>2235.9253492970902</v>
      </c>
      <c r="Y57" s="24">
        <v>2159.8618796589699</v>
      </c>
      <c r="Z57" s="24">
        <v>2075.00055683346</v>
      </c>
      <c r="AA57" s="24">
        <v>2968.1923779622698</v>
      </c>
      <c r="AB57" s="24">
        <v>2859.5302326168799</v>
      </c>
      <c r="AC57" s="24">
        <v>3662.8573139699502</v>
      </c>
      <c r="AD57" s="24">
        <v>8939.8599703466098</v>
      </c>
      <c r="AE57" s="24">
        <v>8612.5818698172316</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1.8848295166401277E-4</v>
      </c>
      <c r="D59" s="32">
        <v>1.8350902685952325E-4</v>
      </c>
      <c r="E59" s="32">
        <v>1.7726627224464372E-4</v>
      </c>
      <c r="F59" s="32">
        <v>-221940.72845278992</v>
      </c>
      <c r="G59" s="32">
        <v>-213815.73093839164</v>
      </c>
      <c r="H59" s="32">
        <v>-205988.18046278507</v>
      </c>
      <c r="I59" s="32">
        <v>127027.00755709391</v>
      </c>
      <c r="J59" s="32">
        <v>348613.76857247821</v>
      </c>
      <c r="K59" s="32">
        <v>-147268.33633607233</v>
      </c>
      <c r="L59" s="32">
        <v>-106331.5942281012</v>
      </c>
      <c r="M59" s="32">
        <v>-65925.532430470499</v>
      </c>
      <c r="N59" s="32">
        <v>-27991.955054699807</v>
      </c>
      <c r="O59" s="32">
        <v>-26967.201433189719</v>
      </c>
      <c r="P59" s="32">
        <v>-25979.962852408618</v>
      </c>
      <c r="Q59" s="32">
        <v>-25096.156013220068</v>
      </c>
      <c r="R59" s="32">
        <v>-24110.12393797372</v>
      </c>
      <c r="S59" s="32">
        <v>201223.35543184268</v>
      </c>
      <c r="T59" s="32">
        <v>349331.84356060112</v>
      </c>
      <c r="U59" s="32">
        <v>-17807.241128891608</v>
      </c>
      <c r="V59" s="32">
        <v>-15400.940431573768</v>
      </c>
      <c r="W59" s="32">
        <v>-14837.129517080597</v>
      </c>
      <c r="X59" s="32">
        <v>-12897.389268613513</v>
      </c>
      <c r="Y59" s="32">
        <v>-5583.1205109387283</v>
      </c>
      <c r="Z59" s="32">
        <v>-5363.758782369554</v>
      </c>
      <c r="AA59" s="32">
        <v>7718.920303436299</v>
      </c>
      <c r="AB59" s="32">
        <v>9640.2672062516012</v>
      </c>
      <c r="AC59" s="32">
        <v>32739.434032057048</v>
      </c>
      <c r="AD59" s="32">
        <v>82829.593449177075</v>
      </c>
      <c r="AE59" s="32">
        <v>89735.440762905724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2.44898150522182E-6</v>
      </c>
      <c r="D64" s="24">
        <v>2.3593270790989102E-6</v>
      </c>
      <c r="E64" s="24">
        <v>2.2790656322201703E-6</v>
      </c>
      <c r="F64" s="24">
        <v>2.1895207735975799E-6</v>
      </c>
      <c r="G64" s="24">
        <v>2.10936490960983E-6</v>
      </c>
      <c r="H64" s="24">
        <v>2.0321434605904502E-6</v>
      </c>
      <c r="I64" s="24">
        <v>1.9630124037492598E-6</v>
      </c>
      <c r="J64" s="24">
        <v>1.8858853277743199E-6</v>
      </c>
      <c r="K64" s="24">
        <v>1.8168452119405701E-6</v>
      </c>
      <c r="L64" s="24">
        <v>1.75033257618429E-6</v>
      </c>
      <c r="M64" s="24">
        <v>1.6907883839745301E-6</v>
      </c>
      <c r="N64" s="24">
        <v>1.6243570339233201E-6</v>
      </c>
      <c r="O64" s="24">
        <v>1.5648911713251E-6</v>
      </c>
      <c r="P64" s="24">
        <v>1.5076022862882701E-6</v>
      </c>
      <c r="Q64" s="24">
        <v>1.45631548426445E-6</v>
      </c>
      <c r="R64" s="24">
        <v>1.3990966125019402E-6</v>
      </c>
      <c r="S64" s="24">
        <v>2.0317968766619299E-6</v>
      </c>
      <c r="T64" s="24">
        <v>1.9574151050613499E-6</v>
      </c>
      <c r="U64" s="24">
        <v>2.5767505398080198E-6</v>
      </c>
      <c r="V64" s="24">
        <v>2.4755095928467796E-6</v>
      </c>
      <c r="W64" s="24">
        <v>2.3848840036231701E-6</v>
      </c>
      <c r="X64" s="24">
        <v>2.2975761140949598E-6</v>
      </c>
      <c r="Y64" s="24">
        <v>3.2551956530797702E-6</v>
      </c>
      <c r="Z64" s="24">
        <v>3.12729848749444E-6</v>
      </c>
      <c r="AA64" s="24">
        <v>3.0128116485315798E-6</v>
      </c>
      <c r="AB64" s="24">
        <v>2.9025160424645003E-6</v>
      </c>
      <c r="AC64" s="24">
        <v>2.8037759655922697E-6</v>
      </c>
      <c r="AD64" s="24">
        <v>4.1139660748661804E-6</v>
      </c>
      <c r="AE64" s="24">
        <v>3.9633584582938305E-6</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1.4094115490319589E-5</v>
      </c>
      <c r="D66" s="24">
        <v>1.357814596041489E-5</v>
      </c>
      <c r="E66" s="24">
        <v>1.311623389643354E-5</v>
      </c>
      <c r="F66" s="24">
        <v>1.2600894937645932E-5</v>
      </c>
      <c r="G66" s="24">
        <v>1.213959051298579E-5</v>
      </c>
      <c r="H66" s="24">
        <v>1.169517391837771E-5</v>
      </c>
      <c r="I66" s="24">
        <v>1.1297318280427749E-5</v>
      </c>
      <c r="J66" s="24">
        <v>1.085344481143519E-5</v>
      </c>
      <c r="K66" s="24">
        <v>1.045611254740988E-5</v>
      </c>
      <c r="L66" s="24">
        <v>1.007332616543202E-5</v>
      </c>
      <c r="M66" s="24">
        <v>9.7306438217750098E-6</v>
      </c>
      <c r="N66" s="24">
        <v>9.3483252465618685E-6</v>
      </c>
      <c r="O66" s="24">
        <v>9.0060936970774302E-6</v>
      </c>
      <c r="P66" s="24">
        <v>8.6763908551821494E-6</v>
      </c>
      <c r="Q66" s="24">
        <v>8.38123055719228E-6</v>
      </c>
      <c r="R66" s="24">
        <v>1.1451699212112251E-5</v>
      </c>
      <c r="S66" s="24">
        <v>1.1032465535253141E-5</v>
      </c>
      <c r="T66" s="24">
        <v>1.062857952624292E-5</v>
      </c>
      <c r="U66" s="24">
        <v>1.3751647737935149E-5</v>
      </c>
      <c r="V66" s="24">
        <v>1.499815988337078E-5</v>
      </c>
      <c r="W66" s="24">
        <v>2.8174965396262624E-5</v>
      </c>
      <c r="X66" s="24">
        <v>2.7143511974401944E-5</v>
      </c>
      <c r="Y66" s="24">
        <v>3.2981039937577999E-5</v>
      </c>
      <c r="Z66" s="24">
        <v>286.91641126600814</v>
      </c>
      <c r="AA66" s="24">
        <v>276.41272794196124</v>
      </c>
      <c r="AB66" s="24">
        <v>266.29357251189214</v>
      </c>
      <c r="AC66" s="24">
        <v>257.23458801853508</v>
      </c>
      <c r="AD66" s="24">
        <v>831.19960722800568</v>
      </c>
      <c r="AE66" s="24">
        <v>800.77033545902032</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2.6527531271268949E-4</v>
      </c>
      <c r="D68" s="24">
        <v>2.5556388538050295E-4</v>
      </c>
      <c r="E68" s="24">
        <v>3.0828087648342221E-4</v>
      </c>
      <c r="F68" s="24">
        <v>2.9616847080695015E-4</v>
      </c>
      <c r="G68" s="24">
        <v>2.8532608011135686E-4</v>
      </c>
      <c r="H68" s="24">
        <v>2.7488061700118709E-4</v>
      </c>
      <c r="I68" s="24">
        <v>2.6552951166488816E-4</v>
      </c>
      <c r="J68" s="24">
        <v>2.7658106750345029E-4</v>
      </c>
      <c r="K68" s="24">
        <v>2.664557493535945E-4</v>
      </c>
      <c r="L68" s="24">
        <v>2.5670110757924507E-4</v>
      </c>
      <c r="M68" s="24">
        <v>2.4796844711338261E-4</v>
      </c>
      <c r="N68" s="24">
        <v>2.8230964031091389E-4</v>
      </c>
      <c r="O68" s="24">
        <v>2.7197460562932438E-4</v>
      </c>
      <c r="P68" s="24">
        <v>3.0356379731498868E-4</v>
      </c>
      <c r="Q68" s="24">
        <v>2.932369249587352E-4</v>
      </c>
      <c r="R68" s="24">
        <v>5.4870979980893889E-4</v>
      </c>
      <c r="S68" s="24">
        <v>13641.056617554694</v>
      </c>
      <c r="T68" s="24">
        <v>22965.734790659604</v>
      </c>
      <c r="U68" s="24">
        <v>27812.379583222668</v>
      </c>
      <c r="V68" s="24">
        <v>26719.626678945704</v>
      </c>
      <c r="W68" s="24">
        <v>25741.451551444228</v>
      </c>
      <c r="X68" s="24">
        <v>26946.183517157137</v>
      </c>
      <c r="Y68" s="24">
        <v>26029.507076863185</v>
      </c>
      <c r="Z68" s="24">
        <v>25476.028657880066</v>
      </c>
      <c r="AA68" s="24">
        <v>24543.380250155638</v>
      </c>
      <c r="AB68" s="24">
        <v>25179.793027329753</v>
      </c>
      <c r="AC68" s="24">
        <v>24995.797374452606</v>
      </c>
      <c r="AD68" s="24">
        <v>25227.823146301722</v>
      </c>
      <c r="AE68" s="24">
        <v>24782.984953384912</v>
      </c>
    </row>
    <row r="69" spans="1:31" x14ac:dyDescent="0.35">
      <c r="A69" s="28" t="s">
        <v>133</v>
      </c>
      <c r="B69" s="28" t="s">
        <v>68</v>
      </c>
      <c r="C69" s="24">
        <v>3.5649528412513781E-5</v>
      </c>
      <c r="D69" s="24">
        <v>4.7155645658468088E-5</v>
      </c>
      <c r="E69" s="24">
        <v>4.721807100360286E-5</v>
      </c>
      <c r="F69" s="24">
        <v>4.5362865329543294E-5</v>
      </c>
      <c r="G69" s="24">
        <v>4.3702182449848533E-5</v>
      </c>
      <c r="H69" s="24">
        <v>4.210229528062923E-5</v>
      </c>
      <c r="I69" s="24">
        <v>4.0670026238292811E-5</v>
      </c>
      <c r="J69" s="24">
        <v>3.9072094305925748E-5</v>
      </c>
      <c r="K69" s="24">
        <v>3.7641709394913269E-5</v>
      </c>
      <c r="L69" s="24">
        <v>3.6263689247807024E-5</v>
      </c>
      <c r="M69" s="24">
        <v>3.5030042504218734E-5</v>
      </c>
      <c r="N69" s="24">
        <v>5.5008302053000199E-5</v>
      </c>
      <c r="O69" s="24">
        <v>5.29945107107456E-5</v>
      </c>
      <c r="P69" s="24">
        <v>5.7888278542256926E-5</v>
      </c>
      <c r="Q69" s="24">
        <v>5.5918989487644099E-5</v>
      </c>
      <c r="R69" s="24">
        <v>6.4211757365800892E-5</v>
      </c>
      <c r="S69" s="24">
        <v>1.7120539106298265E-4</v>
      </c>
      <c r="T69" s="24">
        <v>1.7372962485872028E-4</v>
      </c>
      <c r="U69" s="24">
        <v>2.3560283114014571E-4</v>
      </c>
      <c r="V69" s="24">
        <v>5.2627082863864209E-4</v>
      </c>
      <c r="W69" s="24">
        <v>5.0700465246449728E-4</v>
      </c>
      <c r="X69" s="24">
        <v>368.00911366854984</v>
      </c>
      <c r="Y69" s="24">
        <v>3149.4107568125773</v>
      </c>
      <c r="Z69" s="24">
        <v>3025.6698969723384</v>
      </c>
      <c r="AA69" s="24">
        <v>4042.574246717299</v>
      </c>
      <c r="AB69" s="24">
        <v>3894.5802059631965</v>
      </c>
      <c r="AC69" s="24">
        <v>6458.3714429761249</v>
      </c>
      <c r="AD69" s="24">
        <v>7432.617009708556</v>
      </c>
      <c r="AE69" s="24">
        <v>7160.5173714083903</v>
      </c>
    </row>
    <row r="70" spans="1:31" x14ac:dyDescent="0.35">
      <c r="A70" s="28" t="s">
        <v>133</v>
      </c>
      <c r="B70" s="28" t="s">
        <v>36</v>
      </c>
      <c r="C70" s="24">
        <v>2.35121327255302E-5</v>
      </c>
      <c r="D70" s="24">
        <v>2.2651380301741599E-5</v>
      </c>
      <c r="E70" s="24">
        <v>2.1880807805488602E-5</v>
      </c>
      <c r="F70" s="24">
        <v>2.1021107315168898E-5</v>
      </c>
      <c r="G70" s="24">
        <v>2.0251548497027101E-5</v>
      </c>
      <c r="H70" s="24">
        <v>1.9510162351509201E-5</v>
      </c>
      <c r="I70" s="24">
        <v>2.1492293706607399E-5</v>
      </c>
      <c r="J70" s="24">
        <v>2.43901039354102E-5</v>
      </c>
      <c r="K70" s="24">
        <v>3.8732921104344004E-5</v>
      </c>
      <c r="L70" s="24">
        <v>3.7314952938284199E-5</v>
      </c>
      <c r="M70" s="24">
        <v>3.6045543478455197E-5</v>
      </c>
      <c r="N70" s="24">
        <v>4.8250175008859198E-5</v>
      </c>
      <c r="O70" s="24">
        <v>4.6483791007377202E-5</v>
      </c>
      <c r="P70" s="24">
        <v>5.7457819036812E-5</v>
      </c>
      <c r="Q70" s="24">
        <v>8.8025104748209304E-5</v>
      </c>
      <c r="R70" s="24">
        <v>3.38822342740706E-4</v>
      </c>
      <c r="S70" s="24">
        <v>3.2641844233097798E-4</v>
      </c>
      <c r="T70" s="24">
        <v>3.1446863460041002E-4</v>
      </c>
      <c r="U70" s="24">
        <v>7.6684882761895805E-4</v>
      </c>
      <c r="V70" s="24">
        <v>7.4287065503192591E-4</v>
      </c>
      <c r="W70" s="24">
        <v>5144.4658137613997</v>
      </c>
      <c r="X70" s="24">
        <v>4956.1327743904303</v>
      </c>
      <c r="Y70" s="24">
        <v>4787.5311460194907</v>
      </c>
      <c r="Z70" s="24">
        <v>6236.1106520270096</v>
      </c>
      <c r="AA70" s="24">
        <v>6007.8137373486807</v>
      </c>
      <c r="AB70" s="24">
        <v>5787.8745129295303</v>
      </c>
      <c r="AC70" s="24">
        <v>5590.9780389833495</v>
      </c>
      <c r="AD70" s="24">
        <v>5371.3076043170804</v>
      </c>
      <c r="AE70" s="24">
        <v>5174.6701451252193</v>
      </c>
    </row>
    <row r="71" spans="1:31" x14ac:dyDescent="0.35">
      <c r="A71" s="28" t="s">
        <v>133</v>
      </c>
      <c r="B71" s="28" t="s">
        <v>73</v>
      </c>
      <c r="C71" s="24">
        <v>0</v>
      </c>
      <c r="D71" s="24">
        <v>0</v>
      </c>
      <c r="E71" s="24">
        <v>1.8369745488735999E-5</v>
      </c>
      <c r="F71" s="24">
        <v>1.7647995206748898E-5</v>
      </c>
      <c r="G71" s="24">
        <v>1.7001922184512E-5</v>
      </c>
      <c r="H71" s="24">
        <v>1.6379501160429698E-5</v>
      </c>
      <c r="I71" s="24">
        <v>1.5822290388793E-5</v>
      </c>
      <c r="J71" s="24">
        <v>1.52006300311798E-5</v>
      </c>
      <c r="K71" s="24">
        <v>1.46441522630765E-5</v>
      </c>
      <c r="L71" s="24">
        <v>1.4108046512827601E-5</v>
      </c>
      <c r="M71" s="24">
        <v>1.36281078744831E-5</v>
      </c>
      <c r="N71" s="24">
        <v>1.78686833768514E-5</v>
      </c>
      <c r="O71" s="24">
        <v>1.7214531211835999E-5</v>
      </c>
      <c r="P71" s="24">
        <v>1.87376317974558E-5</v>
      </c>
      <c r="Q71" s="24">
        <v>2.0235514007298501E-5</v>
      </c>
      <c r="R71" s="24">
        <v>3.2819914022492796E-5</v>
      </c>
      <c r="S71" s="24">
        <v>3.1618414317078199E-5</v>
      </c>
      <c r="T71" s="24">
        <v>3.04609001486495E-5</v>
      </c>
      <c r="U71" s="24">
        <v>3.3141312358154404E-5</v>
      </c>
      <c r="V71" s="24">
        <v>3.18391848161814E-5</v>
      </c>
      <c r="W71" s="24">
        <v>3.6857432662558494E-5</v>
      </c>
      <c r="X71" s="24">
        <v>3.5508123994167303E-5</v>
      </c>
      <c r="Y71" s="24">
        <v>3.4300180664491302E-5</v>
      </c>
      <c r="Z71" s="24">
        <v>3.9582622701204194E-5</v>
      </c>
      <c r="AA71" s="24">
        <v>4.4281752812917898E-5</v>
      </c>
      <c r="AB71" s="24">
        <v>4.2660648232220399E-5</v>
      </c>
      <c r="AC71" s="24">
        <v>4.1209384699395303E-5</v>
      </c>
      <c r="AD71" s="24">
        <v>3.9590261285544096E-5</v>
      </c>
      <c r="AE71" s="24">
        <v>3.8140906871048401E-5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3.174679381207447E-4</v>
      </c>
      <c r="D73" s="32">
        <v>3.1865700407848486E-4</v>
      </c>
      <c r="E73" s="32">
        <v>3.7089424701567878E-4</v>
      </c>
      <c r="F73" s="32">
        <v>3.5632175184773695E-4</v>
      </c>
      <c r="G73" s="32">
        <v>3.43277217983801E-4</v>
      </c>
      <c r="H73" s="32">
        <v>3.3071022966078449E-4</v>
      </c>
      <c r="I73" s="32">
        <v>3.1945986858735798E-4</v>
      </c>
      <c r="J73" s="32">
        <v>3.2839249194858554E-4</v>
      </c>
      <c r="K73" s="32">
        <v>3.1637041650785821E-4</v>
      </c>
      <c r="L73" s="32">
        <v>3.0478845556866841E-4</v>
      </c>
      <c r="M73" s="32">
        <v>2.9441992182335092E-4</v>
      </c>
      <c r="N73" s="32">
        <v>3.4829062464439926E-4</v>
      </c>
      <c r="O73" s="32">
        <v>3.3554010120847254E-4</v>
      </c>
      <c r="P73" s="32">
        <v>3.7163606899871603E-4</v>
      </c>
      <c r="Q73" s="32">
        <v>3.5899346048783606E-4</v>
      </c>
      <c r="R73" s="32">
        <v>6.2577235299935406E-4</v>
      </c>
      <c r="S73" s="32">
        <v>13641.056801824347</v>
      </c>
      <c r="T73" s="32">
        <v>22965.734976975225</v>
      </c>
      <c r="U73" s="32">
        <v>27812.379835153897</v>
      </c>
      <c r="V73" s="32">
        <v>26719.627222690204</v>
      </c>
      <c r="W73" s="32">
        <v>25741.45208900873</v>
      </c>
      <c r="X73" s="32">
        <v>27314.192660266777</v>
      </c>
      <c r="Y73" s="32">
        <v>29178.917869911998</v>
      </c>
      <c r="Z73" s="32">
        <v>28788.614969245711</v>
      </c>
      <c r="AA73" s="32">
        <v>28862.367227827712</v>
      </c>
      <c r="AB73" s="32">
        <v>29340.666808707359</v>
      </c>
      <c r="AC73" s="32">
        <v>31711.403408251041</v>
      </c>
      <c r="AD73" s="32">
        <v>33491.639767352244</v>
      </c>
      <c r="AE73" s="32">
        <v>32744.272664215681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2.2454456662674998E-6</v>
      </c>
      <c r="D78" s="24">
        <v>2.1632424555980301E-6</v>
      </c>
      <c r="E78" s="24">
        <v>2.0896515698857602E-6</v>
      </c>
      <c r="F78" s="24">
        <v>2.00754882051754E-6</v>
      </c>
      <c r="G78" s="24">
        <v>1.9340547426596898E-6</v>
      </c>
      <c r="H78" s="24">
        <v>1.8632511993606801E-6</v>
      </c>
      <c r="I78" s="24">
        <v>1.79986565248841E-6</v>
      </c>
      <c r="J78" s="24">
        <v>1.72914863885211E-6</v>
      </c>
      <c r="K78" s="24">
        <v>1.66584647484355E-6</v>
      </c>
      <c r="L78" s="24">
        <v>1.60486173102555E-6</v>
      </c>
      <c r="M78" s="24">
        <v>1.55026628060516E-6</v>
      </c>
      <c r="N78" s="24">
        <v>1.48935606680454E-6</v>
      </c>
      <c r="O78" s="24">
        <v>1.4348324359901301E-6</v>
      </c>
      <c r="P78" s="24">
        <v>1.3823048532554601E-6</v>
      </c>
      <c r="Q78" s="24">
        <v>1.3352805179979002E-6</v>
      </c>
      <c r="R78" s="24">
        <v>1.28281712970611E-6</v>
      </c>
      <c r="S78" s="24">
        <v>1.23585465435087E-6</v>
      </c>
      <c r="T78" s="24">
        <v>1.1906114217780998E-6</v>
      </c>
      <c r="U78" s="24">
        <v>1.1501082646580799E-6</v>
      </c>
      <c r="V78" s="24">
        <v>1.1049203242567501E-6</v>
      </c>
      <c r="W78" s="24">
        <v>1.0644704485138899E-6</v>
      </c>
      <c r="X78" s="24">
        <v>1.02550139669263E-6</v>
      </c>
      <c r="Y78" s="24">
        <v>9.9061508245333919E-7</v>
      </c>
      <c r="Z78" s="24">
        <v>9.5169365506939899E-7</v>
      </c>
      <c r="AA78" s="24">
        <v>9.1685323332340801E-7</v>
      </c>
      <c r="AB78" s="24">
        <v>8.8328827977138096E-7</v>
      </c>
      <c r="AC78" s="24">
        <v>8.5323988335634897E-7</v>
      </c>
      <c r="AD78" s="24">
        <v>8.1971594984335397E-7</v>
      </c>
      <c r="AE78" s="24">
        <v>7.8970708170355805E-7</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1.4164956288151949E-5</v>
      </c>
      <c r="D80" s="24">
        <v>1.3646393357250882E-5</v>
      </c>
      <c r="E80" s="24">
        <v>1.3182159599569541E-5</v>
      </c>
      <c r="F80" s="24">
        <v>1.266423040920481E-5</v>
      </c>
      <c r="G80" s="24">
        <v>1.2200607345002581E-5</v>
      </c>
      <c r="H80" s="24">
        <v>1.1753956993607599E-5</v>
      </c>
      <c r="I80" s="24">
        <v>1.1354101626704531E-5</v>
      </c>
      <c r="J80" s="24">
        <v>1.0907997130819808E-5</v>
      </c>
      <c r="K80" s="24">
        <v>1.050866776845885E-5</v>
      </c>
      <c r="L80" s="24">
        <v>1.0123957399642849E-5</v>
      </c>
      <c r="M80" s="24">
        <v>9.7795526427812306E-6</v>
      </c>
      <c r="N80" s="24">
        <v>9.3953124320520102E-6</v>
      </c>
      <c r="O80" s="24">
        <v>9.051360735175162E-6</v>
      </c>
      <c r="P80" s="24">
        <v>8.7200007185261004E-6</v>
      </c>
      <c r="Q80" s="24">
        <v>8.4233568658561007E-6</v>
      </c>
      <c r="R80" s="24">
        <v>8.0924018073368092E-6</v>
      </c>
      <c r="S80" s="24">
        <v>7.7961481858023905E-6</v>
      </c>
      <c r="T80" s="24">
        <v>7.5107400722348107E-6</v>
      </c>
      <c r="U80" s="24">
        <v>7.2552338006932103E-6</v>
      </c>
      <c r="V80" s="24">
        <v>6.9701744870111996E-6</v>
      </c>
      <c r="W80" s="24">
        <v>6.7150043306514805E-6</v>
      </c>
      <c r="X80" s="24">
        <v>6.4691756633488693E-6</v>
      </c>
      <c r="Y80" s="24">
        <v>6.2491021502472392E-6</v>
      </c>
      <c r="Z80" s="24">
        <v>6.0035739124242295E-6</v>
      </c>
      <c r="AA80" s="24">
        <v>5.7837899031709201E-6</v>
      </c>
      <c r="AB80" s="24">
        <v>5.5720519363963196E-6</v>
      </c>
      <c r="AC80" s="24">
        <v>5.3824974848492805E-6</v>
      </c>
      <c r="AD80" s="24">
        <v>5.1710182849950096E-6</v>
      </c>
      <c r="AE80" s="24">
        <v>4.9817131898672004E-6</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1.2760253875949309E-4</v>
      </c>
      <c r="D82" s="24">
        <v>1.229311550189807E-4</v>
      </c>
      <c r="E82" s="24">
        <v>3211.7396954345913</v>
      </c>
      <c r="F82" s="24">
        <v>6171.1050208574161</v>
      </c>
      <c r="G82" s="24">
        <v>8920.9192480666952</v>
      </c>
      <c r="H82" s="24">
        <v>11509.721690884098</v>
      </c>
      <c r="I82" s="24">
        <v>13934.388869829296</v>
      </c>
      <c r="J82" s="24">
        <v>16092.464350502611</v>
      </c>
      <c r="K82" s="24">
        <v>18109.849955939677</v>
      </c>
      <c r="L82" s="24">
        <v>19916.747533112492</v>
      </c>
      <c r="M82" s="24">
        <v>21624.410452340115</v>
      </c>
      <c r="N82" s="24">
        <v>23078.621297082962</v>
      </c>
      <c r="O82" s="24">
        <v>24453.239614446578</v>
      </c>
      <c r="P82" s="24">
        <v>25696.277675026096</v>
      </c>
      <c r="Q82" s="24">
        <v>26887.624348470083</v>
      </c>
      <c r="R82" s="24">
        <v>27815.557578840635</v>
      </c>
      <c r="S82" s="24">
        <v>28708.965851968136</v>
      </c>
      <c r="T82" s="24">
        <v>29501.757315502575</v>
      </c>
      <c r="U82" s="24">
        <v>30341.697408946926</v>
      </c>
      <c r="V82" s="24">
        <v>30920.68486118874</v>
      </c>
      <c r="W82" s="24">
        <v>29788.713774169049</v>
      </c>
      <c r="X82" s="24">
        <v>28698.182860534896</v>
      </c>
      <c r="Y82" s="24">
        <v>27721.905472129314</v>
      </c>
      <c r="Z82" s="24">
        <v>26632.707306373803</v>
      </c>
      <c r="AA82" s="24">
        <v>25657.714198193495</v>
      </c>
      <c r="AB82" s="24">
        <v>24718.414478224284</v>
      </c>
      <c r="AC82" s="24">
        <v>23877.523985275559</v>
      </c>
      <c r="AD82" s="24">
        <v>22939.372192149665</v>
      </c>
      <c r="AE82" s="24">
        <v>22099.587879723531</v>
      </c>
    </row>
    <row r="83" spans="1:31" x14ac:dyDescent="0.35">
      <c r="A83" s="28" t="s">
        <v>134</v>
      </c>
      <c r="B83" s="28" t="s">
        <v>68</v>
      </c>
      <c r="C83" s="24">
        <v>4.4834204007288401E-6</v>
      </c>
      <c r="D83" s="24">
        <v>6.4023875527650898E-6</v>
      </c>
      <c r="E83" s="24">
        <v>9.9889075701842698E-6</v>
      </c>
      <c r="F83" s="24">
        <v>9.5964417703753701E-6</v>
      </c>
      <c r="G83" s="24">
        <v>9.2451269572947497E-6</v>
      </c>
      <c r="H83" s="24">
        <v>8.9066733797473692E-6</v>
      </c>
      <c r="I83" s="24">
        <v>1.0580133448878501E-5</v>
      </c>
      <c r="J83" s="24">
        <v>1.01644382883293E-5</v>
      </c>
      <c r="K83" s="24">
        <v>1.30838571173163E-5</v>
      </c>
      <c r="L83" s="24">
        <v>1.6871995305326199E-5</v>
      </c>
      <c r="M83" s="24">
        <v>2.4858271273307499E-5</v>
      </c>
      <c r="N83" s="24">
        <v>2.3881585760042099E-5</v>
      </c>
      <c r="O83" s="24">
        <v>2.30073080810738E-5</v>
      </c>
      <c r="P83" s="24">
        <v>2.2165036713060901E-5</v>
      </c>
      <c r="Q83" s="24">
        <v>2.1411009036071698E-5</v>
      </c>
      <c r="R83" s="24">
        <v>2.0569767015659E-5</v>
      </c>
      <c r="S83" s="24">
        <v>2.38351686074413E-5</v>
      </c>
      <c r="T83" s="24">
        <v>2.67725775120416E-5</v>
      </c>
      <c r="U83" s="24">
        <v>2.8049362848242499E-5</v>
      </c>
      <c r="V83" s="24">
        <v>3.9009771691608698E-5</v>
      </c>
      <c r="W83" s="24">
        <v>3.7581668340587298E-5</v>
      </c>
      <c r="X83" s="24">
        <v>3.6205846228157097E-5</v>
      </c>
      <c r="Y83" s="24">
        <v>3.4974167233970698E-5</v>
      </c>
      <c r="Z83" s="24">
        <v>3.3600026526422101E-5</v>
      </c>
      <c r="AA83" s="24">
        <v>3.2369967789956499E-5</v>
      </c>
      <c r="AB83" s="24">
        <v>3.1184940104105204E-5</v>
      </c>
      <c r="AC83" s="24">
        <v>3.0124066249116702E-5</v>
      </c>
      <c r="AD83" s="24">
        <v>2.8940486796520199E-5</v>
      </c>
      <c r="AE83" s="24">
        <v>2.78810085073101E-5</v>
      </c>
    </row>
    <row r="84" spans="1:31" x14ac:dyDescent="0.35">
      <c r="A84" s="28" t="s">
        <v>134</v>
      </c>
      <c r="B84" s="28" t="s">
        <v>36</v>
      </c>
      <c r="C84" s="24">
        <v>2.2220381339276499E-5</v>
      </c>
      <c r="D84" s="24">
        <v>2.1406918463808702E-5</v>
      </c>
      <c r="E84" s="24">
        <v>2.0678681050547301E-5</v>
      </c>
      <c r="F84" s="24">
        <v>1.98662123155557E-5</v>
      </c>
      <c r="G84" s="24">
        <v>1.91389328891536E-5</v>
      </c>
      <c r="H84" s="24">
        <v>1.8438278334955001E-5</v>
      </c>
      <c r="I84" s="24">
        <v>1.9542926103200201E-5</v>
      </c>
      <c r="J84" s="24">
        <v>2.22978166738622E-5</v>
      </c>
      <c r="K84" s="24">
        <v>3.16122819046033E-5</v>
      </c>
      <c r="L84" s="24">
        <v>3.2377158732261898E-5</v>
      </c>
      <c r="M84" s="24">
        <v>3.1275727044940902E-5</v>
      </c>
      <c r="N84" s="24">
        <v>3.3168042857255307E-5</v>
      </c>
      <c r="O84" s="24">
        <v>3.1953798551348199E-5</v>
      </c>
      <c r="P84" s="24">
        <v>3.4205222010978898E-5</v>
      </c>
      <c r="Q84" s="24">
        <v>3.4665194166477799E-5</v>
      </c>
      <c r="R84" s="24">
        <v>3.6000979111393498E-5</v>
      </c>
      <c r="S84" s="24">
        <v>3.6777751309553203E-5</v>
      </c>
      <c r="T84" s="24">
        <v>3.7178290025991506E-5</v>
      </c>
      <c r="U84" s="24">
        <v>3.8791867307331797E-5</v>
      </c>
      <c r="V84" s="24">
        <v>4.1690723621538906E-5</v>
      </c>
      <c r="W84" s="24">
        <v>5.1956726558736503E-5</v>
      </c>
      <c r="X84" s="24">
        <v>5.2465693133602001E-5</v>
      </c>
      <c r="Y84" s="24">
        <v>5.3840245556753296E-5</v>
      </c>
      <c r="Z84" s="24">
        <v>5.4104584135339399E-5</v>
      </c>
      <c r="AA84" s="24">
        <v>5.4096519728185393E-5</v>
      </c>
      <c r="AB84" s="24">
        <v>5.53817428992586E-5</v>
      </c>
      <c r="AC84" s="24">
        <v>5.6935072313169703E-5</v>
      </c>
      <c r="AD84" s="24">
        <v>5.8755496875779598E-5</v>
      </c>
      <c r="AE84" s="24">
        <v>6.4636168103198404E-5</v>
      </c>
    </row>
    <row r="85" spans="1:31" x14ac:dyDescent="0.35">
      <c r="A85" s="28" t="s">
        <v>134</v>
      </c>
      <c r="B85" s="28" t="s">
        <v>73</v>
      </c>
      <c r="C85" s="24">
        <v>0</v>
      </c>
      <c r="D85" s="24">
        <v>0</v>
      </c>
      <c r="E85" s="24">
        <v>5.5169546776839598E-5</v>
      </c>
      <c r="F85" s="24">
        <v>5.3001926328984496E-5</v>
      </c>
      <c r="G85" s="24">
        <v>5.43902296878234E-5</v>
      </c>
      <c r="H85" s="24">
        <v>5.6288802086945399E-5</v>
      </c>
      <c r="I85" s="24">
        <v>5.72325527223696E-5</v>
      </c>
      <c r="J85" s="24">
        <v>5.4983876436052305E-5</v>
      </c>
      <c r="K85" s="24">
        <v>5.5747935911236301E-5</v>
      </c>
      <c r="L85" s="24">
        <v>5.6053351572220297E-5</v>
      </c>
      <c r="M85" s="24">
        <v>5.7392150508308204E-5</v>
      </c>
      <c r="N85" s="24">
        <v>5.7516616484376402E-5</v>
      </c>
      <c r="O85" s="24">
        <v>5.8140296399391998E-5</v>
      </c>
      <c r="P85" s="24">
        <v>5.8614256058374406E-5</v>
      </c>
      <c r="Q85" s="24">
        <v>5.95493631106548E-5</v>
      </c>
      <c r="R85" s="24">
        <v>5.9797081669508298E-5</v>
      </c>
      <c r="S85" s="24">
        <v>5.9860784062956799E-5</v>
      </c>
      <c r="T85" s="24">
        <v>6.0287666950754892E-5</v>
      </c>
      <c r="U85" s="24">
        <v>6.0577239092327398E-5</v>
      </c>
      <c r="V85" s="24">
        <v>6.09175402875399E-5</v>
      </c>
      <c r="W85" s="24">
        <v>6.0978700388913896E-5</v>
      </c>
      <c r="X85" s="24">
        <v>6.1253687898563393E-5</v>
      </c>
      <c r="Y85" s="24">
        <v>6.1904282568683603E-5</v>
      </c>
      <c r="Z85" s="24">
        <v>6.2054153299500304E-5</v>
      </c>
      <c r="AA85" s="24">
        <v>6.2482530134326699E-5</v>
      </c>
      <c r="AB85" s="24">
        <v>6.2470467789460396E-5</v>
      </c>
      <c r="AC85" s="24">
        <v>6.3272987744593501E-5</v>
      </c>
      <c r="AD85" s="24">
        <v>6.3377972515010999E-5</v>
      </c>
      <c r="AE85" s="24">
        <v>6.4021645942418195E-5</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1.4849636111464136E-4</v>
      </c>
      <c r="D87" s="32">
        <v>1.451431783845947E-4</v>
      </c>
      <c r="E87" s="32">
        <v>3211.7397206953101</v>
      </c>
      <c r="F87" s="32">
        <v>6171.1050451256369</v>
      </c>
      <c r="G87" s="32">
        <v>8920.9192714464843</v>
      </c>
      <c r="H87" s="32">
        <v>11509.721713407978</v>
      </c>
      <c r="I87" s="32">
        <v>13934.388893563397</v>
      </c>
      <c r="J87" s="32">
        <v>16092.464373304194</v>
      </c>
      <c r="K87" s="32">
        <v>18109.849981198047</v>
      </c>
      <c r="L87" s="32">
        <v>19916.747561713306</v>
      </c>
      <c r="M87" s="32">
        <v>21624.410488528207</v>
      </c>
      <c r="N87" s="32">
        <v>23078.621331849215</v>
      </c>
      <c r="O87" s="32">
        <v>24453.239647940081</v>
      </c>
      <c r="P87" s="32">
        <v>25696.27770729344</v>
      </c>
      <c r="Q87" s="32">
        <v>26887.624379639728</v>
      </c>
      <c r="R87" s="32">
        <v>27815.557608785624</v>
      </c>
      <c r="S87" s="32">
        <v>28708.965884835306</v>
      </c>
      <c r="T87" s="32">
        <v>29501.757350976502</v>
      </c>
      <c r="U87" s="32">
        <v>30341.697445401631</v>
      </c>
      <c r="V87" s="32">
        <v>30920.684908273604</v>
      </c>
      <c r="W87" s="32">
        <v>29788.713819530192</v>
      </c>
      <c r="X87" s="32">
        <v>28698.182904235418</v>
      </c>
      <c r="Y87" s="32">
        <v>27721.905514343198</v>
      </c>
      <c r="Z87" s="32">
        <v>26632.707346929095</v>
      </c>
      <c r="AA87" s="32">
        <v>25657.714237264106</v>
      </c>
      <c r="AB87" s="32">
        <v>24718.414515864562</v>
      </c>
      <c r="AC87" s="32">
        <v>23877.52402163536</v>
      </c>
      <c r="AD87" s="32">
        <v>22939.372227080883</v>
      </c>
      <c r="AE87" s="32">
        <v>22099.587913375959</v>
      </c>
    </row>
  </sheetData>
  <sheetProtection algorithmName="SHA-512" hashValue="UF9EU4eeujlTEIgfgPEBvMFW8R906/l0kXHltPbkTe2NRSAGA2mZ7atLOtcVDFZVco7UBgh2xAAzd0R2S8ULog==" saltValue="l4sbHOgmphIfGIKLAuq/Q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E9F3-93CE-4815-8744-520E490D92EB}">
  <sheetPr codeName="Sheet11">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1579899.1413</v>
      </c>
      <c r="D6" s="24">
        <v>1399110.2790000001</v>
      </c>
      <c r="E6" s="24">
        <v>1333566.4801999999</v>
      </c>
      <c r="F6" s="24">
        <v>1221747.0982403904</v>
      </c>
      <c r="G6" s="24">
        <v>1163812.409775584</v>
      </c>
      <c r="H6" s="24">
        <v>1005009.8545369157</v>
      </c>
      <c r="I6" s="24">
        <v>927163.7890646283</v>
      </c>
      <c r="J6" s="24">
        <v>939594.87248613802</v>
      </c>
      <c r="K6" s="24">
        <v>634221.33497728861</v>
      </c>
      <c r="L6" s="24">
        <v>526992.24594364432</v>
      </c>
      <c r="M6" s="24">
        <v>358289.03995753429</v>
      </c>
      <c r="N6" s="24">
        <v>374770.02232708456</v>
      </c>
      <c r="O6" s="24">
        <v>389292.15610568406</v>
      </c>
      <c r="P6" s="24">
        <v>354338.99243270431</v>
      </c>
      <c r="Q6" s="24">
        <v>304144.05950709607</v>
      </c>
      <c r="R6" s="24">
        <v>317133.2042770118</v>
      </c>
      <c r="S6" s="24">
        <v>318748.68570000003</v>
      </c>
      <c r="T6" s="24">
        <v>303302.29060000001</v>
      </c>
      <c r="U6" s="24">
        <v>270654.93400000001</v>
      </c>
      <c r="V6" s="24">
        <v>248514.47250000003</v>
      </c>
      <c r="W6" s="24">
        <v>225750.29150000002</v>
      </c>
      <c r="X6" s="24">
        <v>157904.894</v>
      </c>
      <c r="Y6" s="24">
        <v>122154.69095</v>
      </c>
      <c r="Z6" s="24">
        <v>90752.398159999997</v>
      </c>
      <c r="AA6" s="24">
        <v>73709.867400000003</v>
      </c>
      <c r="AB6" s="24">
        <v>49821.820200000002</v>
      </c>
      <c r="AC6" s="24">
        <v>45953.964460000003</v>
      </c>
      <c r="AD6" s="24">
        <v>41602.177960000001</v>
      </c>
      <c r="AE6" s="24">
        <v>37716.273000000001</v>
      </c>
    </row>
    <row r="7" spans="1:31" x14ac:dyDescent="0.35">
      <c r="A7" s="28" t="s">
        <v>40</v>
      </c>
      <c r="B7" s="28" t="s">
        <v>71</v>
      </c>
      <c r="C7" s="24">
        <v>205786.7499</v>
      </c>
      <c r="D7" s="24">
        <v>173251.09590000001</v>
      </c>
      <c r="E7" s="24">
        <v>182107.20110000001</v>
      </c>
      <c r="F7" s="24">
        <v>116840.35767060902</v>
      </c>
      <c r="G7" s="24">
        <v>118382.5404024235</v>
      </c>
      <c r="H7" s="24">
        <v>115355.2010765103</v>
      </c>
      <c r="I7" s="24">
        <v>101621.99406047713</v>
      </c>
      <c r="J7" s="24">
        <v>100727.26968508193</v>
      </c>
      <c r="K7" s="24">
        <v>95737.948758694809</v>
      </c>
      <c r="L7" s="24">
        <v>98047.372844016965</v>
      </c>
      <c r="M7" s="24">
        <v>88716.693744660719</v>
      </c>
      <c r="N7" s="24">
        <v>86981.149000000005</v>
      </c>
      <c r="O7" s="24">
        <v>86920.296039999987</v>
      </c>
      <c r="P7" s="24">
        <v>83260.131699999998</v>
      </c>
      <c r="Q7" s="24">
        <v>81583.096250000002</v>
      </c>
      <c r="R7" s="24">
        <v>77035.328840000002</v>
      </c>
      <c r="S7" s="24">
        <v>71001.57114</v>
      </c>
      <c r="T7" s="24">
        <v>70464.924249999996</v>
      </c>
      <c r="U7" s="24">
        <v>60544.29264</v>
      </c>
      <c r="V7" s="24">
        <v>61536.875</v>
      </c>
      <c r="W7" s="24">
        <v>63746.063009999998</v>
      </c>
      <c r="X7" s="24">
        <v>61011.356409999993</v>
      </c>
      <c r="Y7" s="24">
        <v>56504.107689999997</v>
      </c>
      <c r="Z7" s="24">
        <v>54558.407380000004</v>
      </c>
      <c r="AA7" s="24">
        <v>50408.827429999998</v>
      </c>
      <c r="AB7" s="24">
        <v>51565.055500000002</v>
      </c>
      <c r="AC7" s="24">
        <v>30249.362689999998</v>
      </c>
      <c r="AD7" s="24">
        <v>0</v>
      </c>
      <c r="AE7" s="24">
        <v>0</v>
      </c>
    </row>
    <row r="8" spans="1:31" x14ac:dyDescent="0.35">
      <c r="A8" s="28" t="s">
        <v>40</v>
      </c>
      <c r="B8" s="28" t="s">
        <v>20</v>
      </c>
      <c r="C8" s="24">
        <v>203162.77562115135</v>
      </c>
      <c r="D8" s="24">
        <v>201897.93251953926</v>
      </c>
      <c r="E8" s="24">
        <v>155430.87985792366</v>
      </c>
      <c r="F8" s="24">
        <v>160059.63454947207</v>
      </c>
      <c r="G8" s="24">
        <v>157954.64988681991</v>
      </c>
      <c r="H8" s="24">
        <v>163978.41916438175</v>
      </c>
      <c r="I8" s="24">
        <v>142766.57236338695</v>
      </c>
      <c r="J8" s="24">
        <v>186003.68749143739</v>
      </c>
      <c r="K8" s="24">
        <v>118846.67391049083</v>
      </c>
      <c r="L8" s="24">
        <v>123529.15464901338</v>
      </c>
      <c r="M8" s="24">
        <v>130032.7552292347</v>
      </c>
      <c r="N8" s="24">
        <v>140070.1387021445</v>
      </c>
      <c r="O8" s="24">
        <v>124875.61897458626</v>
      </c>
      <c r="P8" s="24">
        <v>126601.98039958994</v>
      </c>
      <c r="Q8" s="24">
        <v>107876.20415781467</v>
      </c>
      <c r="R8" s="24">
        <v>103001.27985711103</v>
      </c>
      <c r="S8" s="24">
        <v>85618.212088492641</v>
      </c>
      <c r="T8" s="24">
        <v>120075.9803784472</v>
      </c>
      <c r="U8" s="24">
        <v>143606.29402400085</v>
      </c>
      <c r="V8" s="24">
        <v>140987.3491071676</v>
      </c>
      <c r="W8" s="24">
        <v>111959.78342674616</v>
      </c>
      <c r="X8" s="24">
        <v>156240.11005013288</v>
      </c>
      <c r="Y8" s="24">
        <v>104361.03090843635</v>
      </c>
      <c r="Z8" s="24">
        <v>102142.26901549999</v>
      </c>
      <c r="AA8" s="24">
        <v>59578.185097406393</v>
      </c>
      <c r="AB8" s="24">
        <v>46147.897176437589</v>
      </c>
      <c r="AC8" s="24">
        <v>44991.757202762921</v>
      </c>
      <c r="AD8" s="24">
        <v>43665.40538416012</v>
      </c>
      <c r="AE8" s="24">
        <v>42505.685320292025</v>
      </c>
    </row>
    <row r="9" spans="1:31" x14ac:dyDescent="0.35">
      <c r="A9" s="28" t="s">
        <v>40</v>
      </c>
      <c r="B9" s="28" t="s">
        <v>32</v>
      </c>
      <c r="C9" s="24">
        <v>90124.401549999995</v>
      </c>
      <c r="D9" s="24">
        <v>91789.724537200033</v>
      </c>
      <c r="E9" s="24">
        <v>86344.203530000013</v>
      </c>
      <c r="F9" s="24">
        <v>15176.525030000001</v>
      </c>
      <c r="G9" s="24">
        <v>14423.162560000001</v>
      </c>
      <c r="H9" s="24">
        <v>14332.85677</v>
      </c>
      <c r="I9" s="24">
        <v>13176.172419999999</v>
      </c>
      <c r="J9" s="24">
        <v>15986.522000000001</v>
      </c>
      <c r="K9" s="24">
        <v>11610.40551497617</v>
      </c>
      <c r="L9" s="24">
        <v>11862.639579999999</v>
      </c>
      <c r="M9" s="24">
        <v>11987.01483</v>
      </c>
      <c r="N9" s="24">
        <v>12292.75656</v>
      </c>
      <c r="O9" s="24">
        <v>11504.61169</v>
      </c>
      <c r="P9" s="24">
        <v>10588.267030000001</v>
      </c>
      <c r="Q9" s="24">
        <v>4984.4477999999999</v>
      </c>
      <c r="R9" s="24">
        <v>4530.1534000000001</v>
      </c>
      <c r="S9" s="24">
        <v>5645.2343000000001</v>
      </c>
      <c r="T9" s="24">
        <v>4533.1860999999999</v>
      </c>
      <c r="U9" s="24">
        <v>3123.6212</v>
      </c>
      <c r="V9" s="24">
        <v>3078.4892</v>
      </c>
      <c r="W9" s="24">
        <v>2912.4304999999999</v>
      </c>
      <c r="X9" s="24">
        <v>4257.8680000000004</v>
      </c>
      <c r="Y9" s="24">
        <v>4830.3940000000002</v>
      </c>
      <c r="Z9" s="24">
        <v>4526.1014999999998</v>
      </c>
      <c r="AA9" s="24">
        <v>6270.2224999999999</v>
      </c>
      <c r="AB9" s="24">
        <v>0</v>
      </c>
      <c r="AC9" s="24">
        <v>0</v>
      </c>
      <c r="AD9" s="24">
        <v>0</v>
      </c>
      <c r="AE9" s="24">
        <v>0</v>
      </c>
    </row>
    <row r="10" spans="1:31" x14ac:dyDescent="0.35">
      <c r="A10" s="28" t="s">
        <v>40</v>
      </c>
      <c r="B10" s="28" t="s">
        <v>66</v>
      </c>
      <c r="C10" s="24">
        <v>2150.4628906506878</v>
      </c>
      <c r="D10" s="24">
        <v>1288.7985345803838</v>
      </c>
      <c r="E10" s="24">
        <v>6374.8790727633341</v>
      </c>
      <c r="F10" s="24">
        <v>6558.1859110381693</v>
      </c>
      <c r="G10" s="24">
        <v>1618.0053719165371</v>
      </c>
      <c r="H10" s="24">
        <v>5081.1981207670606</v>
      </c>
      <c r="I10" s="24">
        <v>2534.3799758162413</v>
      </c>
      <c r="J10" s="24">
        <v>17095.748883608128</v>
      </c>
      <c r="K10" s="24">
        <v>322.43106364212986</v>
      </c>
      <c r="L10" s="24">
        <v>196.01886516252804</v>
      </c>
      <c r="M10" s="24">
        <v>306.24558070303686</v>
      </c>
      <c r="N10" s="24">
        <v>4860.0378866194651</v>
      </c>
      <c r="O10" s="24">
        <v>2728.9665044621997</v>
      </c>
      <c r="P10" s="24">
        <v>1051.25417162997</v>
      </c>
      <c r="Q10" s="24">
        <v>6094.7687035272138</v>
      </c>
      <c r="R10" s="24">
        <v>5552.473936469939</v>
      </c>
      <c r="S10" s="24">
        <v>12557.996965102833</v>
      </c>
      <c r="T10" s="24">
        <v>14181.350764893099</v>
      </c>
      <c r="U10" s="24">
        <v>41100.108911493146</v>
      </c>
      <c r="V10" s="24">
        <v>46157.192857880145</v>
      </c>
      <c r="W10" s="24">
        <v>32724.143351404677</v>
      </c>
      <c r="X10" s="24">
        <v>26725.189653459707</v>
      </c>
      <c r="Y10" s="24">
        <v>105158.68170866322</v>
      </c>
      <c r="Z10" s="24">
        <v>55816.59920033977</v>
      </c>
      <c r="AA10" s="24">
        <v>80730.517112125322</v>
      </c>
      <c r="AB10" s="24">
        <v>94016.911454274465</v>
      </c>
      <c r="AC10" s="24">
        <v>159643.50624148783</v>
      </c>
      <c r="AD10" s="24">
        <v>279541.60484565544</v>
      </c>
      <c r="AE10" s="24">
        <v>273967.48436265282</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2081123.531261802</v>
      </c>
      <c r="D17" s="32">
        <v>1867337.8304913198</v>
      </c>
      <c r="E17" s="32">
        <v>1763823.6437606867</v>
      </c>
      <c r="F17" s="32">
        <v>1520381.8014015094</v>
      </c>
      <c r="G17" s="32">
        <v>1456190.7679967443</v>
      </c>
      <c r="H17" s="32">
        <v>1303757.5296685747</v>
      </c>
      <c r="I17" s="32">
        <v>1187262.9078843086</v>
      </c>
      <c r="J17" s="32">
        <v>1259408.1005462655</v>
      </c>
      <c r="K17" s="32">
        <v>860738.79422509251</v>
      </c>
      <c r="L17" s="32">
        <v>760627.4318818372</v>
      </c>
      <c r="M17" s="32">
        <v>589331.74934213271</v>
      </c>
      <c r="N17" s="32">
        <v>618974.10447584849</v>
      </c>
      <c r="O17" s="32">
        <v>615321.64931473252</v>
      </c>
      <c r="P17" s="32">
        <v>575840.62573392433</v>
      </c>
      <c r="Q17" s="32">
        <v>504682.576418438</v>
      </c>
      <c r="R17" s="32">
        <v>507252.44031059276</v>
      </c>
      <c r="S17" s="32">
        <v>493571.70019359555</v>
      </c>
      <c r="T17" s="32">
        <v>512557.73209334031</v>
      </c>
      <c r="U17" s="32">
        <v>519029.25077549403</v>
      </c>
      <c r="V17" s="32">
        <v>500274.37866504776</v>
      </c>
      <c r="W17" s="32">
        <v>437092.71178815089</v>
      </c>
      <c r="X17" s="32">
        <v>406139.41811359255</v>
      </c>
      <c r="Y17" s="32">
        <v>393008.90525709954</v>
      </c>
      <c r="Z17" s="32">
        <v>307795.77525583975</v>
      </c>
      <c r="AA17" s="32">
        <v>270697.6195395317</v>
      </c>
      <c r="AB17" s="32">
        <v>241551.68433071204</v>
      </c>
      <c r="AC17" s="32">
        <v>280838.59059425077</v>
      </c>
      <c r="AD17" s="32">
        <v>364809.18818981556</v>
      </c>
      <c r="AE17" s="32">
        <v>354189.44268294482</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826738.41700000002</v>
      </c>
      <c r="D20" s="24">
        <v>732629.37</v>
      </c>
      <c r="E20" s="24">
        <v>643114.83329999994</v>
      </c>
      <c r="F20" s="24">
        <v>673917.2182</v>
      </c>
      <c r="G20" s="24">
        <v>596275.91803223162</v>
      </c>
      <c r="H20" s="24">
        <v>531516.4671050458</v>
      </c>
      <c r="I20" s="24">
        <v>484407.35722038848</v>
      </c>
      <c r="J20" s="24">
        <v>528219.66777670837</v>
      </c>
      <c r="K20" s="24">
        <v>283223.19443912699</v>
      </c>
      <c r="L20" s="24">
        <v>203211.22565090115</v>
      </c>
      <c r="M20" s="24">
        <v>90980.410470897361</v>
      </c>
      <c r="N20" s="24">
        <v>84499.396336323203</v>
      </c>
      <c r="O20" s="24">
        <v>110213.60612553764</v>
      </c>
      <c r="P20" s="24">
        <v>92104.397173992213</v>
      </c>
      <c r="Q20" s="24">
        <v>70395.485700000005</v>
      </c>
      <c r="R20" s="24">
        <v>89763.841</v>
      </c>
      <c r="S20" s="24">
        <v>101323.4762</v>
      </c>
      <c r="T20" s="24">
        <v>96350.736000000004</v>
      </c>
      <c r="U20" s="24">
        <v>81791.812000000005</v>
      </c>
      <c r="V20" s="24">
        <v>68150.928599999999</v>
      </c>
      <c r="W20" s="24">
        <v>55964.3776</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2480.838368696398</v>
      </c>
      <c r="D22" s="24">
        <v>2468.5553665300658</v>
      </c>
      <c r="E22" s="24">
        <v>7330.7271711873755</v>
      </c>
      <c r="F22" s="24">
        <v>4653.1532395472495</v>
      </c>
      <c r="G22" s="24">
        <v>4433.0986856738973</v>
      </c>
      <c r="H22" s="24">
        <v>4332.7436783330895</v>
      </c>
      <c r="I22" s="24">
        <v>4223.6436783394629</v>
      </c>
      <c r="J22" s="24">
        <v>4110.1779856879493</v>
      </c>
      <c r="K22" s="24">
        <v>3896.3563767753139</v>
      </c>
      <c r="L22" s="24">
        <v>3841.4643739080102</v>
      </c>
      <c r="M22" s="24">
        <v>3732.6521660609651</v>
      </c>
      <c r="N22" s="24">
        <v>3629.1796902680499</v>
      </c>
      <c r="O22" s="24">
        <v>3553.8639803210667</v>
      </c>
      <c r="P22" s="24">
        <v>4865.6506919848052</v>
      </c>
      <c r="Q22" s="24">
        <v>3369.79197502021</v>
      </c>
      <c r="R22" s="24">
        <v>3180.2873724031951</v>
      </c>
      <c r="S22" s="24">
        <v>3148.1574965147197</v>
      </c>
      <c r="T22" s="24">
        <v>27446.23026279893</v>
      </c>
      <c r="U22" s="24">
        <v>48330.8233468092</v>
      </c>
      <c r="V22" s="24">
        <v>49722.777943214613</v>
      </c>
      <c r="W22" s="24">
        <v>31321.729256121449</v>
      </c>
      <c r="X22" s="24">
        <v>48945.547844638313</v>
      </c>
      <c r="Y22" s="24">
        <v>50.327120840700005</v>
      </c>
      <c r="Z22" s="24">
        <v>2.8149703000000001E-4</v>
      </c>
      <c r="AA22" s="24">
        <v>2.7907329999999903E-4</v>
      </c>
      <c r="AB22" s="24">
        <v>3.5171548000000004E-4</v>
      </c>
      <c r="AC22" s="24">
        <v>3.5232957999999998E-4</v>
      </c>
      <c r="AD22" s="24">
        <v>3.3266094000000001E-4</v>
      </c>
      <c r="AE22" s="24">
        <v>3.1468832E-4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2.2053734700000003E-4</v>
      </c>
      <c r="D24" s="24">
        <v>2.1605940499999998E-4</v>
      </c>
      <c r="E24" s="24">
        <v>376.10678105474199</v>
      </c>
      <c r="F24" s="24">
        <v>3914.7278984339632</v>
      </c>
      <c r="G24" s="24">
        <v>644.22630899136504</v>
      </c>
      <c r="H24" s="24">
        <v>1390.958999093855</v>
      </c>
      <c r="I24" s="24">
        <v>596.52626903996611</v>
      </c>
      <c r="J24" s="24">
        <v>1167.9313767695498</v>
      </c>
      <c r="K24" s="24">
        <v>2.33674063E-4</v>
      </c>
      <c r="L24" s="24">
        <v>2.3372330699999977E-4</v>
      </c>
      <c r="M24" s="24">
        <v>2.1784127099999979E-4</v>
      </c>
      <c r="N24" s="24">
        <v>1238.1975988943359</v>
      </c>
      <c r="O24" s="24">
        <v>236.08456900027096</v>
      </c>
      <c r="P24" s="24">
        <v>332.082888473644</v>
      </c>
      <c r="Q24" s="24">
        <v>1066.898451327675</v>
      </c>
      <c r="R24" s="24">
        <v>565.51967299680587</v>
      </c>
      <c r="S24" s="24">
        <v>1602.653898100669</v>
      </c>
      <c r="T24" s="24">
        <v>491.56882702937997</v>
      </c>
      <c r="U24" s="24">
        <v>8778.6124672718488</v>
      </c>
      <c r="V24" s="24">
        <v>9697.8807350559346</v>
      </c>
      <c r="W24" s="24">
        <v>7370.0573208256901</v>
      </c>
      <c r="X24" s="24">
        <v>5421.3405235813452</v>
      </c>
      <c r="Y24" s="24">
        <v>49161.393076615459</v>
      </c>
      <c r="Z24" s="24">
        <v>27697.6121890338</v>
      </c>
      <c r="AA24" s="24">
        <v>37995.647214496748</v>
      </c>
      <c r="AB24" s="24">
        <v>31604.615743354079</v>
      </c>
      <c r="AC24" s="24">
        <v>93118.172365969833</v>
      </c>
      <c r="AD24" s="24">
        <v>104779.2105871184</v>
      </c>
      <c r="AE24" s="24">
        <v>127064.66854383606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829219.25558923371</v>
      </c>
      <c r="D31" s="32">
        <v>735097.92558258947</v>
      </c>
      <c r="E31" s="32">
        <v>650821.6672522421</v>
      </c>
      <c r="F31" s="32">
        <v>682485.0993379812</v>
      </c>
      <c r="G31" s="32">
        <v>601353.24302689685</v>
      </c>
      <c r="H31" s="32">
        <v>537240.16978247277</v>
      </c>
      <c r="I31" s="32">
        <v>489227.52716776793</v>
      </c>
      <c r="J31" s="32">
        <v>533497.7771391659</v>
      </c>
      <c r="K31" s="32">
        <v>287119.55104957637</v>
      </c>
      <c r="L31" s="32">
        <v>207052.69025853247</v>
      </c>
      <c r="M31" s="32">
        <v>94713.062854799588</v>
      </c>
      <c r="N31" s="32">
        <v>89366.773625485584</v>
      </c>
      <c r="O31" s="32">
        <v>114003.55467485898</v>
      </c>
      <c r="P31" s="32">
        <v>97302.130754450656</v>
      </c>
      <c r="Q31" s="32">
        <v>74832.176126347898</v>
      </c>
      <c r="R31" s="32">
        <v>93509.648045399997</v>
      </c>
      <c r="S31" s="32">
        <v>106074.28759461539</v>
      </c>
      <c r="T31" s="32">
        <v>124288.53508982831</v>
      </c>
      <c r="U31" s="32">
        <v>138901.24781408106</v>
      </c>
      <c r="V31" s="32">
        <v>127571.58727827056</v>
      </c>
      <c r="W31" s="32">
        <v>94656.164176947146</v>
      </c>
      <c r="X31" s="32">
        <v>54366.888368219661</v>
      </c>
      <c r="Y31" s="32">
        <v>49211.720197456161</v>
      </c>
      <c r="Z31" s="32">
        <v>27697.612470530828</v>
      </c>
      <c r="AA31" s="32">
        <v>37995.647493570046</v>
      </c>
      <c r="AB31" s="32">
        <v>31604.616095069559</v>
      </c>
      <c r="AC31" s="32">
        <v>93118.172718299407</v>
      </c>
      <c r="AD31" s="32">
        <v>104779.21091977935</v>
      </c>
      <c r="AE31" s="32">
        <v>127064.66885852438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753160.7243</v>
      </c>
      <c r="D34" s="24">
        <v>666480.90899999999</v>
      </c>
      <c r="E34" s="24">
        <v>690451.64689999993</v>
      </c>
      <c r="F34" s="24">
        <v>547829.88004039053</v>
      </c>
      <c r="G34" s="24">
        <v>567536.4917433525</v>
      </c>
      <c r="H34" s="24">
        <v>473493.38743186981</v>
      </c>
      <c r="I34" s="24">
        <v>442756.43184423988</v>
      </c>
      <c r="J34" s="24">
        <v>411375.20470942964</v>
      </c>
      <c r="K34" s="24">
        <v>350998.14053816162</v>
      </c>
      <c r="L34" s="24">
        <v>323781.02029274323</v>
      </c>
      <c r="M34" s="24">
        <v>267308.6294866369</v>
      </c>
      <c r="N34" s="24">
        <v>290270.62599076133</v>
      </c>
      <c r="O34" s="24">
        <v>279078.5499801464</v>
      </c>
      <c r="P34" s="24">
        <v>262234.59525871207</v>
      </c>
      <c r="Q34" s="24">
        <v>233748.57380709608</v>
      </c>
      <c r="R34" s="24">
        <v>227369.36327701181</v>
      </c>
      <c r="S34" s="24">
        <v>217425.2095</v>
      </c>
      <c r="T34" s="24">
        <v>206951.5546</v>
      </c>
      <c r="U34" s="24">
        <v>188863.122</v>
      </c>
      <c r="V34" s="24">
        <v>180363.54390000002</v>
      </c>
      <c r="W34" s="24">
        <v>169785.91390000001</v>
      </c>
      <c r="X34" s="24">
        <v>157904.894</v>
      </c>
      <c r="Y34" s="24">
        <v>122154.69095</v>
      </c>
      <c r="Z34" s="24">
        <v>90752.398159999997</v>
      </c>
      <c r="AA34" s="24">
        <v>73709.867400000003</v>
      </c>
      <c r="AB34" s="24">
        <v>49821.820200000002</v>
      </c>
      <c r="AC34" s="24">
        <v>45953.964460000003</v>
      </c>
      <c r="AD34" s="24">
        <v>41602.177960000001</v>
      </c>
      <c r="AE34" s="24">
        <v>37716.273000000001</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99873.864924513618</v>
      </c>
      <c r="D36" s="24">
        <v>100156.40482270854</v>
      </c>
      <c r="E36" s="24">
        <v>110068.97632352322</v>
      </c>
      <c r="F36" s="24">
        <v>119608.86493936814</v>
      </c>
      <c r="G36" s="24">
        <v>119232.23483735268</v>
      </c>
      <c r="H36" s="24">
        <v>126309.41113808352</v>
      </c>
      <c r="I36" s="24">
        <v>106379.77233711035</v>
      </c>
      <c r="J36" s="24">
        <v>150579.49714884971</v>
      </c>
      <c r="K36" s="24">
        <v>84762.609186048183</v>
      </c>
      <c r="L36" s="24">
        <v>90296.555931634182</v>
      </c>
      <c r="M36" s="24">
        <v>97579.412727263771</v>
      </c>
      <c r="N36" s="24">
        <v>108515.39063870358</v>
      </c>
      <c r="O36" s="24">
        <v>93895.326633686695</v>
      </c>
      <c r="P36" s="24">
        <v>95381.253334551948</v>
      </c>
      <c r="Q36" s="24">
        <v>78904.803827204858</v>
      </c>
      <c r="R36" s="24">
        <v>75327.912124871596</v>
      </c>
      <c r="S36" s="24">
        <v>82470.054153128032</v>
      </c>
      <c r="T36" s="24">
        <v>92629.74965593424</v>
      </c>
      <c r="U36" s="24">
        <v>95275.470158928933</v>
      </c>
      <c r="V36" s="24">
        <v>91264.570653594812</v>
      </c>
      <c r="W36" s="24">
        <v>80638.053654910138</v>
      </c>
      <c r="X36" s="24">
        <v>107294.56169838496</v>
      </c>
      <c r="Y36" s="24">
        <v>104310.70319553852</v>
      </c>
      <c r="Z36" s="24">
        <v>102142.26818945861</v>
      </c>
      <c r="AA36" s="24">
        <v>59578.18426645342</v>
      </c>
      <c r="AB36" s="24">
        <v>46147.896256537657</v>
      </c>
      <c r="AC36" s="24">
        <v>44991.756254033571</v>
      </c>
      <c r="AD36" s="24">
        <v>43665.40423837972</v>
      </c>
      <c r="AE36" s="24">
        <v>42505.684223949538</v>
      </c>
    </row>
    <row r="37" spans="1:31" x14ac:dyDescent="0.35">
      <c r="A37" s="28" t="s">
        <v>131</v>
      </c>
      <c r="B37" s="28" t="s">
        <v>32</v>
      </c>
      <c r="C37" s="24">
        <v>2551.8670000000002</v>
      </c>
      <c r="D37" s="24">
        <v>2563.7764999999999</v>
      </c>
      <c r="E37" s="24">
        <v>5130.1594999999998</v>
      </c>
      <c r="F37" s="24">
        <v>5465.0844999999999</v>
      </c>
      <c r="G37" s="24">
        <v>5657.1154999999999</v>
      </c>
      <c r="H37" s="24">
        <v>5409.3670000000002</v>
      </c>
      <c r="I37" s="24">
        <v>4669.5685000000003</v>
      </c>
      <c r="J37" s="24">
        <v>7375.2</v>
      </c>
      <c r="K37" s="24">
        <v>3978.9854999999998</v>
      </c>
      <c r="L37" s="24">
        <v>4278.6869999999999</v>
      </c>
      <c r="M37" s="24">
        <v>4545.3784999999998</v>
      </c>
      <c r="N37" s="24">
        <v>4459.4390000000003</v>
      </c>
      <c r="O37" s="24">
        <v>4145.5627999999997</v>
      </c>
      <c r="P37" s="24">
        <v>3803.6642000000002</v>
      </c>
      <c r="Q37" s="24">
        <v>3612.9577999999997</v>
      </c>
      <c r="R37" s="24">
        <v>3418.2577999999999</v>
      </c>
      <c r="S37" s="24">
        <v>3285.1334999999999</v>
      </c>
      <c r="T37" s="24">
        <v>3162.8782000000001</v>
      </c>
      <c r="U37" s="24">
        <v>3123.6212</v>
      </c>
      <c r="V37" s="24">
        <v>3078.4892</v>
      </c>
      <c r="W37" s="24">
        <v>2912.4304999999999</v>
      </c>
      <c r="X37" s="24">
        <v>4257.8680000000004</v>
      </c>
      <c r="Y37" s="24">
        <v>4830.3940000000002</v>
      </c>
      <c r="Z37" s="24">
        <v>4526.1014999999998</v>
      </c>
      <c r="AA37" s="24">
        <v>6270.2224999999999</v>
      </c>
      <c r="AB37" s="24">
        <v>0</v>
      </c>
      <c r="AC37" s="24">
        <v>0</v>
      </c>
      <c r="AD37" s="24">
        <v>0</v>
      </c>
      <c r="AE37" s="24">
        <v>0</v>
      </c>
    </row>
    <row r="38" spans="1:31" x14ac:dyDescent="0.35">
      <c r="A38" s="28" t="s">
        <v>131</v>
      </c>
      <c r="B38" s="28" t="s">
        <v>66</v>
      </c>
      <c r="C38" s="24">
        <v>3.8742849799999984E-4</v>
      </c>
      <c r="D38" s="24">
        <v>3.8062183000000003E-4</v>
      </c>
      <c r="E38" s="24">
        <v>3.8287815999999986E-4</v>
      </c>
      <c r="F38" s="24">
        <v>1933.9845367531227</v>
      </c>
      <c r="G38" s="24">
        <v>616.59436536633098</v>
      </c>
      <c r="H38" s="24">
        <v>2913.6098045792719</v>
      </c>
      <c r="I38" s="24">
        <v>1344.391475504071</v>
      </c>
      <c r="J38" s="24">
        <v>14969.98965240084</v>
      </c>
      <c r="K38" s="24">
        <v>322.42950550395886</v>
      </c>
      <c r="L38" s="24">
        <v>54.166363529656998</v>
      </c>
      <c r="M38" s="24">
        <v>122.74828501704701</v>
      </c>
      <c r="N38" s="24">
        <v>2341.0874573624315</v>
      </c>
      <c r="O38" s="24">
        <v>2022.3196907561899</v>
      </c>
      <c r="P38" s="24">
        <v>414.74737563178297</v>
      </c>
      <c r="Q38" s="24">
        <v>1711.4803152170671</v>
      </c>
      <c r="R38" s="24">
        <v>1741.34145846714</v>
      </c>
      <c r="S38" s="24">
        <v>3946.5770212942416</v>
      </c>
      <c r="T38" s="24">
        <v>2109.205466788675</v>
      </c>
      <c r="U38" s="24">
        <v>7558.3901628631502</v>
      </c>
      <c r="V38" s="24">
        <v>4716.4364968050504</v>
      </c>
      <c r="W38" s="24">
        <v>6856.3072354712494</v>
      </c>
      <c r="X38" s="24">
        <v>4900.0406663350905</v>
      </c>
      <c r="Y38" s="24">
        <v>13234.47555212378</v>
      </c>
      <c r="Z38" s="24">
        <v>17831.945696967941</v>
      </c>
      <c r="AA38" s="24">
        <v>33334.101433264157</v>
      </c>
      <c r="AB38" s="24">
        <v>54126.121315313161</v>
      </c>
      <c r="AC38" s="24">
        <v>51995.840854849004</v>
      </c>
      <c r="AD38" s="24">
        <v>80281.008805946651</v>
      </c>
      <c r="AE38" s="24">
        <v>57926.659748540398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855586.45661194203</v>
      </c>
      <c r="D45" s="32">
        <v>769201.09070333047</v>
      </c>
      <c r="E45" s="32">
        <v>805650.78310640121</v>
      </c>
      <c r="F45" s="32">
        <v>674837.81401651178</v>
      </c>
      <c r="G45" s="32">
        <v>693042.43644607149</v>
      </c>
      <c r="H45" s="32">
        <v>608125.77537453256</v>
      </c>
      <c r="I45" s="32">
        <v>555150.16415685427</v>
      </c>
      <c r="J45" s="32">
        <v>584299.89151068009</v>
      </c>
      <c r="K45" s="32">
        <v>440062.16472971375</v>
      </c>
      <c r="L45" s="32">
        <v>418410.42958790698</v>
      </c>
      <c r="M45" s="32">
        <v>369556.16899891768</v>
      </c>
      <c r="N45" s="32">
        <v>405586.54308682738</v>
      </c>
      <c r="O45" s="32">
        <v>379141.75910458935</v>
      </c>
      <c r="P45" s="32">
        <v>361834.26016889577</v>
      </c>
      <c r="Q45" s="32">
        <v>317977.81574951799</v>
      </c>
      <c r="R45" s="32">
        <v>307856.87466035056</v>
      </c>
      <c r="S45" s="32">
        <v>307126.97417442227</v>
      </c>
      <c r="T45" s="32">
        <v>304853.3879227229</v>
      </c>
      <c r="U45" s="32">
        <v>294820.60352179204</v>
      </c>
      <c r="V45" s="32">
        <v>279423.04025039991</v>
      </c>
      <c r="W45" s="32">
        <v>260192.70529038139</v>
      </c>
      <c r="X45" s="32">
        <v>274357.36436472007</v>
      </c>
      <c r="Y45" s="32">
        <v>244530.26369766227</v>
      </c>
      <c r="Z45" s="32">
        <v>215252.71354642656</v>
      </c>
      <c r="AA45" s="32">
        <v>172892.37559971758</v>
      </c>
      <c r="AB45" s="32">
        <v>150095.83777185081</v>
      </c>
      <c r="AC45" s="32">
        <v>142941.56156888258</v>
      </c>
      <c r="AD45" s="32">
        <v>165548.59100432636</v>
      </c>
      <c r="AE45" s="32">
        <v>138148.61697248995</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205786.7499</v>
      </c>
      <c r="D49" s="24">
        <v>173251.09590000001</v>
      </c>
      <c r="E49" s="24">
        <v>182107.20110000001</v>
      </c>
      <c r="F49" s="24">
        <v>116840.35767060902</v>
      </c>
      <c r="G49" s="24">
        <v>118382.5404024235</v>
      </c>
      <c r="H49" s="24">
        <v>115355.2010765103</v>
      </c>
      <c r="I49" s="24">
        <v>101621.99406047713</v>
      </c>
      <c r="J49" s="24">
        <v>100727.26968508193</v>
      </c>
      <c r="K49" s="24">
        <v>95737.948758694809</v>
      </c>
      <c r="L49" s="24">
        <v>98047.372844016965</v>
      </c>
      <c r="M49" s="24">
        <v>88716.693744660719</v>
      </c>
      <c r="N49" s="24">
        <v>86981.149000000005</v>
      </c>
      <c r="O49" s="24">
        <v>86920.296039999987</v>
      </c>
      <c r="P49" s="24">
        <v>83260.131699999998</v>
      </c>
      <c r="Q49" s="24">
        <v>81583.096250000002</v>
      </c>
      <c r="R49" s="24">
        <v>77035.328840000002</v>
      </c>
      <c r="S49" s="24">
        <v>71001.57114</v>
      </c>
      <c r="T49" s="24">
        <v>70464.924249999996</v>
      </c>
      <c r="U49" s="24">
        <v>60544.29264</v>
      </c>
      <c r="V49" s="24">
        <v>61536.875</v>
      </c>
      <c r="W49" s="24">
        <v>63746.063009999998</v>
      </c>
      <c r="X49" s="24">
        <v>61011.356409999993</v>
      </c>
      <c r="Y49" s="24">
        <v>56504.107689999997</v>
      </c>
      <c r="Z49" s="24">
        <v>54558.407380000004</v>
      </c>
      <c r="AA49" s="24">
        <v>50408.827429999998</v>
      </c>
      <c r="AB49" s="24">
        <v>51565.055500000002</v>
      </c>
      <c r="AC49" s="24">
        <v>30249.362689999998</v>
      </c>
      <c r="AD49" s="24">
        <v>0</v>
      </c>
      <c r="AE49" s="24">
        <v>0</v>
      </c>
    </row>
    <row r="50" spans="1:31" x14ac:dyDescent="0.35">
      <c r="A50" s="28" t="s">
        <v>132</v>
      </c>
      <c r="B50" s="28" t="s">
        <v>20</v>
      </c>
      <c r="C50" s="24">
        <v>1.0685538999999999E-4</v>
      </c>
      <c r="D50" s="24">
        <v>1.095796E-4</v>
      </c>
      <c r="E50" s="24">
        <v>1.1361796999999999E-4</v>
      </c>
      <c r="F50" s="24">
        <v>1.2792245E-4</v>
      </c>
      <c r="G50" s="24">
        <v>1.2595364000000001E-4</v>
      </c>
      <c r="H50" s="24">
        <v>1.19770974E-4</v>
      </c>
      <c r="I50" s="24">
        <v>1.2294868E-4</v>
      </c>
      <c r="J50" s="24">
        <v>1.2576963999999999E-4</v>
      </c>
      <c r="K50" s="24">
        <v>1.2167972000000001E-4</v>
      </c>
      <c r="L50" s="24">
        <v>1.1993631999999999E-4</v>
      </c>
      <c r="M50" s="24">
        <v>1.1659032E-4</v>
      </c>
      <c r="N50" s="24">
        <v>1.326737E-4</v>
      </c>
      <c r="O50" s="24">
        <v>1.2678719E-4</v>
      </c>
      <c r="P50" s="24">
        <v>1.3084507E-4</v>
      </c>
      <c r="Q50" s="24">
        <v>1.2367771E-4</v>
      </c>
      <c r="R50" s="24">
        <v>1.2393712E-4</v>
      </c>
      <c r="S50" s="24">
        <v>1.6673999999999999E-4</v>
      </c>
      <c r="T50" s="24">
        <v>1.7444792E-4</v>
      </c>
      <c r="U50" s="24">
        <v>2.0193285000000001E-4</v>
      </c>
      <c r="V50" s="24">
        <v>1.9466127E-4</v>
      </c>
      <c r="W50" s="24">
        <v>1.9586372E-4</v>
      </c>
      <c r="X50" s="24">
        <v>1.9124898000000002E-4</v>
      </c>
      <c r="Y50" s="24">
        <v>2.2138070000000002E-4</v>
      </c>
      <c r="Z50" s="24">
        <v>2.0122075000000001E-4</v>
      </c>
      <c r="AA50" s="24">
        <v>2.0292202000000002E-4</v>
      </c>
      <c r="AB50" s="24">
        <v>2.0984047999999999E-4</v>
      </c>
      <c r="AC50" s="24">
        <v>2.3578468E-4</v>
      </c>
      <c r="AD50" s="24">
        <v>3.8515463E-4</v>
      </c>
      <c r="AE50" s="24">
        <v>3.7010202E-4</v>
      </c>
    </row>
    <row r="51" spans="1:31" x14ac:dyDescent="0.35">
      <c r="A51" s="28" t="s">
        <v>132</v>
      </c>
      <c r="B51" s="28" t="s">
        <v>32</v>
      </c>
      <c r="C51" s="24">
        <v>164.51155</v>
      </c>
      <c r="D51" s="24">
        <v>3.7200021999999996E-5</v>
      </c>
      <c r="E51" s="24">
        <v>382.47403000000003</v>
      </c>
      <c r="F51" s="24">
        <v>672.00806</v>
      </c>
      <c r="G51" s="24">
        <v>126.74550000000001</v>
      </c>
      <c r="H51" s="24">
        <v>596.84230000000002</v>
      </c>
      <c r="I51" s="24">
        <v>528.29240000000004</v>
      </c>
      <c r="J51" s="24">
        <v>722.71819999999991</v>
      </c>
      <c r="K51" s="24">
        <v>4.4976170000000003E-5</v>
      </c>
      <c r="L51" s="24">
        <v>147.21379999999999</v>
      </c>
      <c r="M51" s="24">
        <v>251.74002999999999</v>
      </c>
      <c r="N51" s="24">
        <v>830.13893999999993</v>
      </c>
      <c r="O51" s="24">
        <v>462.79025000000001</v>
      </c>
      <c r="P51" s="24">
        <v>176.78489000000002</v>
      </c>
      <c r="Q51" s="24">
        <v>1371.49</v>
      </c>
      <c r="R51" s="24">
        <v>1111.8956000000001</v>
      </c>
      <c r="S51" s="24">
        <v>2360.1007999999997</v>
      </c>
      <c r="T51" s="24">
        <v>1370.3079</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4.9839397047139995</v>
      </c>
      <c r="D52" s="24">
        <v>3.2064972199999988E-4</v>
      </c>
      <c r="E52" s="24">
        <v>205.01735078483102</v>
      </c>
      <c r="F52" s="24">
        <v>61.826165144476995</v>
      </c>
      <c r="G52" s="24">
        <v>4.1841534700000007E-4</v>
      </c>
      <c r="H52" s="24">
        <v>11.101834876986999</v>
      </c>
      <c r="I52" s="24">
        <v>91.161470787871991</v>
      </c>
      <c r="J52" s="24">
        <v>4.2896389600000003E-4</v>
      </c>
      <c r="K52" s="24">
        <v>3.9981898399999989E-4</v>
      </c>
      <c r="L52" s="24">
        <v>3.4473967032439998</v>
      </c>
      <c r="M52" s="24">
        <v>47.714265098714897</v>
      </c>
      <c r="N52" s="24">
        <v>432.20574091265598</v>
      </c>
      <c r="O52" s="24">
        <v>156.05551135600302</v>
      </c>
      <c r="P52" s="24">
        <v>4.2046379500000001E-4</v>
      </c>
      <c r="Q52" s="24">
        <v>832.29223325903797</v>
      </c>
      <c r="R52" s="24">
        <v>1105.3583252549358</v>
      </c>
      <c r="S52" s="24">
        <v>1058.9080330044271</v>
      </c>
      <c r="T52" s="24">
        <v>1106.4240941285329</v>
      </c>
      <c r="U52" s="24">
        <v>2230.8930390579153</v>
      </c>
      <c r="V52" s="24">
        <v>2655.2653008837701</v>
      </c>
      <c r="W52" s="24">
        <v>1914.2668851002277</v>
      </c>
      <c r="X52" s="24">
        <v>525.53388193873604</v>
      </c>
      <c r="Y52" s="24">
        <v>1427.6126821806861</v>
      </c>
      <c r="Z52" s="24">
        <v>4296.6266670180603</v>
      </c>
      <c r="AA52" s="24">
        <v>4300.2458368186608</v>
      </c>
      <c r="AB52" s="24">
        <v>1859.2718862926899</v>
      </c>
      <c r="AC52" s="24">
        <v>2741.73677872288</v>
      </c>
      <c r="AD52" s="24">
        <v>60543.280125202902</v>
      </c>
      <c r="AE52" s="24">
        <v>58152.186721636303</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205956.24549656009</v>
      </c>
      <c r="D59" s="32">
        <v>173251.09636742936</v>
      </c>
      <c r="E59" s="32">
        <v>182694.69259440282</v>
      </c>
      <c r="F59" s="32">
        <v>117574.19202367595</v>
      </c>
      <c r="G59" s="32">
        <v>118509.2864467925</v>
      </c>
      <c r="H59" s="32">
        <v>115963.14533115827</v>
      </c>
      <c r="I59" s="32">
        <v>102241.44805421369</v>
      </c>
      <c r="J59" s="32">
        <v>101449.98843981547</v>
      </c>
      <c r="K59" s="32">
        <v>95737.949325169684</v>
      </c>
      <c r="L59" s="32">
        <v>98198.03416065652</v>
      </c>
      <c r="M59" s="32">
        <v>89016.148156349751</v>
      </c>
      <c r="N59" s="32">
        <v>88243.493813586363</v>
      </c>
      <c r="O59" s="32">
        <v>87539.141928143174</v>
      </c>
      <c r="P59" s="32">
        <v>83436.917141308862</v>
      </c>
      <c r="Q59" s="32">
        <v>83786.878606936763</v>
      </c>
      <c r="R59" s="32">
        <v>79252.582889192054</v>
      </c>
      <c r="S59" s="32">
        <v>74420.58013974443</v>
      </c>
      <c r="T59" s="32">
        <v>72941.656418576458</v>
      </c>
      <c r="U59" s="32">
        <v>62775.185880990772</v>
      </c>
      <c r="V59" s="32">
        <v>64192.140495545042</v>
      </c>
      <c r="W59" s="32">
        <v>65660.330090963951</v>
      </c>
      <c r="X59" s="32">
        <v>61536.890483187708</v>
      </c>
      <c r="Y59" s="32">
        <v>57931.720593561382</v>
      </c>
      <c r="Z59" s="32">
        <v>58855.034248238815</v>
      </c>
      <c r="AA59" s="32">
        <v>54709.073469740681</v>
      </c>
      <c r="AB59" s="32">
        <v>53424.327596133175</v>
      </c>
      <c r="AC59" s="32">
        <v>32991.099704507556</v>
      </c>
      <c r="AD59" s="32">
        <v>60543.28051035753</v>
      </c>
      <c r="AE59" s="32">
        <v>58152.18709173832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100808.07211397272</v>
      </c>
      <c r="D64" s="24">
        <v>99272.972112230767</v>
      </c>
      <c r="E64" s="24">
        <v>38031.176138532785</v>
      </c>
      <c r="F64" s="24">
        <v>35797.61613220194</v>
      </c>
      <c r="G64" s="24">
        <v>34289.316131052998</v>
      </c>
      <c r="H64" s="24">
        <v>33336.26412489792</v>
      </c>
      <c r="I64" s="24">
        <v>32163.156123550649</v>
      </c>
      <c r="J64" s="24">
        <v>31314.01213023025</v>
      </c>
      <c r="K64" s="24">
        <v>30187.70812495155</v>
      </c>
      <c r="L64" s="24">
        <v>29391.134122465017</v>
      </c>
      <c r="M64" s="24">
        <v>28720.690118301005</v>
      </c>
      <c r="N64" s="24">
        <v>27925.568139602572</v>
      </c>
      <c r="O64" s="24">
        <v>27426.428132981258</v>
      </c>
      <c r="P64" s="24">
        <v>26355.0761415788</v>
      </c>
      <c r="Q64" s="24">
        <v>25601.60813094263</v>
      </c>
      <c r="R64" s="24">
        <v>24493.080135391428</v>
      </c>
      <c r="S64" s="24">
        <v>1.7136738000000001E-4</v>
      </c>
      <c r="T64" s="24">
        <v>1.8463998000000002E-4</v>
      </c>
      <c r="U64" s="24">
        <v>2.1521763999999999E-4</v>
      </c>
      <c r="V64" s="24">
        <v>2.15200799999999E-4</v>
      </c>
      <c r="W64" s="24">
        <v>2.1902514999999999E-4</v>
      </c>
      <c r="X64" s="24">
        <v>2.1495885999999999E-4</v>
      </c>
      <c r="Y64" s="24">
        <v>2.6969227000000004E-4</v>
      </c>
      <c r="Z64" s="24">
        <v>2.4254197000000001E-4</v>
      </c>
      <c r="AA64" s="24">
        <v>2.4827334000000002E-4</v>
      </c>
      <c r="AB64" s="24">
        <v>2.5737104E-4</v>
      </c>
      <c r="AC64" s="24">
        <v>2.5945368000000003E-4</v>
      </c>
      <c r="AD64" s="24">
        <v>3.2709650000000004E-4</v>
      </c>
      <c r="AE64" s="24">
        <v>3.1071307999999996E-4</v>
      </c>
    </row>
    <row r="65" spans="1:31" x14ac:dyDescent="0.35">
      <c r="A65" s="28" t="s">
        <v>133</v>
      </c>
      <c r="B65" s="28" t="s">
        <v>32</v>
      </c>
      <c r="C65" s="24">
        <v>87408.023000000001</v>
      </c>
      <c r="D65" s="24">
        <v>89225.948000000004</v>
      </c>
      <c r="E65" s="24">
        <v>80831.570000000007</v>
      </c>
      <c r="F65" s="24">
        <v>9039.4324700000016</v>
      </c>
      <c r="G65" s="24">
        <v>8639.3015599999999</v>
      </c>
      <c r="H65" s="24">
        <v>8326.6474699999999</v>
      </c>
      <c r="I65" s="24">
        <v>7978.3115199999993</v>
      </c>
      <c r="J65" s="24">
        <v>7888.6037999999999</v>
      </c>
      <c r="K65" s="24">
        <v>7631.4199699999999</v>
      </c>
      <c r="L65" s="24">
        <v>7436.7387800000006</v>
      </c>
      <c r="M65" s="24">
        <v>7189.8962999999994</v>
      </c>
      <c r="N65" s="24">
        <v>7003.1786199999997</v>
      </c>
      <c r="O65" s="24">
        <v>6896.25864</v>
      </c>
      <c r="P65" s="24">
        <v>6607.8179400000008</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2145.4782099087038</v>
      </c>
      <c r="D66" s="24">
        <v>1288.7974852735758</v>
      </c>
      <c r="E66" s="24">
        <v>5793.7544250267938</v>
      </c>
      <c r="F66" s="24">
        <v>647.64717747264535</v>
      </c>
      <c r="G66" s="24">
        <v>357.18414994134997</v>
      </c>
      <c r="H66" s="24">
        <v>765.52735330120606</v>
      </c>
      <c r="I66" s="24">
        <v>502.30063238533796</v>
      </c>
      <c r="J66" s="24">
        <v>957.82729760387906</v>
      </c>
      <c r="K66" s="24">
        <v>7.9579264099999985E-4</v>
      </c>
      <c r="L66" s="24">
        <v>138.40474285394305</v>
      </c>
      <c r="M66" s="24">
        <v>135.78268506165202</v>
      </c>
      <c r="N66" s="24">
        <v>848.54696182617397</v>
      </c>
      <c r="O66" s="24">
        <v>314.50660544949096</v>
      </c>
      <c r="P66" s="24">
        <v>304.42335971800696</v>
      </c>
      <c r="Q66" s="24">
        <v>2484.097576200832</v>
      </c>
      <c r="R66" s="24">
        <v>2140.2543531592059</v>
      </c>
      <c r="S66" s="24">
        <v>5949.8578849835394</v>
      </c>
      <c r="T66" s="24">
        <v>10474.152251026291</v>
      </c>
      <c r="U66" s="24">
        <v>22532.213115852886</v>
      </c>
      <c r="V66" s="24">
        <v>29087.610224427128</v>
      </c>
      <c r="W66" s="24">
        <v>16583.511809101452</v>
      </c>
      <c r="X66" s="24">
        <v>15878.274480047785</v>
      </c>
      <c r="Y66" s="24">
        <v>41335.200297218173</v>
      </c>
      <c r="Z66" s="24">
        <v>5990.4145467851204</v>
      </c>
      <c r="AA66" s="24">
        <v>5100.5225276941501</v>
      </c>
      <c r="AB66" s="24">
        <v>6426.90240810057</v>
      </c>
      <c r="AC66" s="24">
        <v>11787.7561407212</v>
      </c>
      <c r="AD66" s="24">
        <v>33938.105226084896</v>
      </c>
      <c r="AE66" s="24">
        <v>30823.969248287925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190361.57332388143</v>
      </c>
      <c r="D73" s="32">
        <v>189787.71759750432</v>
      </c>
      <c r="E73" s="32">
        <v>124656.50056355959</v>
      </c>
      <c r="F73" s="32">
        <v>45484.695779674585</v>
      </c>
      <c r="G73" s="32">
        <v>43285.801840994347</v>
      </c>
      <c r="H73" s="32">
        <v>42428.438948199124</v>
      </c>
      <c r="I73" s="32">
        <v>40643.768275935989</v>
      </c>
      <c r="J73" s="32">
        <v>40160.443227834126</v>
      </c>
      <c r="K73" s="32">
        <v>37819.128890744192</v>
      </c>
      <c r="L73" s="32">
        <v>36966.277645318958</v>
      </c>
      <c r="M73" s="32">
        <v>36046.36910336266</v>
      </c>
      <c r="N73" s="32">
        <v>35777.293721428745</v>
      </c>
      <c r="O73" s="32">
        <v>34637.193378430748</v>
      </c>
      <c r="P73" s="32">
        <v>33267.317441296807</v>
      </c>
      <c r="Q73" s="32">
        <v>28085.705707143461</v>
      </c>
      <c r="R73" s="32">
        <v>26633.334488550634</v>
      </c>
      <c r="S73" s="32">
        <v>5949.8580563509195</v>
      </c>
      <c r="T73" s="32">
        <v>10474.15243566627</v>
      </c>
      <c r="U73" s="32">
        <v>22532.213331070525</v>
      </c>
      <c r="V73" s="32">
        <v>29087.610439627926</v>
      </c>
      <c r="W73" s="32">
        <v>16583.512028126603</v>
      </c>
      <c r="X73" s="32">
        <v>15878.274695006645</v>
      </c>
      <c r="Y73" s="32">
        <v>41335.20056691044</v>
      </c>
      <c r="Z73" s="32">
        <v>5990.4147893270901</v>
      </c>
      <c r="AA73" s="32">
        <v>5100.5227759674899</v>
      </c>
      <c r="AB73" s="32">
        <v>6426.9026654716099</v>
      </c>
      <c r="AC73" s="32">
        <v>11787.75640017488</v>
      </c>
      <c r="AD73" s="32">
        <v>33938.105553181398</v>
      </c>
      <c r="AE73" s="32">
        <v>30823.969559001005</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1.07113235E-4</v>
      </c>
      <c r="D78" s="24">
        <v>1.08490296E-4</v>
      </c>
      <c r="E78" s="24">
        <v>1.1106230000000001E-4</v>
      </c>
      <c r="F78" s="24">
        <v>1.1043230399999999E-4</v>
      </c>
      <c r="G78" s="24">
        <v>1.0678669E-4</v>
      </c>
      <c r="H78" s="24">
        <v>1.0329624E-4</v>
      </c>
      <c r="I78" s="24">
        <v>1.0143783E-4</v>
      </c>
      <c r="J78" s="24">
        <v>1.0089983E-4</v>
      </c>
      <c r="K78" s="24">
        <v>1.0103607E-4</v>
      </c>
      <c r="L78" s="24">
        <v>1.0106985000000001E-4</v>
      </c>
      <c r="M78" s="24">
        <v>1.0101862E-4</v>
      </c>
      <c r="N78" s="24">
        <v>1.0089662000000001E-4</v>
      </c>
      <c r="O78" s="24">
        <v>1.0081007E-4</v>
      </c>
      <c r="P78" s="24">
        <v>1.00629315E-4</v>
      </c>
      <c r="Q78" s="24">
        <v>1.0096924999999999E-4</v>
      </c>
      <c r="R78" s="24">
        <v>1.0050769E-4</v>
      </c>
      <c r="S78" s="24">
        <v>1.00742504E-4</v>
      </c>
      <c r="T78" s="24">
        <v>1.0062612599999999E-4</v>
      </c>
      <c r="U78" s="24">
        <v>1.0111222000000001E-4</v>
      </c>
      <c r="V78" s="24">
        <v>1.0049611999999999E-4</v>
      </c>
      <c r="W78" s="24">
        <v>1.0082568999999999E-4</v>
      </c>
      <c r="X78" s="24">
        <v>1.0090175999999999E-4</v>
      </c>
      <c r="Y78" s="24">
        <v>1.0098416999999999E-4</v>
      </c>
      <c r="Z78" s="24">
        <v>1.0078161E-4</v>
      </c>
      <c r="AA78" s="24">
        <v>1.00684315E-4</v>
      </c>
      <c r="AB78" s="24">
        <v>1.00972936E-4</v>
      </c>
      <c r="AC78" s="24">
        <v>1.0116140999999999E-4</v>
      </c>
      <c r="AD78" s="24">
        <v>1.0086833000000001E-4</v>
      </c>
      <c r="AE78" s="24">
        <v>1.0083907000000001E-4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1.33071425E-4</v>
      </c>
      <c r="D80" s="24">
        <v>1.3197585100000001E-4</v>
      </c>
      <c r="E80" s="24">
        <v>1.3301880699999999E-4</v>
      </c>
      <c r="F80" s="24">
        <v>1.33233961E-4</v>
      </c>
      <c r="G80" s="24">
        <v>1.2920214399999999E-4</v>
      </c>
      <c r="H80" s="24">
        <v>1.28915741E-4</v>
      </c>
      <c r="I80" s="24">
        <v>1.28098994E-4</v>
      </c>
      <c r="J80" s="24">
        <v>1.2786996199999978E-4</v>
      </c>
      <c r="K80" s="24">
        <v>1.2885248299999999E-4</v>
      </c>
      <c r="L80" s="24">
        <v>1.283523769999998E-4</v>
      </c>
      <c r="M80" s="24">
        <v>1.2768435200000001E-4</v>
      </c>
      <c r="N80" s="24">
        <v>1.27623868E-4</v>
      </c>
      <c r="O80" s="24">
        <v>1.2790024499999999E-4</v>
      </c>
      <c r="P80" s="24">
        <v>1.2734274100000001E-4</v>
      </c>
      <c r="Q80" s="24">
        <v>1.2752260199999998E-4</v>
      </c>
      <c r="R80" s="24">
        <v>1.2659185199999999E-4</v>
      </c>
      <c r="S80" s="24">
        <v>1.2771995499999991E-4</v>
      </c>
      <c r="T80" s="24">
        <v>1.2592022E-4</v>
      </c>
      <c r="U80" s="24">
        <v>1.2644734799999998E-4</v>
      </c>
      <c r="V80" s="24">
        <v>1.0070826200000001E-4</v>
      </c>
      <c r="W80" s="24">
        <v>1.0090605800000001E-4</v>
      </c>
      <c r="X80" s="24">
        <v>1.0155675E-4</v>
      </c>
      <c r="Y80" s="24">
        <v>1.0052512E-4</v>
      </c>
      <c r="Z80" s="24">
        <v>1.00534848E-4</v>
      </c>
      <c r="AA80" s="24">
        <v>9.9851609999999992E-5</v>
      </c>
      <c r="AB80" s="24">
        <v>1.01213978E-4</v>
      </c>
      <c r="AC80" s="24">
        <v>1.0122493199999999E-4</v>
      </c>
      <c r="AD80" s="24">
        <v>1.01302586E-4</v>
      </c>
      <c r="AE80" s="24">
        <v>1.00352148E-4</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2.4018465999999999E-4</v>
      </c>
      <c r="D87" s="32">
        <v>2.4046614700000001E-4</v>
      </c>
      <c r="E87" s="32">
        <v>2.44081107E-4</v>
      </c>
      <c r="F87" s="32">
        <v>2.4366626499999999E-4</v>
      </c>
      <c r="G87" s="32">
        <v>2.3598883399999999E-4</v>
      </c>
      <c r="H87" s="32">
        <v>2.32211981E-4</v>
      </c>
      <c r="I87" s="32">
        <v>2.2953682400000001E-4</v>
      </c>
      <c r="J87" s="32">
        <v>2.2876979199999979E-4</v>
      </c>
      <c r="K87" s="32">
        <v>2.2988855299999999E-4</v>
      </c>
      <c r="L87" s="32">
        <v>2.2942222699999981E-4</v>
      </c>
      <c r="M87" s="32">
        <v>2.2870297200000003E-4</v>
      </c>
      <c r="N87" s="32">
        <v>2.2852048800000002E-4</v>
      </c>
      <c r="O87" s="32">
        <v>2.2871031499999999E-4</v>
      </c>
      <c r="P87" s="32">
        <v>2.27972056E-4</v>
      </c>
      <c r="Q87" s="32">
        <v>2.2849185199999998E-4</v>
      </c>
      <c r="R87" s="32">
        <v>2.2709954199999998E-4</v>
      </c>
      <c r="S87" s="32">
        <v>2.2846245899999992E-4</v>
      </c>
      <c r="T87" s="32">
        <v>2.26546346E-4</v>
      </c>
      <c r="U87" s="32">
        <v>2.2755956799999999E-4</v>
      </c>
      <c r="V87" s="32">
        <v>2.0120438200000001E-4</v>
      </c>
      <c r="W87" s="32">
        <v>2.0173174800000002E-4</v>
      </c>
      <c r="X87" s="32">
        <v>2.0245851E-4</v>
      </c>
      <c r="Y87" s="32">
        <v>2.0150928999999998E-4</v>
      </c>
      <c r="Z87" s="32">
        <v>2.0131645800000001E-4</v>
      </c>
      <c r="AA87" s="32">
        <v>2.0053592499999999E-4</v>
      </c>
      <c r="AB87" s="32">
        <v>2.0218691400000001E-4</v>
      </c>
      <c r="AC87" s="32">
        <v>2.0238634199999997E-4</v>
      </c>
      <c r="AD87" s="32">
        <v>2.0217091600000002E-4</v>
      </c>
      <c r="AE87" s="32">
        <v>2.01191218E-4</v>
      </c>
    </row>
  </sheetData>
  <sheetProtection algorithmName="SHA-512" hashValue="UetSSvL2P6fyWC/eVquDuvKIbDq3UcDCYn/DAbFGUgtED4UDB3rDr8+J6xR1uL1D9RZzFFKozbhH8cA9533PKw==" saltValue="Nw8xUR7yBE0xQye9awn0j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77033-732E-4B32-A086-C866FB329FE5}">
  <sheetPr codeName="Sheet12">
    <tabColor rgb="FF57E188"/>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1.5049387147303441E-4</v>
      </c>
      <c r="D8" s="24">
        <v>1.4498446209074199E-4</v>
      </c>
      <c r="E8" s="24">
        <v>1.4005226646368062E-4</v>
      </c>
      <c r="F8" s="24">
        <v>1.345495901813629E-4</v>
      </c>
      <c r="G8" s="24">
        <v>1.296238827935931E-4</v>
      </c>
      <c r="H8" s="24">
        <v>1.2487849994815179E-4</v>
      </c>
      <c r="I8" s="24">
        <v>1.2063028477753039E-4</v>
      </c>
      <c r="J8" s="24">
        <v>1.1589070130819259E-4</v>
      </c>
      <c r="K8" s="24">
        <v>1.1164807460945559E-4</v>
      </c>
      <c r="L8" s="24">
        <v>1.075607656463233E-4</v>
      </c>
      <c r="M8" s="24">
        <v>1.039016788013335E-4</v>
      </c>
      <c r="N8" s="24">
        <v>9.98193649761489E-5</v>
      </c>
      <c r="O8" s="24">
        <v>9.6165091612382189E-5</v>
      </c>
      <c r="P8" s="24">
        <v>9.2644597038134795E-5</v>
      </c>
      <c r="Q8" s="24">
        <v>8.94929401654394E-5</v>
      </c>
      <c r="R8" s="24">
        <v>8.5976748020052303E-5</v>
      </c>
      <c r="S8" s="24">
        <v>1.1648599784740851E-4</v>
      </c>
      <c r="T8" s="24">
        <v>1.1973109292394481E-4</v>
      </c>
      <c r="U8" s="24">
        <v>1.291746184663846E-4</v>
      </c>
      <c r="V8" s="24">
        <v>1.240993267395151E-4</v>
      </c>
      <c r="W8" s="24">
        <v>1.255371459156982E-4</v>
      </c>
      <c r="X8" s="24">
        <v>1.3218038722936481E-4</v>
      </c>
      <c r="Y8" s="24">
        <v>1.6146450463140407E-4</v>
      </c>
      <c r="Z8" s="24">
        <v>1.5512053803589149E-4</v>
      </c>
      <c r="AA8" s="24">
        <v>1.700332238744803E-4</v>
      </c>
      <c r="AB8" s="24">
        <v>1.2110053346226021E-4</v>
      </c>
      <c r="AC8" s="24">
        <v>1.224653217843916E-4</v>
      </c>
      <c r="AD8" s="24">
        <v>1.6101442165194067E-4</v>
      </c>
      <c r="AE8" s="24">
        <v>1.551198668993072E-4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5.2314379694331191E-4</v>
      </c>
      <c r="D10" s="24">
        <v>5.0399209784117297E-4</v>
      </c>
      <c r="E10" s="24">
        <v>4.8684689769213968E-4</v>
      </c>
      <c r="F10" s="24">
        <v>4.6771860405795366E-4</v>
      </c>
      <c r="G10" s="24">
        <v>4.505959581970467E-4</v>
      </c>
      <c r="H10" s="24">
        <v>4.3410015291663956E-4</v>
      </c>
      <c r="I10" s="24">
        <v>4.1933259199978699E-4</v>
      </c>
      <c r="J10" s="24">
        <v>4.0285694639501969E-4</v>
      </c>
      <c r="K10" s="24">
        <v>3.8810881201276277E-4</v>
      </c>
      <c r="L10" s="24">
        <v>3.7390059004781322E-4</v>
      </c>
      <c r="M10" s="24">
        <v>3.6118094527625647E-4</v>
      </c>
      <c r="N10" s="24">
        <v>3.46990087310297E-4</v>
      </c>
      <c r="O10" s="24">
        <v>3.3428717506624357E-4</v>
      </c>
      <c r="P10" s="24">
        <v>3.2204930198434886E-4</v>
      </c>
      <c r="Q10" s="24">
        <v>3.1109357517031824E-4</v>
      </c>
      <c r="R10" s="24">
        <v>3.3713003266587472E-4</v>
      </c>
      <c r="S10" s="24">
        <v>3.2478808580224645E-4</v>
      </c>
      <c r="T10" s="24">
        <v>3.1289796356895447E-4</v>
      </c>
      <c r="U10" s="24">
        <v>3.8315025696555362E-4</v>
      </c>
      <c r="V10" s="24">
        <v>3.8412931419334157E-4</v>
      </c>
      <c r="W10" s="24">
        <v>6.3936440785530716E-4</v>
      </c>
      <c r="X10" s="24">
        <v>6.2631755357492748E-4</v>
      </c>
      <c r="Y10" s="24">
        <v>9.137023035232487E-4</v>
      </c>
      <c r="Z10" s="24">
        <v>17561.343630298856</v>
      </c>
      <c r="AA10" s="24">
        <v>16918.442932829472</v>
      </c>
      <c r="AB10" s="24">
        <v>30238.669536096095</v>
      </c>
      <c r="AC10" s="24">
        <v>29209.986658611393</v>
      </c>
      <c r="AD10" s="24">
        <v>57631.090233747229</v>
      </c>
      <c r="AE10" s="24">
        <v>55521.281600759547</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6.9025486017380219E-3</v>
      </c>
      <c r="D12" s="24">
        <v>66811.45957706208</v>
      </c>
      <c r="E12" s="24">
        <v>142863.482759062</v>
      </c>
      <c r="F12" s="24">
        <v>270083.27148918743</v>
      </c>
      <c r="G12" s="24">
        <v>331737.37575083191</v>
      </c>
      <c r="H12" s="24">
        <v>381693.81690274167</v>
      </c>
      <c r="I12" s="24">
        <v>459418.19352121372</v>
      </c>
      <c r="J12" s="24">
        <v>500731.72522251972</v>
      </c>
      <c r="K12" s="24">
        <v>493462.96615088399</v>
      </c>
      <c r="L12" s="24">
        <v>485938.88030967873</v>
      </c>
      <c r="M12" s="24">
        <v>581206.97352662077</v>
      </c>
      <c r="N12" s="24">
        <v>568073.71640757273</v>
      </c>
      <c r="O12" s="24">
        <v>556524.67434022529</v>
      </c>
      <c r="P12" s="24">
        <v>544924.14746397606</v>
      </c>
      <c r="Q12" s="24">
        <v>534765.65273355623</v>
      </c>
      <c r="R12" s="24">
        <v>521717.58674139669</v>
      </c>
      <c r="S12" s="24">
        <v>660585.22415948694</v>
      </c>
      <c r="T12" s="24">
        <v>688854.11452723399</v>
      </c>
      <c r="U12" s="24">
        <v>710828.65412912029</v>
      </c>
      <c r="V12" s="24">
        <v>698799.79819265404</v>
      </c>
      <c r="W12" s="24">
        <v>780585.13840462978</v>
      </c>
      <c r="X12" s="24">
        <v>889607.20918385615</v>
      </c>
      <c r="Y12" s="24">
        <v>920477.98539214907</v>
      </c>
      <c r="Z12" s="24">
        <v>886080.72533440194</v>
      </c>
      <c r="AA12" s="24">
        <v>913624.40390009084</v>
      </c>
      <c r="AB12" s="24">
        <v>943755.84735039109</v>
      </c>
      <c r="AC12" s="24">
        <v>972433.30131970416</v>
      </c>
      <c r="AD12" s="24">
        <v>995576.79256255005</v>
      </c>
      <c r="AE12" s="24">
        <v>945136.35530123883</v>
      </c>
    </row>
    <row r="13" spans="1:31" x14ac:dyDescent="0.35">
      <c r="A13" s="28" t="s">
        <v>40</v>
      </c>
      <c r="B13" s="28" t="s">
        <v>68</v>
      </c>
      <c r="C13" s="24">
        <v>5.8817090392320739E-4</v>
      </c>
      <c r="D13" s="24">
        <v>8.8838587762246634E-4</v>
      </c>
      <c r="E13" s="24">
        <v>8.9017637361667569E-4</v>
      </c>
      <c r="F13" s="24">
        <v>9.4360348979944395E-4</v>
      </c>
      <c r="G13" s="24">
        <v>9.4015343821811153E-4</v>
      </c>
      <c r="H13" s="24">
        <v>5976.6485443086658</v>
      </c>
      <c r="I13" s="24">
        <v>21860.242958046154</v>
      </c>
      <c r="J13" s="24">
        <v>36310.220329237214</v>
      </c>
      <c r="K13" s="24">
        <v>70937.621291342191</v>
      </c>
      <c r="L13" s="24">
        <v>102026.0521278018</v>
      </c>
      <c r="M13" s="24">
        <v>206809.13766278967</v>
      </c>
      <c r="N13" s="24">
        <v>198683.57317160603</v>
      </c>
      <c r="O13" s="24">
        <v>191409.99364690657</v>
      </c>
      <c r="P13" s="24">
        <v>184402.69161461093</v>
      </c>
      <c r="Q13" s="24">
        <v>178129.53560820583</v>
      </c>
      <c r="R13" s="24">
        <v>171130.79728645307</v>
      </c>
      <c r="S13" s="24">
        <v>164865.89400070667</v>
      </c>
      <c r="T13" s="24">
        <v>158830.34129630041</v>
      </c>
      <c r="U13" s="24">
        <v>153427.1259395591</v>
      </c>
      <c r="V13" s="24">
        <v>147398.95023190387</v>
      </c>
      <c r="W13" s="24">
        <v>142002.84242246096</v>
      </c>
      <c r="X13" s="24">
        <v>183378.25040498335</v>
      </c>
      <c r="Y13" s="24">
        <v>188663.61034141461</v>
      </c>
      <c r="Z13" s="24">
        <v>181250.98649186865</v>
      </c>
      <c r="AA13" s="24">
        <v>194260.25155816381</v>
      </c>
      <c r="AB13" s="24">
        <v>256677.70775698713</v>
      </c>
      <c r="AC13" s="24">
        <v>271852.73321182007</v>
      </c>
      <c r="AD13" s="24">
        <v>297523.25048129709</v>
      </c>
      <c r="AE13" s="24">
        <v>321573.88859405072</v>
      </c>
    </row>
    <row r="14" spans="1:31" x14ac:dyDescent="0.35">
      <c r="A14" s="28" t="s">
        <v>40</v>
      </c>
      <c r="B14" s="28" t="s">
        <v>36</v>
      </c>
      <c r="C14" s="24">
        <v>1.063363511364566E-3</v>
      </c>
      <c r="D14" s="24">
        <v>1.0244349832527148E-3</v>
      </c>
      <c r="E14" s="24">
        <v>9.8958494710577093E-4</v>
      </c>
      <c r="F14" s="24">
        <v>9.5070399390684702E-4</v>
      </c>
      <c r="G14" s="24">
        <v>9.1589980252984604E-4</v>
      </c>
      <c r="H14" s="24">
        <v>8.8236975299422701E-4</v>
      </c>
      <c r="I14" s="24">
        <v>9.5621050620860897E-4</v>
      </c>
      <c r="J14" s="24">
        <v>1.110052461842324E-3</v>
      </c>
      <c r="K14" s="24">
        <v>2.0422780682516251E-3</v>
      </c>
      <c r="L14" s="24">
        <v>1.986001280036362E-3</v>
      </c>
      <c r="M14" s="24">
        <v>1.9184399242367118E-3</v>
      </c>
      <c r="N14" s="24">
        <v>2.0952183217302751E-3</v>
      </c>
      <c r="O14" s="24">
        <v>2.0913757040490161E-3</v>
      </c>
      <c r="P14" s="24">
        <v>2.168588735460583E-3</v>
      </c>
      <c r="Q14" s="24">
        <v>2.4384856328784092E-3</v>
      </c>
      <c r="R14" s="24">
        <v>3.5764483624422471E-3</v>
      </c>
      <c r="S14" s="24">
        <v>11231.64131425362</v>
      </c>
      <c r="T14" s="24">
        <v>10820.4638063726</v>
      </c>
      <c r="U14" s="24">
        <v>15838.399840407064</v>
      </c>
      <c r="V14" s="24">
        <v>17806.45951462712</v>
      </c>
      <c r="W14" s="24">
        <v>72607.452189497984</v>
      </c>
      <c r="X14" s="24">
        <v>80630.31603517427</v>
      </c>
      <c r="Y14" s="24">
        <v>82388.744406187208</v>
      </c>
      <c r="Z14" s="24">
        <v>121381.79077506895</v>
      </c>
      <c r="AA14" s="24">
        <v>118290.42444038705</v>
      </c>
      <c r="AB14" s="24">
        <v>113959.94680679443</v>
      </c>
      <c r="AC14" s="24">
        <v>110083.16754108862</v>
      </c>
      <c r="AD14" s="24">
        <v>129078.15011551107</v>
      </c>
      <c r="AE14" s="24">
        <v>134384.17801770617</v>
      </c>
    </row>
    <row r="15" spans="1:31" x14ac:dyDescent="0.35">
      <c r="A15" s="28" t="s">
        <v>40</v>
      </c>
      <c r="B15" s="28" t="s">
        <v>73</v>
      </c>
      <c r="C15" s="24">
        <v>0</v>
      </c>
      <c r="D15" s="24">
        <v>0</v>
      </c>
      <c r="E15" s="24">
        <v>1.542433138412189E-3</v>
      </c>
      <c r="F15" s="24">
        <v>1.6070827416539463E-3</v>
      </c>
      <c r="G15" s="24">
        <v>1.596070436417775E-3</v>
      </c>
      <c r="H15" s="24">
        <v>1.604048588933153E-3</v>
      </c>
      <c r="I15" s="24">
        <v>1.628382513063029E-3</v>
      </c>
      <c r="J15" s="24">
        <v>1.6867695660098582E-3</v>
      </c>
      <c r="K15" s="24">
        <v>230474.53770155276</v>
      </c>
      <c r="L15" s="24">
        <v>222037.1271585112</v>
      </c>
      <c r="M15" s="24">
        <v>214483.69332327432</v>
      </c>
      <c r="N15" s="24">
        <v>206056.59456112905</v>
      </c>
      <c r="O15" s="24">
        <v>198513.09715197157</v>
      </c>
      <c r="P15" s="24">
        <v>191245.75872921752</v>
      </c>
      <c r="Q15" s="24">
        <v>184739.80996243304</v>
      </c>
      <c r="R15" s="24">
        <v>177481.35305895261</v>
      </c>
      <c r="S15" s="24">
        <v>170983.97808879663</v>
      </c>
      <c r="T15" s="24">
        <v>165728.7291140302</v>
      </c>
      <c r="U15" s="24">
        <v>183823.08746782737</v>
      </c>
      <c r="V15" s="24">
        <v>176600.64854284495</v>
      </c>
      <c r="W15" s="24">
        <v>175474.64540766762</v>
      </c>
      <c r="X15" s="24">
        <v>192037.26986555767</v>
      </c>
      <c r="Y15" s="24">
        <v>185504.39492636637</v>
      </c>
      <c r="Z15" s="24">
        <v>178215.89760907713</v>
      </c>
      <c r="AA15" s="24">
        <v>215305.29170319316</v>
      </c>
      <c r="AB15" s="24">
        <v>275658.29889598332</v>
      </c>
      <c r="AC15" s="24">
        <v>275031.4915580771</v>
      </c>
      <c r="AD15" s="24">
        <v>316794.31590211834</v>
      </c>
      <c r="AE15" s="24">
        <v>305196.83650930226</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8.1643571740775758E-3</v>
      </c>
      <c r="D17" s="32">
        <v>66811.461114424528</v>
      </c>
      <c r="E17" s="32">
        <v>142863.48427613752</v>
      </c>
      <c r="F17" s="32">
        <v>270083.27303505916</v>
      </c>
      <c r="G17" s="32">
        <v>331737.37727120519</v>
      </c>
      <c r="H17" s="32">
        <v>387670.46600602899</v>
      </c>
      <c r="I17" s="32">
        <v>481278.43701922277</v>
      </c>
      <c r="J17" s="32">
        <v>537041.94607050461</v>
      </c>
      <c r="K17" s="32">
        <v>564400.58794198302</v>
      </c>
      <c r="L17" s="32">
        <v>587964.93291894183</v>
      </c>
      <c r="M17" s="32">
        <v>788016.11165449303</v>
      </c>
      <c r="N17" s="32">
        <v>766757.29002598824</v>
      </c>
      <c r="O17" s="32">
        <v>747934.66841758415</v>
      </c>
      <c r="P17" s="32">
        <v>729326.83949328086</v>
      </c>
      <c r="Q17" s="32">
        <v>712895.18874234858</v>
      </c>
      <c r="R17" s="32">
        <v>692848.38445095648</v>
      </c>
      <c r="S17" s="32">
        <v>825451.11860146769</v>
      </c>
      <c r="T17" s="32">
        <v>847684.45625616342</v>
      </c>
      <c r="U17" s="32">
        <v>864255.78058100422</v>
      </c>
      <c r="V17" s="32">
        <v>846198.74893278652</v>
      </c>
      <c r="W17" s="32">
        <v>922587.98159199231</v>
      </c>
      <c r="X17" s="32">
        <v>1072985.4603473374</v>
      </c>
      <c r="Y17" s="32">
        <v>1109141.5968087306</v>
      </c>
      <c r="Z17" s="32">
        <v>1084893.05561169</v>
      </c>
      <c r="AA17" s="32">
        <v>1124803.0985611174</v>
      </c>
      <c r="AB17" s="32">
        <v>1230672.2247645748</v>
      </c>
      <c r="AC17" s="32">
        <v>1273496.0213126009</v>
      </c>
      <c r="AD17" s="32">
        <v>1350731.1334386088</v>
      </c>
      <c r="AE17" s="32">
        <v>1322231.525651169</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3.3406824244474199E-5</v>
      </c>
      <c r="D22" s="24">
        <v>3.2183838423698903E-5</v>
      </c>
      <c r="E22" s="24">
        <v>3.1088983258901502E-5</v>
      </c>
      <c r="F22" s="24">
        <v>2.9867492060367503E-5</v>
      </c>
      <c r="G22" s="24">
        <v>2.87740771633202E-5</v>
      </c>
      <c r="H22" s="24">
        <v>2.7720690941418099E-5</v>
      </c>
      <c r="I22" s="24">
        <v>2.6777666643029398E-5</v>
      </c>
      <c r="J22" s="24">
        <v>2.5725567774135899E-5</v>
      </c>
      <c r="K22" s="24">
        <v>2.4783784011964402E-5</v>
      </c>
      <c r="L22" s="24">
        <v>2.3876477881636799E-5</v>
      </c>
      <c r="M22" s="24">
        <v>2.3064229050974298E-5</v>
      </c>
      <c r="N22" s="24">
        <v>2.2158031747829199E-5</v>
      </c>
      <c r="O22" s="24">
        <v>2.1346851419954598E-5</v>
      </c>
      <c r="P22" s="24">
        <v>2.0565367480812402E-5</v>
      </c>
      <c r="Q22" s="24">
        <v>1.98657586117304E-5</v>
      </c>
      <c r="R22" s="24">
        <v>1.90852297313115E-5</v>
      </c>
      <c r="S22" s="24">
        <v>2.8001970646996398E-5</v>
      </c>
      <c r="T22" s="24">
        <v>3.4486365270214203E-5</v>
      </c>
      <c r="U22" s="24">
        <v>3.33131809335883E-5</v>
      </c>
      <c r="V22" s="24">
        <v>3.2004300647389099E-5</v>
      </c>
      <c r="W22" s="24">
        <v>3.6813613930595199E-5</v>
      </c>
      <c r="X22" s="24">
        <v>3.5465909416118305E-5</v>
      </c>
      <c r="Y22" s="24">
        <v>5.1049702998752498E-5</v>
      </c>
      <c r="Z22" s="24">
        <v>4.9043951881661896E-5</v>
      </c>
      <c r="AA22" s="24">
        <v>4.7248508612133603E-5</v>
      </c>
      <c r="AB22" s="24">
        <v>4.8869218823682504E-5</v>
      </c>
      <c r="AC22" s="24">
        <v>4.72067472463543E-5</v>
      </c>
      <c r="AD22" s="24">
        <v>4.5351986484555102E-5</v>
      </c>
      <c r="AE22" s="24">
        <v>4.3691701866995898E-5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1.047352184902516E-4</v>
      </c>
      <c r="D24" s="24">
        <v>1.0090098132325819E-4</v>
      </c>
      <c r="E24" s="24">
        <v>9.7468452266887402E-5</v>
      </c>
      <c r="F24" s="24">
        <v>9.3638900956467797E-5</v>
      </c>
      <c r="G24" s="24">
        <v>9.0210887347491308E-5</v>
      </c>
      <c r="H24" s="24">
        <v>8.6908369415880781E-5</v>
      </c>
      <c r="I24" s="24">
        <v>8.3951852052525198E-5</v>
      </c>
      <c r="J24" s="24">
        <v>8.0653370158511212E-5</v>
      </c>
      <c r="K24" s="24">
        <v>7.7700742055349993E-5</v>
      </c>
      <c r="L24" s="24">
        <v>7.4856206307144995E-5</v>
      </c>
      <c r="M24" s="24">
        <v>7.2309688921196201E-5</v>
      </c>
      <c r="N24" s="24">
        <v>6.9468629506340995E-5</v>
      </c>
      <c r="O24" s="24">
        <v>6.6925462030941108E-5</v>
      </c>
      <c r="P24" s="24">
        <v>6.44753970228548E-5</v>
      </c>
      <c r="Q24" s="24">
        <v>6.2282022183486708E-5</v>
      </c>
      <c r="R24" s="24">
        <v>5.9834951422423704E-5</v>
      </c>
      <c r="S24" s="24">
        <v>5.7644461939170806E-5</v>
      </c>
      <c r="T24" s="24">
        <v>5.5534163783263597E-5</v>
      </c>
      <c r="U24" s="24">
        <v>7.2859055977547103E-5</v>
      </c>
      <c r="V24" s="24">
        <v>6.9996411841875895E-5</v>
      </c>
      <c r="W24" s="24">
        <v>1.7323390197644301E-4</v>
      </c>
      <c r="X24" s="24">
        <v>1.668920059541105E-4</v>
      </c>
      <c r="Y24" s="24">
        <v>4.2138709587852296E-4</v>
      </c>
      <c r="Z24" s="24">
        <v>15741.674926273974</v>
      </c>
      <c r="AA24" s="24">
        <v>15165.390120235468</v>
      </c>
      <c r="AB24" s="24">
        <v>14610.202403971587</v>
      </c>
      <c r="AC24" s="24">
        <v>14113.181031003722</v>
      </c>
      <c r="AD24" s="24">
        <v>21180.468916498758</v>
      </c>
      <c r="AE24" s="24">
        <v>20405.076051475633</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1.1819605993917826E-3</v>
      </c>
      <c r="D26" s="24">
        <v>66811.454035275528</v>
      </c>
      <c r="E26" s="24">
        <v>128556.03213736911</v>
      </c>
      <c r="F26" s="24">
        <v>184507.51482211915</v>
      </c>
      <c r="G26" s="24">
        <v>236222.91345747083</v>
      </c>
      <c r="H26" s="24">
        <v>277117.34671418584</v>
      </c>
      <c r="I26" s="24">
        <v>302322.83650456701</v>
      </c>
      <c r="J26" s="24">
        <v>322996.24767200497</v>
      </c>
      <c r="K26" s="24">
        <v>311171.72259366466</v>
      </c>
      <c r="L26" s="24">
        <v>299780.07992289466</v>
      </c>
      <c r="M26" s="24">
        <v>391243.02417710813</v>
      </c>
      <c r="N26" s="24">
        <v>375871.02225152764</v>
      </c>
      <c r="O26" s="24">
        <v>362110.81184392056</v>
      </c>
      <c r="P26" s="24">
        <v>348854.34708110109</v>
      </c>
      <c r="Q26" s="24">
        <v>336986.74513022637</v>
      </c>
      <c r="R26" s="24">
        <v>323746.48121515068</v>
      </c>
      <c r="S26" s="24">
        <v>311894.49096209352</v>
      </c>
      <c r="T26" s="24">
        <v>305981.35158740479</v>
      </c>
      <c r="U26" s="24">
        <v>295572.23696574854</v>
      </c>
      <c r="V26" s="24">
        <v>284290.81626434304</v>
      </c>
      <c r="W26" s="24">
        <v>368624.81320916419</v>
      </c>
      <c r="X26" s="24">
        <v>444039.92968030699</v>
      </c>
      <c r="Y26" s="24">
        <v>439393.37642083771</v>
      </c>
      <c r="Z26" s="24">
        <v>422129.53933994705</v>
      </c>
      <c r="AA26" s="24">
        <v>406675.85827016516</v>
      </c>
      <c r="AB26" s="24">
        <v>406426.70365138416</v>
      </c>
      <c r="AC26" s="24">
        <v>370213.07729293301</v>
      </c>
      <c r="AD26" s="24">
        <v>330554.9758162981</v>
      </c>
      <c r="AE26" s="24">
        <v>294457.27418201196</v>
      </c>
    </row>
    <row r="27" spans="1:31" x14ac:dyDescent="0.35">
      <c r="A27" s="28" t="s">
        <v>130</v>
      </c>
      <c r="B27" s="28" t="s">
        <v>68</v>
      </c>
      <c r="C27" s="24">
        <v>1.3199031564692398E-4</v>
      </c>
      <c r="D27" s="24">
        <v>2.8401371177070163E-4</v>
      </c>
      <c r="E27" s="24">
        <v>2.8220792138762215E-4</v>
      </c>
      <c r="F27" s="24">
        <v>3.1277932705877731E-4</v>
      </c>
      <c r="G27" s="24">
        <v>3.3242303023810243E-4</v>
      </c>
      <c r="H27" s="24">
        <v>5976.6479588265765</v>
      </c>
      <c r="I27" s="24">
        <v>21860.242372749846</v>
      </c>
      <c r="J27" s="24">
        <v>36310.219663844808</v>
      </c>
      <c r="K27" s="24">
        <v>70937.620473591436</v>
      </c>
      <c r="L27" s="24">
        <v>102026.05132514074</v>
      </c>
      <c r="M27" s="24">
        <v>206809.13685832845</v>
      </c>
      <c r="N27" s="24">
        <v>198683.57230238416</v>
      </c>
      <c r="O27" s="24">
        <v>191409.99280950593</v>
      </c>
      <c r="P27" s="24">
        <v>184402.69078499693</v>
      </c>
      <c r="Q27" s="24">
        <v>178129.53480681431</v>
      </c>
      <c r="R27" s="24">
        <v>171130.79647068071</v>
      </c>
      <c r="S27" s="24">
        <v>164865.89275171934</v>
      </c>
      <c r="T27" s="24">
        <v>158830.34002484914</v>
      </c>
      <c r="U27" s="24">
        <v>153427.12441664882</v>
      </c>
      <c r="V27" s="24">
        <v>147398.9477943829</v>
      </c>
      <c r="W27" s="24">
        <v>142002.84004614217</v>
      </c>
      <c r="X27" s="24">
        <v>158146.26711696893</v>
      </c>
      <c r="Y27" s="24">
        <v>154200.68838368243</v>
      </c>
      <c r="Z27" s="24">
        <v>148142.11830758868</v>
      </c>
      <c r="AA27" s="24">
        <v>149084.43155512252</v>
      </c>
      <c r="AB27" s="24">
        <v>184424.7564061778</v>
      </c>
      <c r="AC27" s="24">
        <v>188546.81865859745</v>
      </c>
      <c r="AD27" s="24">
        <v>181138.7835459362</v>
      </c>
      <c r="AE27" s="24">
        <v>181568.93904887786</v>
      </c>
    </row>
    <row r="28" spans="1:31" x14ac:dyDescent="0.35">
      <c r="A28" s="28" t="s">
        <v>130</v>
      </c>
      <c r="B28" s="28" t="s">
        <v>36</v>
      </c>
      <c r="C28" s="24">
        <v>3.4222768374011402E-4</v>
      </c>
      <c r="D28" s="24">
        <v>3.2969911767145697E-4</v>
      </c>
      <c r="E28" s="24">
        <v>3.1848315340207603E-4</v>
      </c>
      <c r="F28" s="24">
        <v>3.0596989860946002E-4</v>
      </c>
      <c r="G28" s="24">
        <v>2.9476868879541095E-4</v>
      </c>
      <c r="H28" s="24">
        <v>2.8397754252639803E-4</v>
      </c>
      <c r="I28" s="24">
        <v>2.9352781920133499E-4</v>
      </c>
      <c r="J28" s="24">
        <v>2.8199506354015702E-4</v>
      </c>
      <c r="K28" s="24">
        <v>1.0420348821585498E-3</v>
      </c>
      <c r="L28" s="24">
        <v>1.0038871708913249E-3</v>
      </c>
      <c r="M28" s="24">
        <v>9.6973614640958293E-4</v>
      </c>
      <c r="N28" s="24">
        <v>9.7040217910654588E-4</v>
      </c>
      <c r="O28" s="24">
        <v>9.3487685958465092E-4</v>
      </c>
      <c r="P28" s="24">
        <v>9.1866259981152304E-4</v>
      </c>
      <c r="Q28" s="24">
        <v>8.8741081191511103E-4</v>
      </c>
      <c r="R28" s="24">
        <v>8.6586233494926202E-4</v>
      </c>
      <c r="S28" s="24">
        <v>8.6632481877581301E-4</v>
      </c>
      <c r="T28" s="24">
        <v>8.4940501494620597E-4</v>
      </c>
      <c r="U28" s="24">
        <v>8.8531117141492604E-4</v>
      </c>
      <c r="V28" s="24">
        <v>8.5052715178837203E-4</v>
      </c>
      <c r="W28" s="24">
        <v>1.4252296774831109E-3</v>
      </c>
      <c r="X28" s="24">
        <v>1.3730536408100571E-3</v>
      </c>
      <c r="Y28" s="24">
        <v>4501.3752016981634</v>
      </c>
      <c r="Z28" s="24">
        <v>11249.068104334043</v>
      </c>
      <c r="AA28" s="24">
        <v>12189.535414733986</v>
      </c>
      <c r="AB28" s="24">
        <v>11743.290569709388</v>
      </c>
      <c r="AC28" s="24">
        <v>11343.798052508757</v>
      </c>
      <c r="AD28" s="24">
        <v>10898.098440235855</v>
      </c>
      <c r="AE28" s="24">
        <v>10499.131092476619</v>
      </c>
    </row>
    <row r="29" spans="1:31" x14ac:dyDescent="0.35">
      <c r="A29" s="28" t="s">
        <v>130</v>
      </c>
      <c r="B29" s="28" t="s">
        <v>73</v>
      </c>
      <c r="C29" s="24">
        <v>0</v>
      </c>
      <c r="D29" s="24">
        <v>0</v>
      </c>
      <c r="E29" s="24">
        <v>4.2456768647301601E-4</v>
      </c>
      <c r="F29" s="24">
        <v>4.3697015515273301E-4</v>
      </c>
      <c r="G29" s="24">
        <v>4.2097317501649099E-4</v>
      </c>
      <c r="H29" s="24">
        <v>4.05561826119504E-4</v>
      </c>
      <c r="I29" s="24">
        <v>3.9176510448158297E-4</v>
      </c>
      <c r="J29" s="24">
        <v>3.9538629681579201E-4</v>
      </c>
      <c r="K29" s="24">
        <v>230474.53643726141</v>
      </c>
      <c r="L29" s="24">
        <v>222037.12592347496</v>
      </c>
      <c r="M29" s="24">
        <v>214483.69210676872</v>
      </c>
      <c r="N29" s="24">
        <v>206056.5930765298</v>
      </c>
      <c r="O29" s="24">
        <v>198513.09568313291</v>
      </c>
      <c r="P29" s="24">
        <v>191245.7571452937</v>
      </c>
      <c r="Q29" s="24">
        <v>184739.80834579014</v>
      </c>
      <c r="R29" s="24">
        <v>177481.35128934562</v>
      </c>
      <c r="S29" s="24">
        <v>170983.96101782992</v>
      </c>
      <c r="T29" s="24">
        <v>164724.43279627088</v>
      </c>
      <c r="U29" s="24">
        <v>159120.70732839903</v>
      </c>
      <c r="V29" s="24">
        <v>152868.82890936124</v>
      </c>
      <c r="W29" s="24">
        <v>147272.47535182277</v>
      </c>
      <c r="X29" s="24">
        <v>141880.99761578644</v>
      </c>
      <c r="Y29" s="24">
        <v>137054.3782317139</v>
      </c>
      <c r="Z29" s="24">
        <v>131669.48980975457</v>
      </c>
      <c r="AA29" s="24">
        <v>126849.21961922117</v>
      </c>
      <c r="AB29" s="24">
        <v>122205.41403520487</v>
      </c>
      <c r="AC29" s="24">
        <v>118048.13400660201</v>
      </c>
      <c r="AD29" s="24">
        <v>113410.00366018196</v>
      </c>
      <c r="AE29" s="24">
        <v>109258.19247946479</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1.4520929577734325E-3</v>
      </c>
      <c r="D31" s="32">
        <v>66811.454452374062</v>
      </c>
      <c r="E31" s="32">
        <v>128556.03254813448</v>
      </c>
      <c r="F31" s="32">
        <v>184507.51525840486</v>
      </c>
      <c r="G31" s="32">
        <v>236222.91390887881</v>
      </c>
      <c r="H31" s="32">
        <v>283093.99478764145</v>
      </c>
      <c r="I31" s="32">
        <v>324183.07898804639</v>
      </c>
      <c r="J31" s="32">
        <v>359306.46744222869</v>
      </c>
      <c r="K31" s="32">
        <v>382109.34316974063</v>
      </c>
      <c r="L31" s="32">
        <v>401806.13134676812</v>
      </c>
      <c r="M31" s="32">
        <v>598052.16113081051</v>
      </c>
      <c r="N31" s="32">
        <v>574554.59464553848</v>
      </c>
      <c r="O31" s="32">
        <v>553520.80474169878</v>
      </c>
      <c r="P31" s="32">
        <v>533257.0379511388</v>
      </c>
      <c r="Q31" s="32">
        <v>515116.28001918842</v>
      </c>
      <c r="R31" s="32">
        <v>494877.27776475158</v>
      </c>
      <c r="S31" s="32">
        <v>476760.38379945932</v>
      </c>
      <c r="T31" s="32">
        <v>464811.69170227449</v>
      </c>
      <c r="U31" s="32">
        <v>448999.36148856959</v>
      </c>
      <c r="V31" s="32">
        <v>431689.76416072669</v>
      </c>
      <c r="W31" s="32">
        <v>510627.65346535388</v>
      </c>
      <c r="X31" s="32">
        <v>602186.19699963392</v>
      </c>
      <c r="Y31" s="32">
        <v>593594.06527695688</v>
      </c>
      <c r="Z31" s="32">
        <v>586013.33262285357</v>
      </c>
      <c r="AA31" s="32">
        <v>570925.67999277171</v>
      </c>
      <c r="AB31" s="32">
        <v>605461.66251040273</v>
      </c>
      <c r="AC31" s="32">
        <v>572873.0770297409</v>
      </c>
      <c r="AD31" s="32">
        <v>532874.22832408501</v>
      </c>
      <c r="AE31" s="32">
        <v>496431.28932605713</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3.6636031337751099E-5</v>
      </c>
      <c r="D36" s="24">
        <v>3.5294827919920702E-5</v>
      </c>
      <c r="E36" s="24">
        <v>3.4094140664099003E-5</v>
      </c>
      <c r="F36" s="24">
        <v>3.2754576343324599E-5</v>
      </c>
      <c r="G36" s="24">
        <v>3.1555468575994295E-5</v>
      </c>
      <c r="H36" s="24">
        <v>3.0400258779518502E-5</v>
      </c>
      <c r="I36" s="24">
        <v>2.9366078831876698E-5</v>
      </c>
      <c r="J36" s="24">
        <v>2.82122808279383E-5</v>
      </c>
      <c r="K36" s="24">
        <v>2.71794613305865E-5</v>
      </c>
      <c r="L36" s="24">
        <v>2.6184452179750602E-5</v>
      </c>
      <c r="M36" s="24">
        <v>2.5293688861560503E-5</v>
      </c>
      <c r="N36" s="24">
        <v>2.4299895720576702E-5</v>
      </c>
      <c r="O36" s="24">
        <v>2.3410304189963099E-5</v>
      </c>
      <c r="P36" s="24">
        <v>2.2553279592987301E-5</v>
      </c>
      <c r="Q36" s="24">
        <v>2.17860443639128E-5</v>
      </c>
      <c r="R36" s="24">
        <v>2.09300671445944E-5</v>
      </c>
      <c r="S36" s="24">
        <v>2.7897346747484401E-5</v>
      </c>
      <c r="T36" s="24">
        <v>2.68760566284433E-5</v>
      </c>
      <c r="U36" s="24">
        <v>2.5961765765381699E-5</v>
      </c>
      <c r="V36" s="24">
        <v>2.4941723774406101E-5</v>
      </c>
      <c r="W36" s="24">
        <v>2.40286356491008E-5</v>
      </c>
      <c r="X36" s="24">
        <v>3.4387988013478995E-5</v>
      </c>
      <c r="Y36" s="24">
        <v>3.3218150351858696E-5</v>
      </c>
      <c r="Z36" s="24">
        <v>3.1913003832640799E-5</v>
      </c>
      <c r="AA36" s="24">
        <v>5.13361772961701E-5</v>
      </c>
      <c r="AB36" s="24">
        <v>3.5045346373496102E-5</v>
      </c>
      <c r="AC36" s="24">
        <v>3.3853146177422498E-5</v>
      </c>
      <c r="AD36" s="24">
        <v>3.2523050569147197E-5</v>
      </c>
      <c r="AE36" s="24">
        <v>3.1332418696948095E-5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1.07658706302213E-4</v>
      </c>
      <c r="D38" s="24">
        <v>1.0371744357316459E-4</v>
      </c>
      <c r="E38" s="24">
        <v>1.0018910188561619E-4</v>
      </c>
      <c r="F38" s="24">
        <v>9.6252655810067194E-5</v>
      </c>
      <c r="G38" s="24">
        <v>9.2728955610185191E-5</v>
      </c>
      <c r="H38" s="24">
        <v>8.9334254064876988E-5</v>
      </c>
      <c r="I38" s="24">
        <v>8.6295211046806495E-5</v>
      </c>
      <c r="J38" s="24">
        <v>8.290465819753851E-5</v>
      </c>
      <c r="K38" s="24">
        <v>7.98696130010894E-5</v>
      </c>
      <c r="L38" s="24">
        <v>7.6945677355596298E-5</v>
      </c>
      <c r="M38" s="24">
        <v>7.4328078697769002E-5</v>
      </c>
      <c r="N38" s="24">
        <v>7.1407716420971907E-5</v>
      </c>
      <c r="O38" s="24">
        <v>6.8793561180183394E-5</v>
      </c>
      <c r="P38" s="24">
        <v>6.627510718802E-5</v>
      </c>
      <c r="Q38" s="24">
        <v>6.4020508390728197E-5</v>
      </c>
      <c r="R38" s="24">
        <v>6.15051322243957E-5</v>
      </c>
      <c r="S38" s="24">
        <v>5.9253499322540702E-5</v>
      </c>
      <c r="T38" s="24">
        <v>5.7084296139009397E-5</v>
      </c>
      <c r="U38" s="24">
        <v>7.0553300737407511E-5</v>
      </c>
      <c r="V38" s="24">
        <v>6.778125009938629E-5</v>
      </c>
      <c r="W38" s="24">
        <v>6.5299855663945907E-5</v>
      </c>
      <c r="X38" s="24">
        <v>7.3268851390796504E-5</v>
      </c>
      <c r="Y38" s="24">
        <v>7.0776333894657394E-5</v>
      </c>
      <c r="Z38" s="24">
        <v>6.7995520247685496E-5</v>
      </c>
      <c r="AA38" s="24">
        <v>1.7466393287555882E-4</v>
      </c>
      <c r="AB38" s="24">
        <v>13939.591878647341</v>
      </c>
      <c r="AC38" s="24">
        <v>13465.383862730127</v>
      </c>
      <c r="AD38" s="24">
        <v>27722.887235935737</v>
      </c>
      <c r="AE38" s="24">
        <v>26707.983881088636</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3.2339095459164805E-3</v>
      </c>
      <c r="D40" s="24">
        <v>3.1461425607910475E-3</v>
      </c>
      <c r="E40" s="24">
        <v>3.105761224036377E-3</v>
      </c>
      <c r="F40" s="24">
        <v>58185.240918267737</v>
      </c>
      <c r="G40" s="24">
        <v>56055.145747760667</v>
      </c>
      <c r="H40" s="24">
        <v>54003.088061063187</v>
      </c>
      <c r="I40" s="24">
        <v>96169.127373045194</v>
      </c>
      <c r="J40" s="24">
        <v>107665.28622665476</v>
      </c>
      <c r="K40" s="24">
        <v>103723.78261406008</v>
      </c>
      <c r="L40" s="24">
        <v>99926.572963545128</v>
      </c>
      <c r="M40" s="24">
        <v>96527.192098238636</v>
      </c>
      <c r="N40" s="24">
        <v>92734.623052628347</v>
      </c>
      <c r="O40" s="24">
        <v>89339.714028701608</v>
      </c>
      <c r="P40" s="24">
        <v>86069.0887609528</v>
      </c>
      <c r="Q40" s="24">
        <v>83141.122707968112</v>
      </c>
      <c r="R40" s="24">
        <v>79874.494501497349</v>
      </c>
      <c r="S40" s="24">
        <v>172559.69669019306</v>
      </c>
      <c r="T40" s="24">
        <v>166242.48255618871</v>
      </c>
      <c r="U40" s="24">
        <v>160587.11484525236</v>
      </c>
      <c r="V40" s="24">
        <v>156097.77588032201</v>
      </c>
      <c r="W40" s="24">
        <v>163009.25934558042</v>
      </c>
      <c r="X40" s="24">
        <v>191659.46997879</v>
      </c>
      <c r="Y40" s="24">
        <v>209152.65318703846</v>
      </c>
      <c r="Z40" s="24">
        <v>200935.01149414526</v>
      </c>
      <c r="AA40" s="24">
        <v>204212.59114850708</v>
      </c>
      <c r="AB40" s="24">
        <v>231549.48853624676</v>
      </c>
      <c r="AC40" s="24">
        <v>223672.45564534853</v>
      </c>
      <c r="AD40" s="24">
        <v>214884.32853090356</v>
      </c>
      <c r="AE40" s="24">
        <v>200679.76504064197</v>
      </c>
    </row>
    <row r="41" spans="1:31" x14ac:dyDescent="0.35">
      <c r="A41" s="28" t="s">
        <v>131</v>
      </c>
      <c r="B41" s="28" t="s">
        <v>68</v>
      </c>
      <c r="C41" s="24">
        <v>1.980334533813773E-4</v>
      </c>
      <c r="D41" s="24">
        <v>2.7623514817215098E-4</v>
      </c>
      <c r="E41" s="24">
        <v>2.6683796332759431E-4</v>
      </c>
      <c r="F41" s="24">
        <v>2.6292468371540227E-4</v>
      </c>
      <c r="G41" s="24">
        <v>2.5329931023594188E-4</v>
      </c>
      <c r="H41" s="24">
        <v>2.4402631072650911E-4</v>
      </c>
      <c r="I41" s="24">
        <v>2.4793796023069796E-4</v>
      </c>
      <c r="J41" s="24">
        <v>3.4128893070847831E-4</v>
      </c>
      <c r="K41" s="24">
        <v>4.9373913766518512E-4</v>
      </c>
      <c r="L41" s="24">
        <v>4.7566390967860949E-4</v>
      </c>
      <c r="M41" s="24">
        <v>4.5948240014692307E-4</v>
      </c>
      <c r="N41" s="24">
        <v>4.4142926206303069E-4</v>
      </c>
      <c r="O41" s="24">
        <v>4.2526903909697976E-4</v>
      </c>
      <c r="P41" s="24">
        <v>4.0970042350442265E-4</v>
      </c>
      <c r="Q41" s="24">
        <v>3.957629118009342E-4</v>
      </c>
      <c r="R41" s="24">
        <v>3.8021332275695551E-4</v>
      </c>
      <c r="S41" s="24">
        <v>4.2405402692170834E-4</v>
      </c>
      <c r="T41" s="24">
        <v>4.0852989154228225E-4</v>
      </c>
      <c r="U41" s="24">
        <v>3.9463219991704045E-4</v>
      </c>
      <c r="V41" s="24">
        <v>4.0001603734480211E-4</v>
      </c>
      <c r="W41" s="24">
        <v>4.1340461568552175E-4</v>
      </c>
      <c r="X41" s="24">
        <v>24176.605983066402</v>
      </c>
      <c r="Y41" s="24">
        <v>25463.751750433024</v>
      </c>
      <c r="Z41" s="24">
        <v>24463.276835150093</v>
      </c>
      <c r="AA41" s="24">
        <v>33691.52400583573</v>
      </c>
      <c r="AB41" s="24">
        <v>61189.0713751203</v>
      </c>
      <c r="AC41" s="24">
        <v>59107.493316376123</v>
      </c>
      <c r="AD41" s="24">
        <v>56785.150309784156</v>
      </c>
      <c r="AE41" s="24">
        <v>70329.146598157386</v>
      </c>
    </row>
    <row r="42" spans="1:31" x14ac:dyDescent="0.35">
      <c r="A42" s="28" t="s">
        <v>131</v>
      </c>
      <c r="B42" s="28" t="s">
        <v>36</v>
      </c>
      <c r="C42" s="24">
        <v>1.75775492076408E-4</v>
      </c>
      <c r="D42" s="24">
        <v>1.6934055133268201E-4</v>
      </c>
      <c r="E42" s="24">
        <v>1.6357979107794199E-4</v>
      </c>
      <c r="F42" s="24">
        <v>1.5715271453459699E-4</v>
      </c>
      <c r="G42" s="24">
        <v>1.5139953248515501E-4</v>
      </c>
      <c r="H42" s="24">
        <v>1.4585696788379298E-4</v>
      </c>
      <c r="I42" s="24">
        <v>1.8296980539672401E-4</v>
      </c>
      <c r="J42" s="24">
        <v>3.0285058736341503E-4</v>
      </c>
      <c r="K42" s="24">
        <v>2.9176357198450799E-4</v>
      </c>
      <c r="L42" s="24">
        <v>2.8108243962231402E-4</v>
      </c>
      <c r="M42" s="24">
        <v>2.7152035579928199E-4</v>
      </c>
      <c r="N42" s="24">
        <v>3.25675245937798E-4</v>
      </c>
      <c r="O42" s="24">
        <v>3.8661358663522299E-4</v>
      </c>
      <c r="P42" s="24">
        <v>3.7246010316987501E-4</v>
      </c>
      <c r="Q42" s="24">
        <v>3.5978946201551797E-4</v>
      </c>
      <c r="R42" s="24">
        <v>3.4565327565273601E-4</v>
      </c>
      <c r="S42" s="24">
        <v>11231.638160089</v>
      </c>
      <c r="T42" s="24">
        <v>10820.460667929099</v>
      </c>
      <c r="U42" s="24">
        <v>10452.3617142927</v>
      </c>
      <c r="V42" s="24">
        <v>12632.039654651</v>
      </c>
      <c r="W42" s="24">
        <v>32641.2648147121</v>
      </c>
      <c r="X42" s="24">
        <v>42127.245291161496</v>
      </c>
      <c r="Y42" s="24">
        <v>40694.127553548205</v>
      </c>
      <c r="Z42" s="24">
        <v>55569.485984167703</v>
      </c>
      <c r="AA42" s="24">
        <v>53535.150336784303</v>
      </c>
      <c r="AB42" s="24">
        <v>51575.289412227699</v>
      </c>
      <c r="AC42" s="24">
        <v>49820.760574261301</v>
      </c>
      <c r="AD42" s="24">
        <v>47863.294744269697</v>
      </c>
      <c r="AE42" s="24">
        <v>56142.506509482897</v>
      </c>
    </row>
    <row r="43" spans="1:31" x14ac:dyDescent="0.35">
      <c r="A43" s="28" t="s">
        <v>131</v>
      </c>
      <c r="B43" s="28" t="s">
        <v>73</v>
      </c>
      <c r="C43" s="24">
        <v>0</v>
      </c>
      <c r="D43" s="24">
        <v>0</v>
      </c>
      <c r="E43" s="24">
        <v>2.1454264880883301E-4</v>
      </c>
      <c r="F43" s="24">
        <v>2.5141570872356199E-4</v>
      </c>
      <c r="G43" s="24">
        <v>2.4221166572207999E-4</v>
      </c>
      <c r="H43" s="24">
        <v>2.7131934896481403E-4</v>
      </c>
      <c r="I43" s="24">
        <v>2.6208939364957601E-4</v>
      </c>
      <c r="J43" s="24">
        <v>3.5514461815200099E-4</v>
      </c>
      <c r="K43" s="24">
        <v>3.4214317781316398E-4</v>
      </c>
      <c r="L43" s="24">
        <v>3.2961770541032996E-4</v>
      </c>
      <c r="M43" s="24">
        <v>3.18404510687372E-4</v>
      </c>
      <c r="N43" s="24">
        <v>3.9253347983123001E-4</v>
      </c>
      <c r="O43" s="24">
        <v>3.9705627273093605E-4</v>
      </c>
      <c r="P43" s="24">
        <v>3.8252049441072798E-4</v>
      </c>
      <c r="Q43" s="24">
        <v>3.69507610943166E-4</v>
      </c>
      <c r="R43" s="24">
        <v>3.5498959693158901E-4</v>
      </c>
      <c r="S43" s="24">
        <v>1.16280457192918E-2</v>
      </c>
      <c r="T43" s="24">
        <v>1.12023561974759E-2</v>
      </c>
      <c r="U43" s="24">
        <v>1.0821265620918799E-2</v>
      </c>
      <c r="V43" s="24">
        <v>1.03960963381901E-2</v>
      </c>
      <c r="W43" s="24">
        <v>5339.1552423796202</v>
      </c>
      <c r="X43" s="24">
        <v>28130.246374131901</v>
      </c>
      <c r="Y43" s="24">
        <v>27173.289496450598</v>
      </c>
      <c r="Z43" s="24">
        <v>26105.6465414296</v>
      </c>
      <c r="AA43" s="24">
        <v>59317.150502805205</v>
      </c>
      <c r="AB43" s="24">
        <v>125380.70602441201</v>
      </c>
      <c r="AC43" s="24">
        <v>121115.40641193099</v>
      </c>
      <c r="AD43" s="24">
        <v>116356.762434833</v>
      </c>
      <c r="AE43" s="24">
        <v>112097.073768598</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3.5762377369378219E-3</v>
      </c>
      <c r="D45" s="32">
        <v>3.5613899804562837E-3</v>
      </c>
      <c r="E45" s="32">
        <v>3.5068824299136865E-3</v>
      </c>
      <c r="F45" s="32">
        <v>58185.24131019965</v>
      </c>
      <c r="G45" s="32">
        <v>56055.146125344399</v>
      </c>
      <c r="H45" s="32">
        <v>54003.088424824011</v>
      </c>
      <c r="I45" s="32">
        <v>96169.127736644441</v>
      </c>
      <c r="J45" s="32">
        <v>107665.28667906063</v>
      </c>
      <c r="K45" s="32">
        <v>103723.78321484828</v>
      </c>
      <c r="L45" s="32">
        <v>99926.573542339174</v>
      </c>
      <c r="M45" s="32">
        <v>96527.192657342806</v>
      </c>
      <c r="N45" s="32">
        <v>92734.623589765222</v>
      </c>
      <c r="O45" s="32">
        <v>89339.714546174509</v>
      </c>
      <c r="P45" s="32">
        <v>86069.08925948161</v>
      </c>
      <c r="Q45" s="32">
        <v>83141.123189537568</v>
      </c>
      <c r="R45" s="32">
        <v>79874.494964145881</v>
      </c>
      <c r="S45" s="32">
        <v>172559.69720139791</v>
      </c>
      <c r="T45" s="32">
        <v>166242.48304867896</v>
      </c>
      <c r="U45" s="32">
        <v>160587.11533639961</v>
      </c>
      <c r="V45" s="32">
        <v>156097.776373061</v>
      </c>
      <c r="W45" s="32">
        <v>163009.25984831352</v>
      </c>
      <c r="X45" s="32">
        <v>215836.07606951325</v>
      </c>
      <c r="Y45" s="32">
        <v>234616.40504146597</v>
      </c>
      <c r="Z45" s="32">
        <v>225398.28842920388</v>
      </c>
      <c r="AA45" s="32">
        <v>237904.11538034293</v>
      </c>
      <c r="AB45" s="32">
        <v>306678.15182505973</v>
      </c>
      <c r="AC45" s="32">
        <v>296245.33285830793</v>
      </c>
      <c r="AD45" s="32">
        <v>299392.3661091465</v>
      </c>
      <c r="AE45" s="32">
        <v>297716.8955512204</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2.8330939070066399E-5</v>
      </c>
      <c r="D50" s="24">
        <v>2.7293775629495701E-5</v>
      </c>
      <c r="E50" s="24">
        <v>2.6365274472443901E-5</v>
      </c>
      <c r="F50" s="24">
        <v>2.5329378558871198E-5</v>
      </c>
      <c r="G50" s="24">
        <v>2.44020988330328E-5</v>
      </c>
      <c r="H50" s="24">
        <v>2.35087657627727E-5</v>
      </c>
      <c r="I50" s="24">
        <v>2.2709026052594698E-5</v>
      </c>
      <c r="J50" s="24">
        <v>2.1816784732911697E-5</v>
      </c>
      <c r="K50" s="24">
        <v>2.1018097069936102E-5</v>
      </c>
      <c r="L50" s="24">
        <v>2.0248648453446799E-5</v>
      </c>
      <c r="M50" s="24">
        <v>1.9559813981698498E-5</v>
      </c>
      <c r="N50" s="24">
        <v>1.87913057154538E-5</v>
      </c>
      <c r="O50" s="24">
        <v>1.8103377396507003E-5</v>
      </c>
      <c r="P50" s="24">
        <v>1.7440633350498599E-5</v>
      </c>
      <c r="Q50" s="24">
        <v>1.6847324148229302E-5</v>
      </c>
      <c r="R50" s="24">
        <v>1.6185390047826697E-5</v>
      </c>
      <c r="S50" s="24">
        <v>2.44331202433201E-5</v>
      </c>
      <c r="T50" s="24">
        <v>2.3538651514529803E-5</v>
      </c>
      <c r="U50" s="24">
        <v>2.8793870941144901E-5</v>
      </c>
      <c r="V50" s="24">
        <v>2.7662555078112801E-5</v>
      </c>
      <c r="W50" s="24">
        <v>2.66498604149096E-5</v>
      </c>
      <c r="X50" s="24">
        <v>2.5674239350944899E-5</v>
      </c>
      <c r="Y50" s="24">
        <v>3.0606064132740302E-5</v>
      </c>
      <c r="Z50" s="24">
        <v>2.9403546905059403E-5</v>
      </c>
      <c r="AA50" s="24">
        <v>2.8327116512208198E-5</v>
      </c>
      <c r="AB50" s="24">
        <v>1.6145585347712902E-5</v>
      </c>
      <c r="AC50" s="24">
        <v>2.1080813761590398E-5</v>
      </c>
      <c r="AD50" s="24">
        <v>4.8428566511246799E-5</v>
      </c>
      <c r="AE50" s="24">
        <v>4.6655651799860402E-5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1.0415308020233451E-4</v>
      </c>
      <c r="D52" s="24">
        <v>1.0034015445562589E-4</v>
      </c>
      <c r="E52" s="24">
        <v>9.6926704049368203E-5</v>
      </c>
      <c r="F52" s="24">
        <v>9.311843811435019E-5</v>
      </c>
      <c r="G52" s="24">
        <v>8.9709478057770499E-5</v>
      </c>
      <c r="H52" s="24">
        <v>8.6425316149685207E-5</v>
      </c>
      <c r="I52" s="24">
        <v>8.3485231672811392E-5</v>
      </c>
      <c r="J52" s="24">
        <v>8.0205083369257104E-5</v>
      </c>
      <c r="K52" s="24">
        <v>7.7268866535329107E-5</v>
      </c>
      <c r="L52" s="24">
        <v>7.44401412584654E-5</v>
      </c>
      <c r="M52" s="24">
        <v>7.1907777901052399E-5</v>
      </c>
      <c r="N52" s="24">
        <v>6.9082509635416008E-5</v>
      </c>
      <c r="O52" s="24">
        <v>6.6553477569111086E-5</v>
      </c>
      <c r="P52" s="24">
        <v>6.4117030488877993E-5</v>
      </c>
      <c r="Q52" s="24">
        <v>6.1935846844526695E-5</v>
      </c>
      <c r="R52" s="24">
        <v>7.3678393979593803E-5</v>
      </c>
      <c r="S52" s="24">
        <v>7.0981111817268989E-5</v>
      </c>
      <c r="T52" s="24">
        <v>6.8382574085573496E-5</v>
      </c>
      <c r="U52" s="24">
        <v>8.7686199114784502E-5</v>
      </c>
      <c r="V52" s="24">
        <v>8.7540549177219791E-5</v>
      </c>
      <c r="W52" s="24">
        <v>1.5592154206440432E-4</v>
      </c>
      <c r="X52" s="24">
        <v>1.5021343183810153E-4</v>
      </c>
      <c r="Y52" s="24">
        <v>1.4510335299962521E-4</v>
      </c>
      <c r="Z52" s="24">
        <v>2.5482487845124459E-4</v>
      </c>
      <c r="AA52" s="24">
        <v>2.454960296254476E-4</v>
      </c>
      <c r="AB52" s="24">
        <v>1.9553812658115057E-4</v>
      </c>
      <c r="AC52" s="24">
        <v>1.8888615657733178E-4</v>
      </c>
      <c r="AD52" s="24">
        <v>3482.1620489825677</v>
      </c>
      <c r="AE52" s="24">
        <v>3354.6840588455116</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6.9478961018721989E-4</v>
      </c>
      <c r="D54" s="24">
        <v>6.6935415318410466E-4</v>
      </c>
      <c r="E54" s="24">
        <v>6.4658353639053567E-4</v>
      </c>
      <c r="F54" s="24">
        <v>7.1635427938506618E-4</v>
      </c>
      <c r="G54" s="24">
        <v>6.901293643818224E-4</v>
      </c>
      <c r="H54" s="24">
        <v>6.6486451367458359E-4</v>
      </c>
      <c r="I54" s="24">
        <v>6.4224662897407222E-4</v>
      </c>
      <c r="J54" s="24">
        <v>6.3659710415983888E-4</v>
      </c>
      <c r="K54" s="24">
        <v>6.1329200858306122E-4</v>
      </c>
      <c r="L54" s="24">
        <v>5.9084008603565107E-4</v>
      </c>
      <c r="M54" s="24">
        <v>5.7074042261921038E-4</v>
      </c>
      <c r="N54" s="24">
        <v>6.0210187942662241E-4</v>
      </c>
      <c r="O54" s="24">
        <v>5.8005961477398298E-4</v>
      </c>
      <c r="P54" s="24">
        <v>6.5621953942040048E-4</v>
      </c>
      <c r="Q54" s="24">
        <v>6.3389574626320064E-4</v>
      </c>
      <c r="R54" s="24">
        <v>7.1668760502948217E-4</v>
      </c>
      <c r="S54" s="24">
        <v>1.4585166711641917E-3</v>
      </c>
      <c r="T54" s="24">
        <v>179.0519655422581</v>
      </c>
      <c r="U54" s="24">
        <v>15413.667416068782</v>
      </c>
      <c r="V54" s="24">
        <v>21647.397651356787</v>
      </c>
      <c r="W54" s="24">
        <v>20854.911056685174</v>
      </c>
      <c r="X54" s="24">
        <v>25616.682308523428</v>
      </c>
      <c r="Y54" s="24">
        <v>51407.015731038198</v>
      </c>
      <c r="Z54" s="24">
        <v>49387.225738697882</v>
      </c>
      <c r="AA54" s="24">
        <v>96927.718393621311</v>
      </c>
      <c r="AB54" s="24">
        <v>101775.91992375722</v>
      </c>
      <c r="AC54" s="24">
        <v>178873.57419115573</v>
      </c>
      <c r="AD54" s="24">
        <v>259283.09769102302</v>
      </c>
      <c r="AE54" s="24">
        <v>269685.76286609087</v>
      </c>
    </row>
    <row r="55" spans="1:31" x14ac:dyDescent="0.35">
      <c r="A55" s="28" t="s">
        <v>132</v>
      </c>
      <c r="B55" s="28" t="s">
        <v>68</v>
      </c>
      <c r="C55" s="24">
        <v>5.5766233105998094E-5</v>
      </c>
      <c r="D55" s="24">
        <v>6.2992612956507893E-5</v>
      </c>
      <c r="E55" s="24">
        <v>6.08496806334097E-5</v>
      </c>
      <c r="F55" s="24">
        <v>9.8630949208598613E-5</v>
      </c>
      <c r="G55" s="24">
        <v>9.502018239374111E-5</v>
      </c>
      <c r="H55" s="24">
        <v>9.1541601643155499E-5</v>
      </c>
      <c r="I55" s="24">
        <v>8.8427467336570388E-5</v>
      </c>
      <c r="J55" s="24">
        <v>8.4953137791574603E-5</v>
      </c>
      <c r="K55" s="24">
        <v>8.1843100088225789E-5</v>
      </c>
      <c r="L55" s="24">
        <v>7.8846917326173799E-5</v>
      </c>
      <c r="M55" s="24">
        <v>7.6164640789533615E-5</v>
      </c>
      <c r="N55" s="24">
        <v>9.590493058660709E-5</v>
      </c>
      <c r="O55" s="24">
        <v>9.2393960211467109E-5</v>
      </c>
      <c r="P55" s="24">
        <v>8.9011522466502698E-5</v>
      </c>
      <c r="Q55" s="24">
        <v>8.5983458386142296E-5</v>
      </c>
      <c r="R55" s="24">
        <v>9.4684317970576102E-5</v>
      </c>
      <c r="S55" s="24">
        <v>1.4081493341909862E-4</v>
      </c>
      <c r="T55" s="24">
        <v>1.644888144745659E-4</v>
      </c>
      <c r="U55" s="24">
        <v>2.3913859436150569E-4</v>
      </c>
      <c r="V55" s="24">
        <v>2.434149449637313E-4</v>
      </c>
      <c r="W55" s="24">
        <v>2.3450380081914291E-4</v>
      </c>
      <c r="X55" s="24">
        <v>3.1465933457492366E-4</v>
      </c>
      <c r="Y55" s="24">
        <v>4.6602655292573203E-4</v>
      </c>
      <c r="Z55" s="24">
        <v>4.4771629401692937E-4</v>
      </c>
      <c r="AA55" s="24">
        <v>6.0934390393074345E-4</v>
      </c>
      <c r="AB55" s="24">
        <v>1.1647088107566999E-2</v>
      </c>
      <c r="AC55" s="24">
        <v>6231.5209126384125</v>
      </c>
      <c r="AD55" s="24">
        <v>39064.736220047693</v>
      </c>
      <c r="AE55" s="24">
        <v>49892.970130466543</v>
      </c>
    </row>
    <row r="56" spans="1:31" x14ac:dyDescent="0.35">
      <c r="A56" s="28" t="s">
        <v>132</v>
      </c>
      <c r="B56" s="28" t="s">
        <v>36</v>
      </c>
      <c r="C56" s="24">
        <v>1.7944140579342698E-4</v>
      </c>
      <c r="D56" s="24">
        <v>1.72872260120095E-4</v>
      </c>
      <c r="E56" s="24">
        <v>1.6699135541410802E-4</v>
      </c>
      <c r="F56" s="24">
        <v>1.60430237954237E-4</v>
      </c>
      <c r="G56" s="24">
        <v>1.54557069502013E-4</v>
      </c>
      <c r="H56" s="24">
        <v>1.4889891106353701E-4</v>
      </c>
      <c r="I56" s="24">
        <v>1.59789470238361E-4</v>
      </c>
      <c r="J56" s="24">
        <v>1.76757838597351E-4</v>
      </c>
      <c r="K56" s="24">
        <v>2.3696544395418302E-4</v>
      </c>
      <c r="L56" s="24">
        <v>2.3687682753167899E-4</v>
      </c>
      <c r="M56" s="24">
        <v>2.28818565038884E-4</v>
      </c>
      <c r="N56" s="24">
        <v>2.8326330200096001E-4</v>
      </c>
      <c r="O56" s="24">
        <v>2.7289335485010304E-4</v>
      </c>
      <c r="P56" s="24">
        <v>3.1990522352920805E-4</v>
      </c>
      <c r="Q56" s="24">
        <v>4.8755860480885E-4</v>
      </c>
      <c r="R56" s="24">
        <v>4.68402348086526E-4</v>
      </c>
      <c r="S56" s="24">
        <v>4.5125467113478999E-4</v>
      </c>
      <c r="T56" s="24">
        <v>5.1191719280905396E-4</v>
      </c>
      <c r="U56" s="24">
        <v>5386.0334296088795</v>
      </c>
      <c r="V56" s="24">
        <v>5174.4153019110599</v>
      </c>
      <c r="W56" s="24">
        <v>17492.6950287535</v>
      </c>
      <c r="X56" s="24">
        <v>16852.307369311398</v>
      </c>
      <c r="Y56" s="24">
        <v>16279.0123110775</v>
      </c>
      <c r="Z56" s="24">
        <v>27595.906896476801</v>
      </c>
      <c r="AA56" s="24">
        <v>26585.6521473619</v>
      </c>
      <c r="AB56" s="24">
        <v>25612.381675007298</v>
      </c>
      <c r="AC56" s="24">
        <v>24741.079494269401</v>
      </c>
      <c r="AD56" s="24">
        <v>47089.166570047993</v>
      </c>
      <c r="AE56" s="24">
        <v>45365.2857400988</v>
      </c>
    </row>
    <row r="57" spans="1:31" x14ac:dyDescent="0.35">
      <c r="A57" s="28" t="s">
        <v>132</v>
      </c>
      <c r="B57" s="28" t="s">
        <v>73</v>
      </c>
      <c r="C57" s="24">
        <v>0</v>
      </c>
      <c r="D57" s="24">
        <v>0</v>
      </c>
      <c r="E57" s="24">
        <v>2.2049104193488901E-4</v>
      </c>
      <c r="F57" s="24">
        <v>2.62693687315241E-4</v>
      </c>
      <c r="G57" s="24">
        <v>2.7655499767159099E-4</v>
      </c>
      <c r="H57" s="24">
        <v>2.6643063390861398E-4</v>
      </c>
      <c r="I57" s="24">
        <v>3.1546500690879598E-4</v>
      </c>
      <c r="J57" s="24">
        <v>3.0307033558180004E-4</v>
      </c>
      <c r="K57" s="24">
        <v>2.9197527547067696E-4</v>
      </c>
      <c r="L57" s="24">
        <v>2.8128639288475896E-4</v>
      </c>
      <c r="M57" s="24">
        <v>2.7171737081900299E-4</v>
      </c>
      <c r="N57" s="24">
        <v>4.0194004783556596E-4</v>
      </c>
      <c r="O57" s="24">
        <v>3.872254800662E-4</v>
      </c>
      <c r="P57" s="24">
        <v>4.91166750742714E-4</v>
      </c>
      <c r="Q57" s="24">
        <v>5.0837583160827208E-4</v>
      </c>
      <c r="R57" s="24">
        <v>4.8840166266599398E-4</v>
      </c>
      <c r="S57" s="24">
        <v>4.53450290805049E-3</v>
      </c>
      <c r="T57" s="24">
        <v>1004.28422148959</v>
      </c>
      <c r="U57" s="24">
        <v>24702.3683831987</v>
      </c>
      <c r="V57" s="24">
        <v>23731.808319791598</v>
      </c>
      <c r="W57" s="24">
        <v>22863.0138224738</v>
      </c>
      <c r="X57" s="24">
        <v>22026.0249030706</v>
      </c>
      <c r="Y57" s="24">
        <v>21276.726239325002</v>
      </c>
      <c r="Z57" s="24">
        <v>20440.760221657602</v>
      </c>
      <c r="AA57" s="24">
        <v>29138.920474288097</v>
      </c>
      <c r="AB57" s="24">
        <v>28072.177753939701</v>
      </c>
      <c r="AC57" s="24">
        <v>35867.950073290202</v>
      </c>
      <c r="AD57" s="24">
        <v>87027.548764529201</v>
      </c>
      <c r="AE57" s="24">
        <v>83841.5692360065</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8.8303986256561893E-4</v>
      </c>
      <c r="D59" s="32">
        <v>8.5998069622573417E-4</v>
      </c>
      <c r="E59" s="32">
        <v>8.3072519554575747E-4</v>
      </c>
      <c r="F59" s="32">
        <v>9.3343304526688617E-4</v>
      </c>
      <c r="G59" s="32">
        <v>8.992611236663668E-4</v>
      </c>
      <c r="H59" s="32">
        <v>8.6634019723019708E-4</v>
      </c>
      <c r="I59" s="32">
        <v>8.3686835403604868E-4</v>
      </c>
      <c r="J59" s="32">
        <v>8.235721100535823E-4</v>
      </c>
      <c r="K59" s="32">
        <v>7.9342207227655216E-4</v>
      </c>
      <c r="L59" s="32">
        <v>7.6437579307373708E-4</v>
      </c>
      <c r="M59" s="32">
        <v>7.3837265529149495E-4</v>
      </c>
      <c r="N59" s="32">
        <v>7.8588062536409935E-4</v>
      </c>
      <c r="O59" s="32">
        <v>7.571104299510681E-4</v>
      </c>
      <c r="P59" s="32">
        <v>8.2678872572627981E-4</v>
      </c>
      <c r="Q59" s="32">
        <v>7.9866237564209892E-4</v>
      </c>
      <c r="R59" s="32">
        <v>9.0123570702747879E-4</v>
      </c>
      <c r="S59" s="32">
        <v>1.6947458366438795E-3</v>
      </c>
      <c r="T59" s="32">
        <v>179.05222195229817</v>
      </c>
      <c r="U59" s="32">
        <v>15413.667771687447</v>
      </c>
      <c r="V59" s="32">
        <v>21647.398009974837</v>
      </c>
      <c r="W59" s="32">
        <v>20854.911473760378</v>
      </c>
      <c r="X59" s="32">
        <v>25616.682799070433</v>
      </c>
      <c r="Y59" s="32">
        <v>51407.016372774167</v>
      </c>
      <c r="Z59" s="32">
        <v>49387.226470642599</v>
      </c>
      <c r="AA59" s="32">
        <v>96927.719276788353</v>
      </c>
      <c r="AB59" s="32">
        <v>101775.93178252903</v>
      </c>
      <c r="AC59" s="32">
        <v>185105.09531376109</v>
      </c>
      <c r="AD59" s="32">
        <v>301829.99600848183</v>
      </c>
      <c r="AE59" s="32">
        <v>322933.41710205859</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2.7577171043849999E-5</v>
      </c>
      <c r="D64" s="24">
        <v>2.6567602192979599E-5</v>
      </c>
      <c r="E64" s="24">
        <v>2.5663804575854899E-5</v>
      </c>
      <c r="F64" s="24">
        <v>2.4655469528380199E-5</v>
      </c>
      <c r="G64" s="24">
        <v>2.3752860845282901E-5</v>
      </c>
      <c r="H64" s="24">
        <v>2.28832956389633E-5</v>
      </c>
      <c r="I64" s="24">
        <v>2.2104833664102802E-5</v>
      </c>
      <c r="J64" s="24">
        <v>2.12363311614348E-5</v>
      </c>
      <c r="K64" s="24">
        <v>2.04588932431921E-5</v>
      </c>
      <c r="L64" s="24">
        <v>1.9709916442461998E-5</v>
      </c>
      <c r="M64" s="24">
        <v>1.90394089805906E-5</v>
      </c>
      <c r="N64" s="24">
        <v>1.8291347511310399E-5</v>
      </c>
      <c r="O64" s="24">
        <v>1.7621722093297001E-5</v>
      </c>
      <c r="P64" s="24">
        <v>1.6976610899846397E-5</v>
      </c>
      <c r="Q64" s="24">
        <v>1.6399087178786302E-5</v>
      </c>
      <c r="R64" s="24">
        <v>1.57547643816699E-5</v>
      </c>
      <c r="S64" s="24">
        <v>2.2645567212348302E-5</v>
      </c>
      <c r="T64" s="24">
        <v>2.1816538765901598E-5</v>
      </c>
      <c r="U64" s="24">
        <v>2.8535022919339001E-5</v>
      </c>
      <c r="V64" s="24">
        <v>2.7413877237099303E-5</v>
      </c>
      <c r="W64" s="24">
        <v>2.6410286386676201E-5</v>
      </c>
      <c r="X64" s="24">
        <v>2.5443435855265301E-5</v>
      </c>
      <c r="Y64" s="24">
        <v>3.5763082837857203E-5</v>
      </c>
      <c r="Z64" s="24">
        <v>3.4357945508176998E-5</v>
      </c>
      <c r="AA64" s="24">
        <v>3.3100140220252305E-5</v>
      </c>
      <c r="AB64" s="24">
        <v>2.1040382917368703E-5</v>
      </c>
      <c r="AC64" s="24">
        <v>2.0324614599024401E-5</v>
      </c>
      <c r="AD64" s="24">
        <v>3.4710818086991601E-5</v>
      </c>
      <c r="AE64" s="24">
        <v>3.3440094535502797E-5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1.0472026468918829E-4</v>
      </c>
      <c r="D66" s="24">
        <v>1.0088657496383541E-4</v>
      </c>
      <c r="E66" s="24">
        <v>9.7454535994346392E-5</v>
      </c>
      <c r="F66" s="24">
        <v>9.3625531456533701E-5</v>
      </c>
      <c r="G66" s="24">
        <v>9.0198007289736204E-5</v>
      </c>
      <c r="H66" s="24">
        <v>8.6895960882383495E-5</v>
      </c>
      <c r="I66" s="24">
        <v>8.39398656422939E-5</v>
      </c>
      <c r="J66" s="24">
        <v>8.0641854696283504E-5</v>
      </c>
      <c r="K66" s="24">
        <v>7.7689648161090603E-5</v>
      </c>
      <c r="L66" s="24">
        <v>7.4845518547730192E-5</v>
      </c>
      <c r="M66" s="24">
        <v>7.2299364746399405E-5</v>
      </c>
      <c r="N66" s="24">
        <v>6.9458710970047698E-5</v>
      </c>
      <c r="O66" s="24">
        <v>6.6915906600974908E-5</v>
      </c>
      <c r="P66" s="24">
        <v>6.4466191406306185E-5</v>
      </c>
      <c r="Q66" s="24">
        <v>6.2273129730852503E-5</v>
      </c>
      <c r="R66" s="24">
        <v>8.3909766304812695E-5</v>
      </c>
      <c r="S66" s="24">
        <v>8.0837925244304687E-5</v>
      </c>
      <c r="T66" s="24">
        <v>7.7878540789464413E-5</v>
      </c>
      <c r="U66" s="24">
        <v>9.9870952460484402E-5</v>
      </c>
      <c r="V66" s="24">
        <v>1.086805444848416E-4</v>
      </c>
      <c r="W66" s="24">
        <v>1.9661377226512869E-4</v>
      </c>
      <c r="X66" s="24">
        <v>1.894159657963152E-4</v>
      </c>
      <c r="Y66" s="24">
        <v>2.3149102444525711E-4</v>
      </c>
      <c r="Z66" s="24">
        <v>1819.6683380258605</v>
      </c>
      <c r="AA66" s="24">
        <v>1753.0523508361371</v>
      </c>
      <c r="AB66" s="24">
        <v>1688.8750579390401</v>
      </c>
      <c r="AC66" s="24">
        <v>1631.421575991388</v>
      </c>
      <c r="AD66" s="24">
        <v>5245.5720323301621</v>
      </c>
      <c r="AE66" s="24">
        <v>5053.5376093497671</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1.2174607141539288E-3</v>
      </c>
      <c r="D68" s="24">
        <v>1.1728908628006538E-3</v>
      </c>
      <c r="E68" s="24">
        <v>1.4101578512838034E-3</v>
      </c>
      <c r="F68" s="24">
        <v>1.354752520413303E-3</v>
      </c>
      <c r="G68" s="24">
        <v>1.3051565722621086E-3</v>
      </c>
      <c r="H68" s="24">
        <v>1.2573762753357335E-3</v>
      </c>
      <c r="I68" s="24">
        <v>1.2146018588406735E-3</v>
      </c>
      <c r="J68" s="24">
        <v>1.2598402155535658E-3</v>
      </c>
      <c r="K68" s="24">
        <v>1.213718898879195E-3</v>
      </c>
      <c r="L68" s="24">
        <v>1.1692860311251837E-3</v>
      </c>
      <c r="M68" s="24">
        <v>1.1295083379411377E-3</v>
      </c>
      <c r="N68" s="24">
        <v>1.2744815544911208E-3</v>
      </c>
      <c r="O68" s="24">
        <v>1.2278242350591466E-3</v>
      </c>
      <c r="P68" s="24">
        <v>1.3562805559282668E-3</v>
      </c>
      <c r="Q68" s="24">
        <v>1.3101415357149764E-3</v>
      </c>
      <c r="R68" s="24">
        <v>2.3364601933273973E-3</v>
      </c>
      <c r="S68" s="24">
        <v>54733.893916500761</v>
      </c>
      <c r="T68" s="24">
        <v>92190.688602412774</v>
      </c>
      <c r="U68" s="24">
        <v>111960.75450718413</v>
      </c>
      <c r="V68" s="24">
        <v>107561.7983054658</v>
      </c>
      <c r="W68" s="24">
        <v>103624.08326790325</v>
      </c>
      <c r="X68" s="24">
        <v>108375.83658827747</v>
      </c>
      <c r="Y68" s="24">
        <v>104689.02223201796</v>
      </c>
      <c r="Z68" s="24">
        <v>102344.24295380845</v>
      </c>
      <c r="AA68" s="24">
        <v>98597.536724788413</v>
      </c>
      <c r="AB68" s="24">
        <v>100717.89780676323</v>
      </c>
      <c r="AC68" s="24">
        <v>99902.015727923106</v>
      </c>
      <c r="AD68" s="24">
        <v>100614.71559294949</v>
      </c>
      <c r="AE68" s="24">
        <v>98745.050081924055</v>
      </c>
    </row>
    <row r="69" spans="1:31" x14ac:dyDescent="0.35">
      <c r="A69" s="28" t="s">
        <v>133</v>
      </c>
      <c r="B69" s="28" t="s">
        <v>68</v>
      </c>
      <c r="C69" s="24">
        <v>1.803457768765573E-4</v>
      </c>
      <c r="D69" s="24">
        <v>2.3438411401991487E-4</v>
      </c>
      <c r="E69" s="24">
        <v>2.33845135448101E-4</v>
      </c>
      <c r="F69" s="24">
        <v>2.2465732211914387E-4</v>
      </c>
      <c r="G69" s="24">
        <v>2.1643287320192886E-4</v>
      </c>
      <c r="H69" s="24">
        <v>2.0850951200067987E-4</v>
      </c>
      <c r="I69" s="24">
        <v>2.0141627119086932E-4</v>
      </c>
      <c r="J69" s="24">
        <v>1.9350259320235718E-4</v>
      </c>
      <c r="K69" s="24">
        <v>1.8641868345871032E-4</v>
      </c>
      <c r="L69" s="24">
        <v>1.795941075897451E-4</v>
      </c>
      <c r="M69" s="24">
        <v>1.7348453378213441E-4</v>
      </c>
      <c r="N69" s="24">
        <v>2.4030353523215052E-4</v>
      </c>
      <c r="O69" s="24">
        <v>2.315062962572514E-4</v>
      </c>
      <c r="P69" s="24">
        <v>2.4590075334111731E-4</v>
      </c>
      <c r="Q69" s="24">
        <v>2.3753550783252569E-4</v>
      </c>
      <c r="R69" s="24">
        <v>2.6199120902646518E-4</v>
      </c>
      <c r="S69" s="24">
        <v>5.9585081064934277E-4</v>
      </c>
      <c r="T69" s="24">
        <v>6.0187101406892292E-4</v>
      </c>
      <c r="U69" s="24">
        <v>7.8931639397207271E-4</v>
      </c>
      <c r="V69" s="24">
        <v>1.6626131306560709E-3</v>
      </c>
      <c r="W69" s="24">
        <v>1.6017467558894394E-3</v>
      </c>
      <c r="X69" s="24">
        <v>1055.3768682620512</v>
      </c>
      <c r="Y69" s="24">
        <v>8999.1696233971397</v>
      </c>
      <c r="Z69" s="24">
        <v>8645.5907881694711</v>
      </c>
      <c r="AA69" s="24">
        <v>11484.295278763315</v>
      </c>
      <c r="AB69" s="24">
        <v>11063.868232164466</v>
      </c>
      <c r="AC69" s="24">
        <v>17966.900234811928</v>
      </c>
      <c r="AD69" s="24">
        <v>20534.580326204774</v>
      </c>
      <c r="AE69" s="24">
        <v>19782.832740128644</v>
      </c>
    </row>
    <row r="70" spans="1:31" x14ac:dyDescent="0.35">
      <c r="A70" s="28" t="s">
        <v>133</v>
      </c>
      <c r="B70" s="28" t="s">
        <v>36</v>
      </c>
      <c r="C70" s="24">
        <v>1.90940849165031E-4</v>
      </c>
      <c r="D70" s="24">
        <v>1.8395072195549099E-4</v>
      </c>
      <c r="E70" s="24">
        <v>1.7769294140894E-4</v>
      </c>
      <c r="F70" s="24">
        <v>1.70711356898276E-4</v>
      </c>
      <c r="G70" s="24">
        <v>1.6446180838076198E-4</v>
      </c>
      <c r="H70" s="24">
        <v>1.5844104872289E-4</v>
      </c>
      <c r="I70" s="24">
        <v>1.69333086031364E-4</v>
      </c>
      <c r="J70" s="24">
        <v>1.8416460569611201E-4</v>
      </c>
      <c r="K70" s="24">
        <v>2.60000979478644E-4</v>
      </c>
      <c r="L70" s="24">
        <v>2.50482639484304E-4</v>
      </c>
      <c r="M70" s="24">
        <v>2.4196152376401299E-4</v>
      </c>
      <c r="N70" s="24">
        <v>3.0210769718518499E-4</v>
      </c>
      <c r="O70" s="24">
        <v>2.9104787817034201E-4</v>
      </c>
      <c r="P70" s="24">
        <v>3.4281867422517596E-4</v>
      </c>
      <c r="Q70" s="24">
        <v>4.8866523721081002E-4</v>
      </c>
      <c r="R70" s="24">
        <v>1.67748997471396E-3</v>
      </c>
      <c r="S70" s="24">
        <v>1.61607897561526E-3</v>
      </c>
      <c r="T70" s="24">
        <v>1.5569161633118E-3</v>
      </c>
      <c r="U70" s="24">
        <v>3.5859322417052903E-3</v>
      </c>
      <c r="V70" s="24">
        <v>3.4721947022672401E-3</v>
      </c>
      <c r="W70" s="24">
        <v>22473.490727074499</v>
      </c>
      <c r="X70" s="24">
        <v>21650.7618049417</v>
      </c>
      <c r="Y70" s="24">
        <v>20914.229136840702</v>
      </c>
      <c r="Z70" s="24">
        <v>26967.329585352101</v>
      </c>
      <c r="AA70" s="24">
        <v>25980.086336316999</v>
      </c>
      <c r="AB70" s="24">
        <v>25028.9849392098</v>
      </c>
      <c r="AC70" s="24">
        <v>24177.5292079828</v>
      </c>
      <c r="AD70" s="24">
        <v>23227.590150775599</v>
      </c>
      <c r="AE70" s="24">
        <v>22377.2544677107</v>
      </c>
    </row>
    <row r="71" spans="1:31" x14ac:dyDescent="0.35">
      <c r="A71" s="28" t="s">
        <v>133</v>
      </c>
      <c r="B71" s="28" t="s">
        <v>73</v>
      </c>
      <c r="C71" s="24">
        <v>0</v>
      </c>
      <c r="D71" s="24">
        <v>0</v>
      </c>
      <c r="E71" s="24">
        <v>2.77720604041209E-4</v>
      </c>
      <c r="F71" s="24">
        <v>2.6680891642946405E-4</v>
      </c>
      <c r="G71" s="24">
        <v>2.5704134561034802E-4</v>
      </c>
      <c r="H71" s="24">
        <v>2.4763135444405402E-4</v>
      </c>
      <c r="I71" s="24">
        <v>2.39207235984051E-4</v>
      </c>
      <c r="J71" s="24">
        <v>2.29808744854673E-4</v>
      </c>
      <c r="K71" s="24">
        <v>2.2139570821309702E-4</v>
      </c>
      <c r="L71" s="24">
        <v>2.1329066326947598E-4</v>
      </c>
      <c r="M71" s="24">
        <v>2.0603477348997502E-4</v>
      </c>
      <c r="N71" s="24">
        <v>2.6905423017939601E-4</v>
      </c>
      <c r="O71" s="24">
        <v>2.5920446097891695E-4</v>
      </c>
      <c r="P71" s="24">
        <v>2.8166710896789898E-4</v>
      </c>
      <c r="Q71" s="24">
        <v>3.0370902139023696E-4</v>
      </c>
      <c r="R71" s="24">
        <v>4.8961963775218402E-4</v>
      </c>
      <c r="S71" s="24">
        <v>4.71695219969698E-4</v>
      </c>
      <c r="T71" s="24">
        <v>4.5442699472539501E-4</v>
      </c>
      <c r="U71" s="24">
        <v>4.9365053798789804E-4</v>
      </c>
      <c r="V71" s="24">
        <v>4.7425492822214099E-4</v>
      </c>
      <c r="W71" s="24">
        <v>5.4755711149401601E-4</v>
      </c>
      <c r="X71" s="24">
        <v>5.2751166872695601E-4</v>
      </c>
      <c r="Y71" s="24">
        <v>5.0956636129055903E-4</v>
      </c>
      <c r="Z71" s="24">
        <v>5.8626003228030897E-4</v>
      </c>
      <c r="AA71" s="24">
        <v>6.5430723188259095E-4</v>
      </c>
      <c r="AB71" s="24">
        <v>6.3035378868286798E-4</v>
      </c>
      <c r="AC71" s="24">
        <v>6.0890991700717498E-4</v>
      </c>
      <c r="AD71" s="24">
        <v>5.8498574753111502E-4</v>
      </c>
      <c r="AE71" s="24">
        <v>5.6357008499011401E-4</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1.5301039267635245E-3</v>
      </c>
      <c r="D73" s="32">
        <v>1.5347291539773837E-3</v>
      </c>
      <c r="E73" s="32">
        <v>1.7671213273021057E-3</v>
      </c>
      <c r="F73" s="32">
        <v>1.697690843517361E-3</v>
      </c>
      <c r="G73" s="32">
        <v>1.6355403135990567E-3</v>
      </c>
      <c r="H73" s="32">
        <v>1.5756650438577603E-3</v>
      </c>
      <c r="I73" s="32">
        <v>1.5220628293379395E-3</v>
      </c>
      <c r="J73" s="32">
        <v>1.5552209946136412E-3</v>
      </c>
      <c r="K73" s="32">
        <v>1.4982861237421879E-3</v>
      </c>
      <c r="L73" s="32">
        <v>1.443435573705121E-3</v>
      </c>
      <c r="M73" s="32">
        <v>1.3943316454502622E-3</v>
      </c>
      <c r="N73" s="32">
        <v>1.6025351482046295E-3</v>
      </c>
      <c r="O73" s="32">
        <v>1.54386816001067E-3</v>
      </c>
      <c r="P73" s="32">
        <v>1.6836241115755369E-3</v>
      </c>
      <c r="Q73" s="32">
        <v>1.6263492604571409E-3</v>
      </c>
      <c r="R73" s="32">
        <v>2.6981159330403451E-3</v>
      </c>
      <c r="S73" s="32">
        <v>54733.894615835066</v>
      </c>
      <c r="T73" s="32">
        <v>92190.68930397887</v>
      </c>
      <c r="U73" s="32">
        <v>111960.7554249065</v>
      </c>
      <c r="V73" s="32">
        <v>107561.80010417334</v>
      </c>
      <c r="W73" s="32">
        <v>103624.08509267407</v>
      </c>
      <c r="X73" s="32">
        <v>109431.21367139893</v>
      </c>
      <c r="Y73" s="32">
        <v>113688.19212266921</v>
      </c>
      <c r="Z73" s="32">
        <v>112809.50211436173</v>
      </c>
      <c r="AA73" s="32">
        <v>111834.884387488</v>
      </c>
      <c r="AB73" s="32">
        <v>113470.64111790713</v>
      </c>
      <c r="AC73" s="32">
        <v>119500.33755905104</v>
      </c>
      <c r="AD73" s="32">
        <v>126394.86798619524</v>
      </c>
      <c r="AE73" s="32">
        <v>123581.42046484255</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2.4542905776892699E-5</v>
      </c>
      <c r="D78" s="24">
        <v>2.3644417924647098E-5</v>
      </c>
      <c r="E78" s="24">
        <v>2.28400634923813E-5</v>
      </c>
      <c r="F78" s="24">
        <v>2.19426736904194E-5</v>
      </c>
      <c r="G78" s="24">
        <v>2.1139377375962902E-5</v>
      </c>
      <c r="H78" s="24">
        <v>2.0365488825479198E-5</v>
      </c>
      <c r="I78" s="24">
        <v>1.9672679585926799E-5</v>
      </c>
      <c r="J78" s="24">
        <v>1.8899736811771901E-5</v>
      </c>
      <c r="K78" s="24">
        <v>1.8207838953776499E-5</v>
      </c>
      <c r="L78" s="24">
        <v>1.7541270689027102E-5</v>
      </c>
      <c r="M78" s="24">
        <v>1.6944537926509599E-5</v>
      </c>
      <c r="N78" s="24">
        <v>1.62787842809788E-5</v>
      </c>
      <c r="O78" s="24">
        <v>1.5682836512660498E-5</v>
      </c>
      <c r="P78" s="24">
        <v>1.5108705713990099E-5</v>
      </c>
      <c r="Q78" s="24">
        <v>1.45947258627806E-5</v>
      </c>
      <c r="R78" s="24">
        <v>1.40212967146498E-5</v>
      </c>
      <c r="S78" s="24">
        <v>1.3507992997259299E-5</v>
      </c>
      <c r="T78" s="24">
        <v>1.30134807448559E-5</v>
      </c>
      <c r="U78" s="24">
        <v>1.2570777906930701E-5</v>
      </c>
      <c r="V78" s="24">
        <v>1.2076870002507799E-5</v>
      </c>
      <c r="W78" s="24">
        <v>1.16347495344164E-5</v>
      </c>
      <c r="X78" s="24">
        <v>1.1208814593557299E-5</v>
      </c>
      <c r="Y78" s="24">
        <v>1.08275043101954E-5</v>
      </c>
      <c r="Z78" s="24">
        <v>1.04020899083524E-5</v>
      </c>
      <c r="AA78" s="24">
        <v>1.00212812337161E-5</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1.018765272593245E-4</v>
      </c>
      <c r="D80" s="24">
        <v>9.8146943525288897E-5</v>
      </c>
      <c r="E80" s="24">
        <v>9.48081034959215E-5</v>
      </c>
      <c r="F80" s="24">
        <v>9.108307772053481E-5</v>
      </c>
      <c r="G80" s="24">
        <v>8.7748629891863496E-5</v>
      </c>
      <c r="H80" s="24">
        <v>8.4536252403813106E-5</v>
      </c>
      <c r="I80" s="24">
        <v>8.1660431585349992E-5</v>
      </c>
      <c r="J80" s="24">
        <v>7.8451979973429307E-5</v>
      </c>
      <c r="K80" s="24">
        <v>7.5579942259903691E-5</v>
      </c>
      <c r="L80" s="24">
        <v>7.2813046578876304E-5</v>
      </c>
      <c r="M80" s="24">
        <v>7.0336035009839509E-5</v>
      </c>
      <c r="N80" s="24">
        <v>6.7572520777520401E-5</v>
      </c>
      <c r="O80" s="24">
        <v>6.5098767685033089E-5</v>
      </c>
      <c r="P80" s="24">
        <v>6.2715575878289904E-5</v>
      </c>
      <c r="Q80" s="24">
        <v>6.0582068020724202E-5</v>
      </c>
      <c r="R80" s="24">
        <v>5.8201788734648802E-5</v>
      </c>
      <c r="S80" s="24">
        <v>5.6071087478961303E-5</v>
      </c>
      <c r="T80" s="24">
        <v>5.4018388771643598E-5</v>
      </c>
      <c r="U80" s="24">
        <v>5.2180748675330097E-5</v>
      </c>
      <c r="V80" s="24">
        <v>5.0130558590018E-5</v>
      </c>
      <c r="W80" s="24">
        <v>4.8295335885385204E-5</v>
      </c>
      <c r="X80" s="24">
        <v>4.6527298595603697E-5</v>
      </c>
      <c r="Y80" s="24">
        <v>4.4944496305186004E-5</v>
      </c>
      <c r="Z80" s="24">
        <v>4.3178619750068599E-5</v>
      </c>
      <c r="AA80" s="24">
        <v>4.1597899615507598E-5</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5.7442813208861021E-4</v>
      </c>
      <c r="D82" s="24">
        <v>5.5339897183507333E-4</v>
      </c>
      <c r="E82" s="24">
        <v>14307.445459190276</v>
      </c>
      <c r="F82" s="24">
        <v>27390.513677693707</v>
      </c>
      <c r="G82" s="24">
        <v>39459.314550314499</v>
      </c>
      <c r="H82" s="24">
        <v>50573.380205251837</v>
      </c>
      <c r="I82" s="24">
        <v>60926.227786753043</v>
      </c>
      <c r="J82" s="24">
        <v>70070.189427422636</v>
      </c>
      <c r="K82" s="24">
        <v>78567.459116148355</v>
      </c>
      <c r="L82" s="24">
        <v>86232.225663112811</v>
      </c>
      <c r="M82" s="24">
        <v>93436.755551025315</v>
      </c>
      <c r="N82" s="24">
        <v>99468.069226833308</v>
      </c>
      <c r="O82" s="24">
        <v>105074.14665971935</v>
      </c>
      <c r="P82" s="24">
        <v>110000.70960942202</v>
      </c>
      <c r="Q82" s="24">
        <v>114637.78295132442</v>
      </c>
      <c r="R82" s="24">
        <v>118096.60797160093</v>
      </c>
      <c r="S82" s="24">
        <v>121397.14113218288</v>
      </c>
      <c r="T82" s="24">
        <v>124260.53981568551</v>
      </c>
      <c r="U82" s="24">
        <v>127294.88039486649</v>
      </c>
      <c r="V82" s="24">
        <v>129202.01009116636</v>
      </c>
      <c r="W82" s="24">
        <v>124472.07152529676</v>
      </c>
      <c r="X82" s="24">
        <v>119915.29062795831</v>
      </c>
      <c r="Y82" s="24">
        <v>115835.91782121679</v>
      </c>
      <c r="Z82" s="24">
        <v>111284.70580780314</v>
      </c>
      <c r="AA82" s="24">
        <v>107210.69936300899</v>
      </c>
      <c r="AB82" s="24">
        <v>103285.83743223973</v>
      </c>
      <c r="AC82" s="24">
        <v>99772.178462343727</v>
      </c>
      <c r="AD82" s="24">
        <v>90239.674931375805</v>
      </c>
      <c r="AE82" s="24">
        <v>81568.503130569909</v>
      </c>
    </row>
    <row r="83" spans="1:31" x14ac:dyDescent="0.35">
      <c r="A83" s="28" t="s">
        <v>134</v>
      </c>
      <c r="B83" s="28" t="s">
        <v>68</v>
      </c>
      <c r="C83" s="24">
        <v>2.2035124912350799E-5</v>
      </c>
      <c r="D83" s="24">
        <v>3.0760290703191002E-5</v>
      </c>
      <c r="E83" s="24">
        <v>4.6435672819948598E-5</v>
      </c>
      <c r="F83" s="24">
        <v>4.4611207697521905E-5</v>
      </c>
      <c r="G83" s="24">
        <v>4.2978042148397397E-5</v>
      </c>
      <c r="H83" s="24">
        <v>4.1404664931589206E-5</v>
      </c>
      <c r="I83" s="24">
        <v>4.75146086024526E-5</v>
      </c>
      <c r="J83" s="24">
        <v>4.5647751918000898E-5</v>
      </c>
      <c r="K83" s="24">
        <v>5.5749838545391501E-5</v>
      </c>
      <c r="L83" s="24">
        <v>6.8556126571346895E-5</v>
      </c>
      <c r="M83" s="24">
        <v>9.5329646445847097E-5</v>
      </c>
      <c r="N83" s="24">
        <v>9.1584129163302201E-5</v>
      </c>
      <c r="O83" s="24">
        <v>8.8231338411475603E-5</v>
      </c>
      <c r="P83" s="24">
        <v>8.5001289513813308E-5</v>
      </c>
      <c r="Q83" s="24">
        <v>8.2109648696659997E-5</v>
      </c>
      <c r="R83" s="24">
        <v>7.8883547271520091E-5</v>
      </c>
      <c r="S83" s="24">
        <v>8.8267568674013289E-5</v>
      </c>
      <c r="T83" s="24">
        <v>9.656154515985591E-5</v>
      </c>
      <c r="U83" s="24">
        <v>9.9823072876302293E-5</v>
      </c>
      <c r="V83" s="24">
        <v>1.3147688256779098E-4</v>
      </c>
      <c r="W83" s="24">
        <v>1.2666366350920998E-4</v>
      </c>
      <c r="X83" s="24">
        <v>1.2202665092323101E-4</v>
      </c>
      <c r="Y83" s="24">
        <v>1.17875452198972E-4</v>
      </c>
      <c r="Z83" s="24">
        <v>1.13244106548804E-4</v>
      </c>
      <c r="AA83" s="24">
        <v>1.09098368672554E-4</v>
      </c>
      <c r="AB83" s="24">
        <v>9.6436470774430408E-5</v>
      </c>
      <c r="AC83" s="24">
        <v>8.9396207222578204E-5</v>
      </c>
      <c r="AD83" s="24">
        <v>7.9324284708753197E-5</v>
      </c>
      <c r="AE83" s="24">
        <v>7.642031291149411E-5</v>
      </c>
    </row>
    <row r="84" spans="1:31" x14ac:dyDescent="0.35">
      <c r="A84" s="28" t="s">
        <v>134</v>
      </c>
      <c r="B84" s="28" t="s">
        <v>36</v>
      </c>
      <c r="C84" s="24">
        <v>1.7497808058958601E-4</v>
      </c>
      <c r="D84" s="24">
        <v>1.6857233217299001E-4</v>
      </c>
      <c r="E84" s="24">
        <v>1.62837705802705E-4</v>
      </c>
      <c r="F84" s="24">
        <v>1.5643978591027699E-4</v>
      </c>
      <c r="G84" s="24">
        <v>1.5071270336650499E-4</v>
      </c>
      <c r="H84" s="24">
        <v>1.4519528279760899E-4</v>
      </c>
      <c r="I84" s="24">
        <v>1.5059032534082501E-4</v>
      </c>
      <c r="J84" s="24">
        <v>1.64284366645289E-4</v>
      </c>
      <c r="K84" s="24">
        <v>2.1151319067574001E-4</v>
      </c>
      <c r="L84" s="24">
        <v>2.1367220250673998E-4</v>
      </c>
      <c r="M84" s="24">
        <v>2.0640333322494999E-4</v>
      </c>
      <c r="N84" s="24">
        <v>2.1376989749978602E-4</v>
      </c>
      <c r="O84" s="24">
        <v>2.0594402480869701E-4</v>
      </c>
      <c r="P84" s="24">
        <v>2.14742134724801E-4</v>
      </c>
      <c r="Q84" s="24">
        <v>2.1506151692812E-4</v>
      </c>
      <c r="R84" s="24">
        <v>2.1904042903976302E-4</v>
      </c>
      <c r="S84" s="24">
        <v>2.2050615460293699E-4</v>
      </c>
      <c r="T84" s="24">
        <v>2.2020512930867801E-4</v>
      </c>
      <c r="U84" s="24">
        <v>2.2526207131600901E-4</v>
      </c>
      <c r="V84" s="24">
        <v>2.3534320702367601E-4</v>
      </c>
      <c r="W84" s="24">
        <v>1.9372820557008699E-4</v>
      </c>
      <c r="X84" s="24">
        <v>1.9670603190391901E-4</v>
      </c>
      <c r="Y84" s="24">
        <v>2.0302262582597001E-4</v>
      </c>
      <c r="Z84" s="24">
        <v>2.0473831691947899E-4</v>
      </c>
      <c r="AA84" s="24">
        <v>2.0518986916965402E-4</v>
      </c>
      <c r="AB84" s="24">
        <v>2.1064023204177501E-4</v>
      </c>
      <c r="AC84" s="24">
        <v>2.1206637209433398E-4</v>
      </c>
      <c r="AD84" s="24">
        <v>2.10181939073578E-4</v>
      </c>
      <c r="AE84" s="24">
        <v>2.0793714408103202E-4</v>
      </c>
    </row>
    <row r="85" spans="1:31" x14ac:dyDescent="0.35">
      <c r="A85" s="28" t="s">
        <v>134</v>
      </c>
      <c r="B85" s="28" t="s">
        <v>73</v>
      </c>
      <c r="C85" s="24">
        <v>0</v>
      </c>
      <c r="D85" s="24">
        <v>0</v>
      </c>
      <c r="E85" s="24">
        <v>4.0511115715424203E-4</v>
      </c>
      <c r="F85" s="24">
        <v>3.8919427403294601E-4</v>
      </c>
      <c r="G85" s="24">
        <v>3.9928925239726497E-4</v>
      </c>
      <c r="H85" s="24">
        <v>4.1310542549616704E-4</v>
      </c>
      <c r="I85" s="24">
        <v>4.19855772039023E-4</v>
      </c>
      <c r="J85" s="24">
        <v>4.0335957060559202E-4</v>
      </c>
      <c r="K85" s="24">
        <v>4.0877716851237602E-4</v>
      </c>
      <c r="L85" s="24">
        <v>4.1084149376625602E-4</v>
      </c>
      <c r="M85" s="24">
        <v>4.2034892744718201E-4</v>
      </c>
      <c r="N85" s="24">
        <v>4.2107149232454698E-4</v>
      </c>
      <c r="O85" s="24">
        <v>4.25352441437936E-4</v>
      </c>
      <c r="P85" s="24">
        <v>4.2856947934468201E-4</v>
      </c>
      <c r="Q85" s="24">
        <v>4.3505039082332398E-4</v>
      </c>
      <c r="R85" s="24">
        <v>4.3659607065163697E-4</v>
      </c>
      <c r="S85" s="24">
        <v>4.3672284004519303E-4</v>
      </c>
      <c r="T85" s="24">
        <v>4.3948653479419097E-4</v>
      </c>
      <c r="U85" s="24">
        <v>4.4131344609751899E-4</v>
      </c>
      <c r="V85" s="24">
        <v>4.4334086105906603E-4</v>
      </c>
      <c r="W85" s="24">
        <v>4.4343435477378699E-4</v>
      </c>
      <c r="X85" s="24">
        <v>4.4505704225207099E-4</v>
      </c>
      <c r="Y85" s="24">
        <v>4.4931049256045897E-4</v>
      </c>
      <c r="Z85" s="24">
        <v>4.4997534440399699E-4</v>
      </c>
      <c r="AA85" s="24">
        <v>4.52571448024758E-4</v>
      </c>
      <c r="AB85" s="24">
        <v>4.5207294203271196E-4</v>
      </c>
      <c r="AC85" s="24">
        <v>4.5734401081706501E-4</v>
      </c>
      <c r="AD85" s="24">
        <v>4.5758839678111196E-4</v>
      </c>
      <c r="AE85" s="24">
        <v>4.61662872427714E-4</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7.2288269003717822E-4</v>
      </c>
      <c r="D87" s="32">
        <v>7.059506239882003E-4</v>
      </c>
      <c r="E87" s="32">
        <v>14307.445623274116</v>
      </c>
      <c r="F87" s="32">
        <v>27390.513835330665</v>
      </c>
      <c r="G87" s="32">
        <v>39459.314702180549</v>
      </c>
      <c r="H87" s="32">
        <v>50573.380351558248</v>
      </c>
      <c r="I87" s="32">
        <v>60926.227935600764</v>
      </c>
      <c r="J87" s="32">
        <v>70070.18957042211</v>
      </c>
      <c r="K87" s="32">
        <v>78567.459265685975</v>
      </c>
      <c r="L87" s="32">
        <v>86232.225822023247</v>
      </c>
      <c r="M87" s="32">
        <v>93436.755733635524</v>
      </c>
      <c r="N87" s="32">
        <v>99468.069402268738</v>
      </c>
      <c r="O87" s="32">
        <v>105074.14682873229</v>
      </c>
      <c r="P87" s="32">
        <v>110000.70977224759</v>
      </c>
      <c r="Q87" s="32">
        <v>114637.78310861086</v>
      </c>
      <c r="R87" s="32">
        <v>118096.60812270756</v>
      </c>
      <c r="S87" s="32">
        <v>121397.14129002953</v>
      </c>
      <c r="T87" s="32">
        <v>124260.53997927892</v>
      </c>
      <c r="U87" s="32">
        <v>127294.88055944108</v>
      </c>
      <c r="V87" s="32">
        <v>129202.01028485068</v>
      </c>
      <c r="W87" s="32">
        <v>124472.07171189052</v>
      </c>
      <c r="X87" s="32">
        <v>119915.29080772107</v>
      </c>
      <c r="Y87" s="32">
        <v>115835.91799486424</v>
      </c>
      <c r="Z87" s="32">
        <v>111284.70597462796</v>
      </c>
      <c r="AA87" s="32">
        <v>107210.69952372654</v>
      </c>
      <c r="AB87" s="32">
        <v>103285.8375286762</v>
      </c>
      <c r="AC87" s="32">
        <v>99772.17855173994</v>
      </c>
      <c r="AD87" s="32">
        <v>90239.675010700084</v>
      </c>
      <c r="AE87" s="32">
        <v>81568.503206990223</v>
      </c>
    </row>
  </sheetData>
  <sheetProtection algorithmName="SHA-512" hashValue="0rZfdAnEn6PiYSwm6rKINEIJ4sXIzYNb7jOLfEgr03tDmIYeNO8ZsjjoOZK/1vjTuJ/iXcvWtDi3Zg2pQGPs5g==" saltValue="kgKsMA1XCCVlrriDgHwto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E5E46-9139-4BC4-9596-6EABF94A5690}">
  <sheetPr codeName="Sheet13">
    <tabColor rgb="FF57E188"/>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144338.32560854242</v>
      </c>
      <c r="G6" s="24">
        <v>100254.5052679705</v>
      </c>
      <c r="H6" s="24">
        <v>35381.460250012926</v>
      </c>
      <c r="I6" s="24">
        <v>123.92031872686</v>
      </c>
      <c r="J6" s="24">
        <v>0</v>
      </c>
      <c r="K6" s="24">
        <v>23049.894454659774</v>
      </c>
      <c r="L6" s="24">
        <v>5156.6896616625618</v>
      </c>
      <c r="M6" s="24">
        <v>2641.5166517778057</v>
      </c>
      <c r="N6" s="24">
        <v>0</v>
      </c>
      <c r="O6" s="24">
        <v>0</v>
      </c>
      <c r="P6" s="24">
        <v>0</v>
      </c>
      <c r="Q6" s="24">
        <v>1584.7589614257502</v>
      </c>
      <c r="R6" s="24">
        <v>181.22665636226648</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69106.473239685351</v>
      </c>
      <c r="G7" s="24">
        <v>0</v>
      </c>
      <c r="H7" s="24">
        <v>2.0698743745862329E-5</v>
      </c>
      <c r="I7" s="24">
        <v>0</v>
      </c>
      <c r="J7" s="24">
        <v>0</v>
      </c>
      <c r="K7" s="24">
        <v>4.9031848512939604E-6</v>
      </c>
      <c r="L7" s="24">
        <v>1.3086999778393699E-6</v>
      </c>
      <c r="M7" s="24">
        <v>5.3182323060800999E-6</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213444.79884822777</v>
      </c>
      <c r="G17" s="32">
        <v>100254.5052679705</v>
      </c>
      <c r="H17" s="32">
        <v>35381.460270711672</v>
      </c>
      <c r="I17" s="32">
        <v>123.92031872686</v>
      </c>
      <c r="J17" s="32">
        <v>0</v>
      </c>
      <c r="K17" s="32">
        <v>23049.894459562958</v>
      </c>
      <c r="L17" s="32">
        <v>5156.6896629712619</v>
      </c>
      <c r="M17" s="32">
        <v>2641.5166570960382</v>
      </c>
      <c r="N17" s="32">
        <v>0</v>
      </c>
      <c r="O17" s="32">
        <v>0</v>
      </c>
      <c r="P17" s="32">
        <v>0</v>
      </c>
      <c r="Q17" s="32">
        <v>1584.7589614257502</v>
      </c>
      <c r="R17" s="32">
        <v>181.22665636226648</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36323.903488322067</v>
      </c>
      <c r="G20" s="24">
        <v>100254.5052679705</v>
      </c>
      <c r="H20" s="24">
        <v>0</v>
      </c>
      <c r="I20" s="24">
        <v>0</v>
      </c>
      <c r="J20" s="24">
        <v>0</v>
      </c>
      <c r="K20" s="24">
        <v>19231.089692012454</v>
      </c>
      <c r="L20" s="24">
        <v>5156.6896616625618</v>
      </c>
      <c r="M20" s="24">
        <v>2641.5166517778057</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36323.903488322067</v>
      </c>
      <c r="G31" s="32">
        <v>100254.5052679705</v>
      </c>
      <c r="H31" s="32">
        <v>0</v>
      </c>
      <c r="I31" s="32">
        <v>0</v>
      </c>
      <c r="J31" s="32">
        <v>0</v>
      </c>
      <c r="K31" s="32">
        <v>19231.089692012454</v>
      </c>
      <c r="L31" s="32">
        <v>5156.6896616625618</v>
      </c>
      <c r="M31" s="32">
        <v>2641.5166517778057</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108014.42212022035</v>
      </c>
      <c r="G34" s="24">
        <v>0</v>
      </c>
      <c r="H34" s="24">
        <v>35381.460250012926</v>
      </c>
      <c r="I34" s="24">
        <v>123.92031872686</v>
      </c>
      <c r="J34" s="24">
        <v>0</v>
      </c>
      <c r="K34" s="24">
        <v>3818.8047626473208</v>
      </c>
      <c r="L34" s="24">
        <v>0</v>
      </c>
      <c r="M34" s="24">
        <v>0</v>
      </c>
      <c r="N34" s="24">
        <v>0</v>
      </c>
      <c r="O34" s="24">
        <v>0</v>
      </c>
      <c r="P34" s="24">
        <v>0</v>
      </c>
      <c r="Q34" s="24">
        <v>1584.7589614257502</v>
      </c>
      <c r="R34" s="24">
        <v>181.22665636226648</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108014.42212022035</v>
      </c>
      <c r="G45" s="32">
        <v>0</v>
      </c>
      <c r="H45" s="32">
        <v>35381.460250012926</v>
      </c>
      <c r="I45" s="32">
        <v>123.92031872686</v>
      </c>
      <c r="J45" s="32">
        <v>0</v>
      </c>
      <c r="K45" s="32">
        <v>3818.8047626473208</v>
      </c>
      <c r="L45" s="32">
        <v>0</v>
      </c>
      <c r="M45" s="32">
        <v>0</v>
      </c>
      <c r="N45" s="32">
        <v>0</v>
      </c>
      <c r="O45" s="32">
        <v>0</v>
      </c>
      <c r="P45" s="32">
        <v>0</v>
      </c>
      <c r="Q45" s="32">
        <v>1584.7589614257502</v>
      </c>
      <c r="R45" s="32">
        <v>181.22665636226648</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69106.473239685351</v>
      </c>
      <c r="G49" s="24">
        <v>0</v>
      </c>
      <c r="H49" s="24">
        <v>2.0698743745862329E-5</v>
      </c>
      <c r="I49" s="24">
        <v>0</v>
      </c>
      <c r="J49" s="24">
        <v>0</v>
      </c>
      <c r="K49" s="24">
        <v>4.9031848512939604E-6</v>
      </c>
      <c r="L49" s="24">
        <v>1.3086999778393699E-6</v>
      </c>
      <c r="M49" s="24">
        <v>5.3182323060800999E-6</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69106.473239685351</v>
      </c>
      <c r="G59" s="32">
        <v>0</v>
      </c>
      <c r="H59" s="32">
        <v>2.0698743745862329E-5</v>
      </c>
      <c r="I59" s="32">
        <v>0</v>
      </c>
      <c r="J59" s="32">
        <v>0</v>
      </c>
      <c r="K59" s="32">
        <v>4.9031848512939604E-6</v>
      </c>
      <c r="L59" s="32">
        <v>1.3086999778393699E-6</v>
      </c>
      <c r="M59" s="32">
        <v>5.3182323060800999E-6</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89gTdY/jTh9xVU74nUPU2nfU02TFJT0OB6vl6LhLy3FYiTBAlvcZXvxAUcyQw/NKPoqLyN8jKconUuPtlMHN+Q==" saltValue="NCmalPg+BIUu3Eb/9QR+C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D3E92-5BC5-4184-9FFF-526FC9CB0F24}">
  <sheetPr codeName="Sheet14">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9.7595279850408583E-5</v>
      </c>
      <c r="D6" s="24">
        <v>1908.3134879011352</v>
      </c>
      <c r="E6" s="24">
        <v>8879.2578092212898</v>
      </c>
      <c r="F6" s="24">
        <v>15289.812968514774</v>
      </c>
      <c r="G6" s="24">
        <v>21242.038183380246</v>
      </c>
      <c r="H6" s="24">
        <v>27427.976074579936</v>
      </c>
      <c r="I6" s="24">
        <v>32446.199711041252</v>
      </c>
      <c r="J6" s="24">
        <v>37756.326700260426</v>
      </c>
      <c r="K6" s="24">
        <v>43533.427026601246</v>
      </c>
      <c r="L6" s="24">
        <v>48836.939854377175</v>
      </c>
      <c r="M6" s="24">
        <v>80136.857605635902</v>
      </c>
      <c r="N6" s="24">
        <v>76988.267462681208</v>
      </c>
      <c r="O6" s="24">
        <v>74169.814598563549</v>
      </c>
      <c r="P6" s="24">
        <v>71454.542086583344</v>
      </c>
      <c r="Q6" s="24">
        <v>69023.745193378651</v>
      </c>
      <c r="R6" s="24">
        <v>66311.791040956305</v>
      </c>
      <c r="S6" s="24">
        <v>63884.191831312593</v>
      </c>
      <c r="T6" s="24">
        <v>62141.7489448466</v>
      </c>
      <c r="U6" s="24">
        <v>60027.761983872195</v>
      </c>
      <c r="V6" s="24">
        <v>57705.564079555756</v>
      </c>
      <c r="W6" s="24">
        <v>66033.725350693465</v>
      </c>
      <c r="X6" s="24">
        <v>85603.266021911899</v>
      </c>
      <c r="Y6" s="24">
        <v>84181.146311191565</v>
      </c>
      <c r="Z6" s="24">
        <v>80873.655408536055</v>
      </c>
      <c r="AA6" s="24">
        <v>79426.822486489065</v>
      </c>
      <c r="AB6" s="24">
        <v>86883.423464493171</v>
      </c>
      <c r="AC6" s="24">
        <v>87285.47528477748</v>
      </c>
      <c r="AD6" s="24">
        <v>83856.014792862174</v>
      </c>
      <c r="AE6" s="24">
        <v>83909.228219388242</v>
      </c>
    </row>
    <row r="7" spans="1:31" x14ac:dyDescent="0.35">
      <c r="A7" s="28" t="s">
        <v>131</v>
      </c>
      <c r="B7" s="28" t="s">
        <v>74</v>
      </c>
      <c r="C7" s="24">
        <v>1.027930959558212E-4</v>
      </c>
      <c r="D7" s="24">
        <v>1.071787129561322E-4</v>
      </c>
      <c r="E7" s="24">
        <v>1.1401439032975711E-4</v>
      </c>
      <c r="F7" s="24">
        <v>1.3400942801984039E-4</v>
      </c>
      <c r="G7" s="24">
        <v>1.3696250036750391E-4</v>
      </c>
      <c r="H7" s="24">
        <v>1.543437506512125E-4</v>
      </c>
      <c r="I7" s="24">
        <v>1.6989919140102911E-4</v>
      </c>
      <c r="J7" s="24">
        <v>2.6526896806658299E-4</v>
      </c>
      <c r="K7" s="24">
        <v>2.6336372555715648E-4</v>
      </c>
      <c r="L7" s="24">
        <v>2.5372227925547032E-4</v>
      </c>
      <c r="M7" s="24">
        <v>2.4509095491777289E-4</v>
      </c>
      <c r="N7" s="24">
        <v>2.354612915164566E-4</v>
      </c>
      <c r="O7" s="24">
        <v>2.2684132157382831E-4</v>
      </c>
      <c r="P7" s="24">
        <v>2.185369189218279E-4</v>
      </c>
      <c r="Q7" s="24">
        <v>2.111025578853801E-4</v>
      </c>
      <c r="R7" s="24">
        <v>2.0280830412038481E-4</v>
      </c>
      <c r="S7" s="24">
        <v>14957.042611208368</v>
      </c>
      <c r="T7" s="24">
        <v>14409.482301363441</v>
      </c>
      <c r="U7" s="24">
        <v>13919.289182941326</v>
      </c>
      <c r="V7" s="24">
        <v>13372.398051596745</v>
      </c>
      <c r="W7" s="24">
        <v>12882.849797077508</v>
      </c>
      <c r="X7" s="24">
        <v>15146.421069813498</v>
      </c>
      <c r="Y7" s="24">
        <v>26764.682050866948</v>
      </c>
      <c r="Z7" s="24">
        <v>25713.093353312328</v>
      </c>
      <c r="AA7" s="24">
        <v>26744.04990316938</v>
      </c>
      <c r="AB7" s="24">
        <v>68062.489761746256</v>
      </c>
      <c r="AC7" s="24">
        <v>65747.08637625273</v>
      </c>
      <c r="AD7" s="24">
        <v>63163.872680623892</v>
      </c>
      <c r="AE7" s="24">
        <v>74630.37775984699</v>
      </c>
    </row>
    <row r="8" spans="1:31" x14ac:dyDescent="0.35">
      <c r="A8" s="28" t="s">
        <v>132</v>
      </c>
      <c r="B8" s="28" t="s">
        <v>74</v>
      </c>
      <c r="C8" s="24">
        <v>1.8923859868822031E-5</v>
      </c>
      <c r="D8" s="24">
        <v>1.8231078893158511E-5</v>
      </c>
      <c r="E8" s="24">
        <v>1.7610879691831849E-5</v>
      </c>
      <c r="F8" s="24">
        <v>1.6918945370182547E-5</v>
      </c>
      <c r="G8" s="24">
        <v>1.629956203285064E-5</v>
      </c>
      <c r="H8" s="24">
        <v>1.5702853614680029E-5</v>
      </c>
      <c r="I8" s="24">
        <v>1.516866157220971E-5</v>
      </c>
      <c r="J8" s="24">
        <v>1.4572682396895591E-5</v>
      </c>
      <c r="K8" s="24">
        <v>1.4039193077119409E-5</v>
      </c>
      <c r="L8" s="24">
        <v>1.352523419426381E-5</v>
      </c>
      <c r="M8" s="24">
        <v>1.306512212441883E-5</v>
      </c>
      <c r="N8" s="24">
        <v>1.255179135545011E-5</v>
      </c>
      <c r="O8" s="24">
        <v>1.2092284557057431E-5</v>
      </c>
      <c r="P8" s="24">
        <v>1.1649599779664759E-5</v>
      </c>
      <c r="Q8" s="24">
        <v>1.125329451866158E-5</v>
      </c>
      <c r="R8" s="24">
        <v>1.0811150750414641E-5</v>
      </c>
      <c r="S8" s="24">
        <v>1.041536682383538E-5</v>
      </c>
      <c r="T8" s="24">
        <v>1.003407209643156E-5</v>
      </c>
      <c r="U8" s="24">
        <v>342.59010033780385</v>
      </c>
      <c r="V8" s="24">
        <v>1110.3716416994625</v>
      </c>
      <c r="W8" s="24">
        <v>1069.7221994282777</v>
      </c>
      <c r="X8" s="24">
        <v>1669.8589952499572</v>
      </c>
      <c r="Y8" s="24">
        <v>2171.8919184953961</v>
      </c>
      <c r="Z8" s="24">
        <v>2086.5579324812443</v>
      </c>
      <c r="AA8" s="24">
        <v>5395.2189483499296</v>
      </c>
      <c r="AB8" s="24">
        <v>5805.976577604335</v>
      </c>
      <c r="AC8" s="24">
        <v>9861.4889575289035</v>
      </c>
      <c r="AD8" s="24">
        <v>24680.452142989023</v>
      </c>
      <c r="AE8" s="24">
        <v>33187.544741716119</v>
      </c>
    </row>
    <row r="9" spans="1:31" x14ac:dyDescent="0.35">
      <c r="A9" s="28" t="s">
        <v>133</v>
      </c>
      <c r="B9" s="28" t="s">
        <v>74</v>
      </c>
      <c r="C9" s="24">
        <v>8.5544755621037806E-5</v>
      </c>
      <c r="D9" s="24">
        <v>8.69863003874258E-5</v>
      </c>
      <c r="E9" s="24">
        <v>1.014856849964937E-4</v>
      </c>
      <c r="F9" s="24">
        <v>9.7498295960059893E-5</v>
      </c>
      <c r="G9" s="24">
        <v>9.3928994291744898E-5</v>
      </c>
      <c r="H9" s="24">
        <v>9.0490360695871604E-5</v>
      </c>
      <c r="I9" s="24">
        <v>8.7411988331831394E-5</v>
      </c>
      <c r="J9" s="24">
        <v>9.9230781992033597E-5</v>
      </c>
      <c r="K9" s="24">
        <v>9.5598055981545695E-5</v>
      </c>
      <c r="L9" s="24">
        <v>9.2098319936493488E-5</v>
      </c>
      <c r="M9" s="24">
        <v>8.896524674851161E-5</v>
      </c>
      <c r="N9" s="24">
        <v>9.7478750395305292E-5</v>
      </c>
      <c r="O9" s="24">
        <v>9.3910164267874409E-5</v>
      </c>
      <c r="P9" s="24">
        <v>1.0023819330205229E-4</v>
      </c>
      <c r="Q9" s="24">
        <v>9.6828211490625592E-5</v>
      </c>
      <c r="R9" s="24">
        <v>1.6808238781056188E-4</v>
      </c>
      <c r="S9" s="24">
        <v>5005.6156123711426</v>
      </c>
      <c r="T9" s="24">
        <v>4822.3657877042406</v>
      </c>
      <c r="U9" s="24">
        <v>7942.3958608439007</v>
      </c>
      <c r="V9" s="24">
        <v>7630.3378499758192</v>
      </c>
      <c r="W9" s="24">
        <v>7350.9998647743068</v>
      </c>
      <c r="X9" s="24">
        <v>8334.7936950958028</v>
      </c>
      <c r="Y9" s="24">
        <v>8051.2541577004922</v>
      </c>
      <c r="Z9" s="24">
        <v>7734.9190886574943</v>
      </c>
      <c r="AA9" s="24">
        <v>7451.7525082921793</v>
      </c>
      <c r="AB9" s="24">
        <v>9947.0852635215906</v>
      </c>
      <c r="AC9" s="24">
        <v>10001.177231707146</v>
      </c>
      <c r="AD9" s="24">
        <v>11022.74332273722</v>
      </c>
      <c r="AE9" s="24">
        <v>11176.954078437495</v>
      </c>
    </row>
    <row r="10" spans="1:31" x14ac:dyDescent="0.35">
      <c r="A10" s="28" t="s">
        <v>134</v>
      </c>
      <c r="B10" s="28" t="s">
        <v>74</v>
      </c>
      <c r="C10" s="24">
        <v>0</v>
      </c>
      <c r="D10" s="24">
        <v>0</v>
      </c>
      <c r="E10" s="24">
        <v>0</v>
      </c>
      <c r="F10" s="24">
        <v>0</v>
      </c>
      <c r="G10" s="24">
        <v>0</v>
      </c>
      <c r="H10" s="24">
        <v>0</v>
      </c>
      <c r="I10" s="24">
        <v>0</v>
      </c>
      <c r="J10" s="24">
        <v>0</v>
      </c>
      <c r="K10" s="24">
        <v>0</v>
      </c>
      <c r="L10" s="24">
        <v>523.68402629618902</v>
      </c>
      <c r="M10" s="24">
        <v>1254.432266175794</v>
      </c>
      <c r="N10" s="24">
        <v>2223.5711546665261</v>
      </c>
      <c r="O10" s="24">
        <v>3123.3127525610298</v>
      </c>
      <c r="P10" s="24">
        <v>3954.19565120577</v>
      </c>
      <c r="Q10" s="24">
        <v>4732.7471648902101</v>
      </c>
      <c r="R10" s="24">
        <v>5423.992109709021</v>
      </c>
      <c r="S10" s="24">
        <v>6070.5067134352639</v>
      </c>
      <c r="T10" s="24">
        <v>6663.3330677848835</v>
      </c>
      <c r="U10" s="24">
        <v>7251.6091751722224</v>
      </c>
      <c r="V10" s="24">
        <v>7749.6259196885803</v>
      </c>
      <c r="W10" s="24">
        <v>7465.9209333440822</v>
      </c>
      <c r="X10" s="24">
        <v>7192.6020637116417</v>
      </c>
      <c r="Y10" s="24">
        <v>6947.9184615224021</v>
      </c>
      <c r="Z10" s="24">
        <v>6674.9336173991487</v>
      </c>
      <c r="AA10" s="24">
        <v>6430.5718933108237</v>
      </c>
      <c r="AB10" s="24">
        <v>6195.1559738734713</v>
      </c>
      <c r="AC10" s="24">
        <v>5984.4042783974501</v>
      </c>
      <c r="AD10" s="24">
        <v>5749.2760629245586</v>
      </c>
      <c r="AE10" s="24">
        <v>5538.8016085668569</v>
      </c>
    </row>
    <row r="11" spans="1:31" x14ac:dyDescent="0.35">
      <c r="A11" s="22" t="s">
        <v>40</v>
      </c>
      <c r="B11" s="22" t="s">
        <v>153</v>
      </c>
      <c r="C11" s="32">
        <v>3.0485699129608964E-4</v>
      </c>
      <c r="D11" s="32">
        <v>1908.3137002972276</v>
      </c>
      <c r="E11" s="32">
        <v>8879.2580423322433</v>
      </c>
      <c r="F11" s="32">
        <v>15289.813216941444</v>
      </c>
      <c r="G11" s="32">
        <v>21242.038430571298</v>
      </c>
      <c r="H11" s="32">
        <v>27427.976335116902</v>
      </c>
      <c r="I11" s="32">
        <v>32446.199983521092</v>
      </c>
      <c r="J11" s="32">
        <v>37756.327079332856</v>
      </c>
      <c r="K11" s="32">
        <v>43533.427399602224</v>
      </c>
      <c r="L11" s="32">
        <v>49360.624240019206</v>
      </c>
      <c r="M11" s="32">
        <v>81391.290218933005</v>
      </c>
      <c r="N11" s="32">
        <v>79211.838962839582</v>
      </c>
      <c r="O11" s="32">
        <v>77293.127683968341</v>
      </c>
      <c r="P11" s="32">
        <v>75408.738068213817</v>
      </c>
      <c r="Q11" s="32">
        <v>73756.49267745293</v>
      </c>
      <c r="R11" s="32">
        <v>71735.78353236719</v>
      </c>
      <c r="S11" s="32">
        <v>89917.356778742731</v>
      </c>
      <c r="T11" s="32">
        <v>88036.930111733236</v>
      </c>
      <c r="U11" s="32">
        <v>89483.64630316745</v>
      </c>
      <c r="V11" s="32">
        <v>87568.29754251636</v>
      </c>
      <c r="W11" s="32">
        <v>94803.218145317631</v>
      </c>
      <c r="X11" s="32">
        <v>117946.9418457828</v>
      </c>
      <c r="Y11" s="32">
        <v>128116.89289977681</v>
      </c>
      <c r="Z11" s="32">
        <v>123083.15940038627</v>
      </c>
      <c r="AA11" s="32">
        <v>125448.41573961137</v>
      </c>
      <c r="AB11" s="32">
        <v>176894.13104123884</v>
      </c>
      <c r="AC11" s="32">
        <v>178879.63212866371</v>
      </c>
      <c r="AD11" s="32">
        <v>188472.35900213689</v>
      </c>
      <c r="AE11" s="32">
        <v>208442.90640795571</v>
      </c>
    </row>
  </sheetData>
  <sheetProtection algorithmName="SHA-512" hashValue="WbgNekXy0op1K6M1qQrEAojUxct8NlgpXlsm9Pb9SRE+GsHQDJf/pU3Qy3Vp9NwjUqemmnaO1YZGcGAHNTAQrw==" saltValue="jeYLL1Jg/6BVMGDp/lamRQ=="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8A8BC-4C90-411E-8109-C0013FF4AA05}">
  <sheetPr codeName="Sheet16">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2.4923698199999994E-4</v>
      </c>
      <c r="D6" s="24">
        <v>2.4852569799999985E-4</v>
      </c>
      <c r="E6" s="24">
        <v>2.5007913199999985E-4</v>
      </c>
      <c r="F6" s="24">
        <v>2.5118645999999998E-4</v>
      </c>
      <c r="G6" s="24">
        <v>2.5438807799999999E-4</v>
      </c>
      <c r="H6" s="24">
        <v>2.5234530199999989E-4</v>
      </c>
      <c r="I6" s="24">
        <v>2.5339242599999989E-4</v>
      </c>
      <c r="J6" s="24">
        <v>2.5506367400000005E-4</v>
      </c>
      <c r="K6" s="24">
        <v>2.5239731400000001E-4</v>
      </c>
      <c r="L6" s="24">
        <v>2.5236239599999994E-4</v>
      </c>
      <c r="M6" s="24">
        <v>2.4974998900000002E-4</v>
      </c>
      <c r="N6" s="24">
        <v>2.5546227399999996E-4</v>
      </c>
      <c r="O6" s="24">
        <v>2.5245501799999994E-4</v>
      </c>
      <c r="P6" s="24">
        <v>2.5716299699999999E-4</v>
      </c>
      <c r="Q6" s="24">
        <v>2.5096584999999999E-4</v>
      </c>
      <c r="R6" s="24">
        <v>2.5119350900000006E-4</v>
      </c>
      <c r="S6" s="24">
        <v>2.5961299199999999E-4</v>
      </c>
      <c r="T6" s="24">
        <v>2.6365183199999998E-4</v>
      </c>
      <c r="U6" s="24">
        <v>470.55926091631005</v>
      </c>
      <c r="V6" s="24">
        <v>14.448825506138988</v>
      </c>
      <c r="W6" s="24">
        <v>14116.864163903452</v>
      </c>
      <c r="X6" s="24">
        <v>2.6621456700000003E-4</v>
      </c>
      <c r="Y6" s="24">
        <v>7926.4819779999998</v>
      </c>
      <c r="Z6" s="24">
        <v>8608.1960299015045</v>
      </c>
      <c r="AA6" s="24">
        <v>8339.3983098971003</v>
      </c>
      <c r="AB6" s="24">
        <v>5632.258280873375</v>
      </c>
      <c r="AC6" s="24">
        <v>234.27695895588701</v>
      </c>
      <c r="AD6" s="24">
        <v>6205.2252468753504</v>
      </c>
      <c r="AE6" s="24">
        <v>10.859035561335</v>
      </c>
    </row>
    <row r="7" spans="1:31" x14ac:dyDescent="0.35">
      <c r="A7" s="28" t="s">
        <v>131</v>
      </c>
      <c r="B7" s="28" t="s">
        <v>67</v>
      </c>
      <c r="C7" s="24">
        <v>2.4880300599999989E-4</v>
      </c>
      <c r="D7" s="24">
        <v>2.4818519299999998E-4</v>
      </c>
      <c r="E7" s="24">
        <v>2.4908329300000001E-4</v>
      </c>
      <c r="F7" s="24">
        <v>2.5124021700000001E-4</v>
      </c>
      <c r="G7" s="24">
        <v>2.52923502E-4</v>
      </c>
      <c r="H7" s="24">
        <v>46.851523210934992</v>
      </c>
      <c r="I7" s="24">
        <v>2.5376269499999997E-4</v>
      </c>
      <c r="J7" s="24">
        <v>9126.6964800000005</v>
      </c>
      <c r="K7" s="24">
        <v>2.5127429300000003E-4</v>
      </c>
      <c r="L7" s="24">
        <v>2.5107654800000001E-4</v>
      </c>
      <c r="M7" s="24">
        <v>2.5042008799999982E-4</v>
      </c>
      <c r="N7" s="24">
        <v>2.5382929300000003E-4</v>
      </c>
      <c r="O7" s="24">
        <v>1454.8052987598101</v>
      </c>
      <c r="P7" s="24">
        <v>3.9906028768289996</v>
      </c>
      <c r="Q7" s="24">
        <v>2339.6974249999998</v>
      </c>
      <c r="R7" s="24">
        <v>15.925068023394001</v>
      </c>
      <c r="S7" s="24">
        <v>26396.140675000002</v>
      </c>
      <c r="T7" s="24">
        <v>39.619584661176994</v>
      </c>
      <c r="U7" s="24">
        <v>236.84352370279697</v>
      </c>
      <c r="V7" s="24">
        <v>2454.374272</v>
      </c>
      <c r="W7" s="24">
        <v>2627.0187570000003</v>
      </c>
      <c r="X7" s="24">
        <v>3064.3177999999998</v>
      </c>
      <c r="Y7" s="24">
        <v>4203.2122959999997</v>
      </c>
      <c r="Z7" s="24">
        <v>7021.5729110000002</v>
      </c>
      <c r="AA7" s="24">
        <v>2223.5775870000002</v>
      </c>
      <c r="AB7" s="24">
        <v>34253.854590000003</v>
      </c>
      <c r="AC7" s="24">
        <v>44.233798642700002</v>
      </c>
      <c r="AD7" s="24">
        <v>914.1617825412709</v>
      </c>
      <c r="AE7" s="24">
        <v>5029.8512413169356</v>
      </c>
    </row>
    <row r="8" spans="1:31" x14ac:dyDescent="0.35">
      <c r="A8" s="28" t="s">
        <v>132</v>
      </c>
      <c r="B8" s="28" t="s">
        <v>67</v>
      </c>
      <c r="C8" s="24">
        <v>2.4423260000000003E-4</v>
      </c>
      <c r="D8" s="24">
        <v>2.4363791800000002E-4</v>
      </c>
      <c r="E8" s="24">
        <v>2.4458919300000001E-4</v>
      </c>
      <c r="F8" s="24">
        <v>2.476526779999999E-4</v>
      </c>
      <c r="G8" s="24">
        <v>2.4970347399999989E-4</v>
      </c>
      <c r="H8" s="24">
        <v>2.4687718999999989E-4</v>
      </c>
      <c r="I8" s="24">
        <v>2.4814666800000002E-4</v>
      </c>
      <c r="J8" s="24">
        <v>2.485762599999998E-4</v>
      </c>
      <c r="K8" s="24">
        <v>2.4628535699999988E-4</v>
      </c>
      <c r="L8" s="24">
        <v>2.4617507399999998E-4</v>
      </c>
      <c r="M8" s="24">
        <v>2.4509575900000003E-4</v>
      </c>
      <c r="N8" s="24">
        <v>2.4932945E-4</v>
      </c>
      <c r="O8" s="24">
        <v>2.4680294499999976E-4</v>
      </c>
      <c r="P8" s="24">
        <v>2.5239635299999995E-4</v>
      </c>
      <c r="Q8" s="24">
        <v>1763.1553033724181</v>
      </c>
      <c r="R8" s="24">
        <v>4261.4528195000003</v>
      </c>
      <c r="S8" s="24">
        <v>2.5397111499999989E-4</v>
      </c>
      <c r="T8" s="24">
        <v>2.5683020199999994E-4</v>
      </c>
      <c r="U8" s="24">
        <v>2349.44274763767</v>
      </c>
      <c r="V8" s="24">
        <v>499.77338861303099</v>
      </c>
      <c r="W8" s="24">
        <v>5067.0089819599998</v>
      </c>
      <c r="X8" s="24">
        <v>2.3726193596830005</v>
      </c>
      <c r="Y8" s="24">
        <v>1272.8974190720432</v>
      </c>
      <c r="Z8" s="24">
        <v>12321.110541850001</v>
      </c>
      <c r="AA8" s="24">
        <v>5034.5973711600009</v>
      </c>
      <c r="AB8" s="24">
        <v>140.08057453731303</v>
      </c>
      <c r="AC8" s="24">
        <v>422.90399097875201</v>
      </c>
      <c r="AD8" s="24">
        <v>2761.4241458233159</v>
      </c>
      <c r="AE8" s="24">
        <v>3955.4349347599996</v>
      </c>
    </row>
    <row r="9" spans="1:31" x14ac:dyDescent="0.35">
      <c r="A9" s="28" t="s">
        <v>133</v>
      </c>
      <c r="B9" s="28" t="s">
        <v>67</v>
      </c>
      <c r="C9" s="24">
        <v>2.4637422300000003E-4</v>
      </c>
      <c r="D9" s="24">
        <v>2.4527929599999979E-4</v>
      </c>
      <c r="E9" s="24">
        <v>2.5259930800000001E-4</v>
      </c>
      <c r="F9" s="24">
        <v>2.4975415299999997E-4</v>
      </c>
      <c r="G9" s="24">
        <v>2.5261126799999988E-4</v>
      </c>
      <c r="H9" s="24">
        <v>2.4948658499999993E-4</v>
      </c>
      <c r="I9" s="24">
        <v>2.5092469199999992E-4</v>
      </c>
      <c r="J9" s="24">
        <v>2.5241350599999982E-4</v>
      </c>
      <c r="K9" s="24">
        <v>2.4991472199999983E-4</v>
      </c>
      <c r="L9" s="24">
        <v>2.4996708200000003E-4</v>
      </c>
      <c r="M9" s="24">
        <v>2.484604939999998E-4</v>
      </c>
      <c r="N9" s="24">
        <v>2.5425485900000002E-4</v>
      </c>
      <c r="O9" s="24">
        <v>2.5073716300000001E-4</v>
      </c>
      <c r="P9" s="24">
        <v>2.5694593299999992E-4</v>
      </c>
      <c r="Q9" s="24">
        <v>38.051080318611888</v>
      </c>
      <c r="R9" s="24">
        <v>3751.6128349999999</v>
      </c>
      <c r="S9" s="24">
        <v>83.298312959748003</v>
      </c>
      <c r="T9" s="24">
        <v>1.2776644038679998</v>
      </c>
      <c r="U9" s="24">
        <v>442.19141098537801</v>
      </c>
      <c r="V9" s="24">
        <v>587.11898841567904</v>
      </c>
      <c r="W9" s="24">
        <v>3584.9844942343179</v>
      </c>
      <c r="X9" s="24">
        <v>2.6163149999999997E-4</v>
      </c>
      <c r="Y9" s="24">
        <v>1839.4411176706501</v>
      </c>
      <c r="Z9" s="24">
        <v>2814.65608976054</v>
      </c>
      <c r="AA9" s="24">
        <v>2648.4281410524677</v>
      </c>
      <c r="AB9" s="24">
        <v>1572.4276560370658</v>
      </c>
      <c r="AC9" s="24">
        <v>221.71644585248993</v>
      </c>
      <c r="AD9" s="24">
        <v>1203.3935098076061</v>
      </c>
      <c r="AE9" s="24">
        <v>1.4394243208769999</v>
      </c>
    </row>
    <row r="10" spans="1:31" x14ac:dyDescent="0.35">
      <c r="A10" s="28" t="s">
        <v>134</v>
      </c>
      <c r="B10" s="28" t="s">
        <v>67</v>
      </c>
      <c r="C10" s="24">
        <v>2.0379718499999983E-4</v>
      </c>
      <c r="D10" s="24">
        <v>2.0347650099999999E-4</v>
      </c>
      <c r="E10" s="24">
        <v>2.0418985800000001E-4</v>
      </c>
      <c r="F10" s="24">
        <v>2.0362753899999999E-4</v>
      </c>
      <c r="G10" s="24">
        <v>2.03065902E-4</v>
      </c>
      <c r="H10" s="24">
        <v>2.0286028399999989E-4</v>
      </c>
      <c r="I10" s="24">
        <v>2.03360904E-4</v>
      </c>
      <c r="J10" s="24">
        <v>2.02779221E-4</v>
      </c>
      <c r="K10" s="24">
        <v>2.0273936999999989E-4</v>
      </c>
      <c r="L10" s="24">
        <v>2.0268908999999979E-4</v>
      </c>
      <c r="M10" s="24">
        <v>2.0311875300000002E-4</v>
      </c>
      <c r="N10" s="24">
        <v>2.025414679999999E-4</v>
      </c>
      <c r="O10" s="24">
        <v>2.0249139999999998E-4</v>
      </c>
      <c r="P10" s="24">
        <v>2.0240996999999999E-4</v>
      </c>
      <c r="Q10" s="24">
        <v>2.0290010999999991E-4</v>
      </c>
      <c r="R10" s="24">
        <v>2.0229103799999991E-4</v>
      </c>
      <c r="S10" s="24">
        <v>2.0229181299999987E-4</v>
      </c>
      <c r="T10" s="24">
        <v>2.0225057899999986E-4</v>
      </c>
      <c r="U10" s="24">
        <v>2.0279157499999992E-4</v>
      </c>
      <c r="V10" s="24">
        <v>2.0215371299999978E-4</v>
      </c>
      <c r="W10" s="24">
        <v>2.0216846300000001E-4</v>
      </c>
      <c r="X10" s="24">
        <v>2.021505429999999E-4</v>
      </c>
      <c r="Y10" s="24">
        <v>2.0264092699999968E-4</v>
      </c>
      <c r="Z10" s="24">
        <v>2.0206157599999991E-4</v>
      </c>
      <c r="AA10" s="24">
        <v>2.0201126499999988E-4</v>
      </c>
      <c r="AB10" s="24">
        <v>2.0202765E-4</v>
      </c>
      <c r="AC10" s="24">
        <v>2.0253209800000002E-4</v>
      </c>
      <c r="AD10" s="24">
        <v>2.01936821E-4</v>
      </c>
      <c r="AE10" s="24">
        <v>2.0187783299999981E-4</v>
      </c>
    </row>
    <row r="11" spans="1:31" x14ac:dyDescent="0.35">
      <c r="A11" s="22" t="s">
        <v>40</v>
      </c>
      <c r="B11" s="22" t="s">
        <v>153</v>
      </c>
      <c r="C11" s="32">
        <v>1.1924439959999998E-3</v>
      </c>
      <c r="D11" s="32">
        <v>1.1891046059999996E-3</v>
      </c>
      <c r="E11" s="32">
        <v>1.2005407839999998E-3</v>
      </c>
      <c r="F11" s="32">
        <v>1.2034610469999999E-3</v>
      </c>
      <c r="G11" s="32">
        <v>1.2126922239999996E-3</v>
      </c>
      <c r="H11" s="32">
        <v>46.852474780295992</v>
      </c>
      <c r="I11" s="32">
        <v>1.2095873849999998E-3</v>
      </c>
      <c r="J11" s="32">
        <v>9126.6974388326616</v>
      </c>
      <c r="K11" s="32">
        <v>1.2026110559999995E-3</v>
      </c>
      <c r="L11" s="32">
        <v>1.2022701899999997E-3</v>
      </c>
      <c r="M11" s="32">
        <v>1.1968450829999997E-3</v>
      </c>
      <c r="N11" s="32">
        <v>1.2154173439999998E-3</v>
      </c>
      <c r="O11" s="32">
        <v>1454.8062512463359</v>
      </c>
      <c r="P11" s="32">
        <v>3.9915717920819995</v>
      </c>
      <c r="Q11" s="32">
        <v>4140.9042625569891</v>
      </c>
      <c r="R11" s="32">
        <v>8028.9911760079403</v>
      </c>
      <c r="S11" s="32">
        <v>26479.439703835673</v>
      </c>
      <c r="T11" s="32">
        <v>40.897971797657995</v>
      </c>
      <c r="U11" s="32">
        <v>3499.0371460337296</v>
      </c>
      <c r="V11" s="32">
        <v>3555.7156766885619</v>
      </c>
      <c r="W11" s="32">
        <v>25395.876599266234</v>
      </c>
      <c r="X11" s="32">
        <v>3066.691149356293</v>
      </c>
      <c r="Y11" s="32">
        <v>15242.033013383621</v>
      </c>
      <c r="Z11" s="32">
        <v>30765.535774573622</v>
      </c>
      <c r="AA11" s="32">
        <v>18246.001611120835</v>
      </c>
      <c r="AB11" s="32">
        <v>41598.621303475404</v>
      </c>
      <c r="AC11" s="32">
        <v>923.13139696192684</v>
      </c>
      <c r="AD11" s="32">
        <v>11084.204886984362</v>
      </c>
      <c r="AE11" s="32">
        <v>8997.5848378369792</v>
      </c>
    </row>
  </sheetData>
  <sheetProtection algorithmName="SHA-512" hashValue="xVRSy5tIMUhSo2j58TYqnhthjOxyagWkrmQ9hpirrNuByQzGxQjRAQ/JAT0vrcJnGZuAK02hUoxtUtEGAwsT4A==" saltValue="Vbscw12ASSYQfsZ9ISnEXw=="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C9FC-3B4E-472F-BA46-27BAB3BC3E47}">
  <sheetPr codeName="Sheet21">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155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8045.8177464506698</v>
      </c>
      <c r="G8" s="24">
        <v>7751.26951437564</v>
      </c>
      <c r="H8" s="24">
        <v>7467.5043578999503</v>
      </c>
      <c r="I8" s="24">
        <v>7381.1035781805404</v>
      </c>
      <c r="J8" s="24">
        <v>7091.0988205101703</v>
      </c>
      <c r="K8" s="24">
        <v>6831.5017619051596</v>
      </c>
      <c r="L8" s="24">
        <v>6581.4082562109297</v>
      </c>
      <c r="M8" s="24">
        <v>6357.5167263663598</v>
      </c>
      <c r="N8" s="24">
        <v>6107.72886225002</v>
      </c>
      <c r="O8" s="24">
        <v>5884.13185880522</v>
      </c>
      <c r="P8" s="24">
        <v>5668.7204872175298</v>
      </c>
      <c r="Q8" s="24">
        <v>5475.8774887685804</v>
      </c>
      <c r="R8" s="24">
        <v>5260.7293734031</v>
      </c>
      <c r="S8" s="24">
        <v>5068.1400574140998</v>
      </c>
      <c r="T8" s="24">
        <v>4882.6012171292105</v>
      </c>
      <c r="U8" s="24">
        <v>4716.5010431896299</v>
      </c>
      <c r="V8" s="24">
        <v>4531.1889516311803</v>
      </c>
      <c r="W8" s="24">
        <v>4365.30728031322</v>
      </c>
      <c r="X8" s="24">
        <v>4205.4983482195603</v>
      </c>
      <c r="Y8" s="24">
        <v>4062.4323929882999</v>
      </c>
      <c r="Z8" s="24">
        <v>3902.8187648631601</v>
      </c>
      <c r="AA8" s="24">
        <v>3759.9410110379699</v>
      </c>
      <c r="AB8" s="24">
        <v>3622.2938491946397</v>
      </c>
      <c r="AC8" s="24">
        <v>3499.0678039667901</v>
      </c>
      <c r="AD8" s="24">
        <v>3361.5888619883499</v>
      </c>
      <c r="AE8" s="24">
        <v>3238.52491902263</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1050.187262335473</v>
      </c>
      <c r="D10" s="24">
        <v>1533.89476236317</v>
      </c>
      <c r="E10" s="24">
        <v>1511.1037623370751</v>
      </c>
      <c r="F10" s="24">
        <v>632.5069221</v>
      </c>
      <c r="G10" s="24">
        <v>684.21873500000004</v>
      </c>
      <c r="H10" s="24">
        <v>1821.7211750000001</v>
      </c>
      <c r="I10" s="24">
        <v>2232.8970300000001</v>
      </c>
      <c r="J10" s="24">
        <v>2318.78233</v>
      </c>
      <c r="K10" s="24">
        <v>2587.7354599999999</v>
      </c>
      <c r="L10" s="24">
        <v>2771.2671600000003</v>
      </c>
      <c r="M10" s="24">
        <v>3322.2304599999998</v>
      </c>
      <c r="N10" s="24">
        <v>3139.9807400000004</v>
      </c>
      <c r="O10" s="24">
        <v>3176.0259100000003</v>
      </c>
      <c r="P10" s="24">
        <v>3319.556634</v>
      </c>
      <c r="Q10" s="24">
        <v>3403.6403420000001</v>
      </c>
      <c r="R10" s="24">
        <v>3497.9111000000003</v>
      </c>
      <c r="S10" s="24">
        <v>3208.4153499999998</v>
      </c>
      <c r="T10" s="24">
        <v>3151.1254300000001</v>
      </c>
      <c r="U10" s="24">
        <v>3013.8110999999999</v>
      </c>
      <c r="V10" s="24">
        <v>3127.0361600000001</v>
      </c>
      <c r="W10" s="24">
        <v>2893.0514429999998</v>
      </c>
      <c r="X10" s="24">
        <v>2763.3379869999999</v>
      </c>
      <c r="Y10" s="24">
        <v>2768.3537359999996</v>
      </c>
      <c r="Z10" s="24">
        <v>2662.5410269999998</v>
      </c>
      <c r="AA10" s="24">
        <v>2662.2839840000001</v>
      </c>
      <c r="AB10" s="24">
        <v>2384.8220940000001</v>
      </c>
      <c r="AC10" s="24">
        <v>2328.2811200000001</v>
      </c>
      <c r="AD10" s="24">
        <v>2095.9168199999999</v>
      </c>
      <c r="AE10" s="24">
        <v>2012.93923</v>
      </c>
    </row>
    <row r="11" spans="1:31" x14ac:dyDescent="0.35">
      <c r="A11" s="22" t="s">
        <v>40</v>
      </c>
      <c r="B11" s="22" t="s">
        <v>153</v>
      </c>
      <c r="C11" s="32">
        <v>1050.187262335473</v>
      </c>
      <c r="D11" s="32">
        <v>1533.89476236317</v>
      </c>
      <c r="E11" s="32">
        <v>1511.1037623370751</v>
      </c>
      <c r="F11" s="32">
        <v>8678.3246685506692</v>
      </c>
      <c r="G11" s="32">
        <v>8435.4882493756395</v>
      </c>
      <c r="H11" s="32">
        <v>9289.2255328999508</v>
      </c>
      <c r="I11" s="32">
        <v>9614.0006081805404</v>
      </c>
      <c r="J11" s="32">
        <v>9409.8811505101694</v>
      </c>
      <c r="K11" s="32">
        <v>9419.2372219051595</v>
      </c>
      <c r="L11" s="32">
        <v>9352.6754162109301</v>
      </c>
      <c r="M11" s="32">
        <v>9679.7471863663595</v>
      </c>
      <c r="N11" s="32">
        <v>9247.7096022500209</v>
      </c>
      <c r="O11" s="32">
        <v>9060.1577688052203</v>
      </c>
      <c r="P11" s="32">
        <v>8988.2771212175303</v>
      </c>
      <c r="Q11" s="32">
        <v>8879.5178307685801</v>
      </c>
      <c r="R11" s="32">
        <v>8758.6404734031003</v>
      </c>
      <c r="S11" s="32">
        <v>8276.5554074141</v>
      </c>
      <c r="T11" s="32">
        <v>8033.7266471292105</v>
      </c>
      <c r="U11" s="32">
        <v>7730.3121431896298</v>
      </c>
      <c r="V11" s="32">
        <v>7658.22511163118</v>
      </c>
      <c r="W11" s="32">
        <v>7258.3587233132203</v>
      </c>
      <c r="X11" s="32">
        <v>6968.8363352195602</v>
      </c>
      <c r="Y11" s="32">
        <v>6830.7861289882994</v>
      </c>
      <c r="Z11" s="32">
        <v>6565.3597918631604</v>
      </c>
      <c r="AA11" s="32">
        <v>6422.2249950379701</v>
      </c>
      <c r="AB11" s="32">
        <v>6007.1159431946398</v>
      </c>
      <c r="AC11" s="32">
        <v>5827.3489239667906</v>
      </c>
      <c r="AD11" s="32">
        <v>5457.5056819883503</v>
      </c>
      <c r="AE11" s="32">
        <v>5251.4641490226295</v>
      </c>
    </row>
  </sheetData>
  <sheetProtection algorithmName="SHA-512" hashValue="jyiZ9g961/iRijSEPBSjJ4gOSHsqu2go61BLhTCi5taq9tTR1L9npAveIu7cd48QHSk263s1V52kBayhClMauA==" saltValue="BPRdznqX/4uBLsbyfS6Ih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A8BDF-5484-4E21-8CB5-1C677D7E0BFF}">
  <sheetPr codeName="Sheet32">
    <tabColor rgb="FF57E188"/>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156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6.9970386170244097E-6</v>
      </c>
      <c r="D6" s="24">
        <v>214.10858288771155</v>
      </c>
      <c r="E6" s="24">
        <v>996.23325013450562</v>
      </c>
      <c r="F6" s="24">
        <v>1715.4834875678209</v>
      </c>
      <c r="G6" s="24">
        <v>2383.3101071156798</v>
      </c>
      <c r="H6" s="24">
        <v>3077.3587806433725</v>
      </c>
      <c r="I6" s="24">
        <v>3640.392469231781</v>
      </c>
      <c r="J6" s="24">
        <v>4236.1770757578906</v>
      </c>
      <c r="K6" s="24">
        <v>4884.3550649454401</v>
      </c>
      <c r="L6" s="24">
        <v>5479.3975742944431</v>
      </c>
      <c r="M6" s="24">
        <v>9562.0000371899241</v>
      </c>
      <c r="N6" s="24">
        <v>9186.3075036470145</v>
      </c>
      <c r="O6" s="24">
        <v>8850.0072393649316</v>
      </c>
      <c r="P6" s="24">
        <v>8526.0185450701665</v>
      </c>
      <c r="Q6" s="24">
        <v>8235.9737307650339</v>
      </c>
      <c r="R6" s="24">
        <v>7912.3809860390829</v>
      </c>
      <c r="S6" s="24">
        <v>7622.7177225572141</v>
      </c>
      <c r="T6" s="24">
        <v>7454.3040449956861</v>
      </c>
      <c r="U6" s="24">
        <v>7200.7176586800115</v>
      </c>
      <c r="V6" s="24">
        <v>6923.1892820135208</v>
      </c>
      <c r="W6" s="24">
        <v>8219.6222451004451</v>
      </c>
      <c r="X6" s="24">
        <v>10555.857472256615</v>
      </c>
      <c r="Y6" s="24">
        <v>10417.944972208214</v>
      </c>
      <c r="Z6" s="24">
        <v>10008.622223233431</v>
      </c>
      <c r="AA6" s="24">
        <v>9866.9448606223268</v>
      </c>
      <c r="AB6" s="24">
        <v>11416.039719821711</v>
      </c>
      <c r="AC6" s="24">
        <v>11497.44813078231</v>
      </c>
      <c r="AD6" s="24">
        <v>11045.711527484695</v>
      </c>
      <c r="AE6" s="24">
        <v>10991.744263580282</v>
      </c>
    </row>
    <row r="7" spans="1:31" x14ac:dyDescent="0.35">
      <c r="A7" s="28" t="s">
        <v>131</v>
      </c>
      <c r="B7" s="28" t="s">
        <v>79</v>
      </c>
      <c r="C7" s="24">
        <v>4.6508962675353823E-5</v>
      </c>
      <c r="D7" s="24">
        <v>4.7039154721632277E-5</v>
      </c>
      <c r="E7" s="24">
        <v>4.6184748527635684E-5</v>
      </c>
      <c r="F7" s="24">
        <v>1119.3874891480252</v>
      </c>
      <c r="G7" s="24">
        <v>1078.4079925508413</v>
      </c>
      <c r="H7" s="24">
        <v>1038.9298203139831</v>
      </c>
      <c r="I7" s="24">
        <v>1003.5866926855175</v>
      </c>
      <c r="J7" s="24">
        <v>1124.8470134572372</v>
      </c>
      <c r="K7" s="24">
        <v>1083.6676469237091</v>
      </c>
      <c r="L7" s="24">
        <v>1043.9958075138341</v>
      </c>
      <c r="M7" s="24">
        <v>1008.4803358402771</v>
      </c>
      <c r="N7" s="24">
        <v>968.85697975091978</v>
      </c>
      <c r="O7" s="24">
        <v>933.38822821909719</v>
      </c>
      <c r="P7" s="24">
        <v>899.21794731969851</v>
      </c>
      <c r="Q7" s="24">
        <v>868.62764292715258</v>
      </c>
      <c r="R7" s="24">
        <v>834.49912184291611</v>
      </c>
      <c r="S7" s="24">
        <v>2136.5414795340575</v>
      </c>
      <c r="T7" s="24">
        <v>2058.3251272149519</v>
      </c>
      <c r="U7" s="24">
        <v>1988.3034018167727</v>
      </c>
      <c r="V7" s="24">
        <v>1949.8902678341694</v>
      </c>
      <c r="W7" s="24">
        <v>1878.5070055321937</v>
      </c>
      <c r="X7" s="24">
        <v>1809.7379611778269</v>
      </c>
      <c r="Y7" s="24">
        <v>2277.0793624904672</v>
      </c>
      <c r="Z7" s="24">
        <v>2187.6125448476055</v>
      </c>
      <c r="AA7" s="24">
        <v>2288.7454775636847</v>
      </c>
      <c r="AB7" s="24">
        <v>3812.1598001530542</v>
      </c>
      <c r="AC7" s="24">
        <v>3682.474745459358</v>
      </c>
      <c r="AD7" s="24">
        <v>3537.7897149794835</v>
      </c>
      <c r="AE7" s="24">
        <v>4565.6219163962878</v>
      </c>
    </row>
    <row r="8" spans="1:31" x14ac:dyDescent="0.35">
      <c r="A8" s="28" t="s">
        <v>132</v>
      </c>
      <c r="B8" s="28" t="s">
        <v>79</v>
      </c>
      <c r="C8" s="24">
        <v>1.0126698938356044E-5</v>
      </c>
      <c r="D8" s="24">
        <v>1.022264132647158E-5</v>
      </c>
      <c r="E8" s="24">
        <v>1.0130853281569161E-5</v>
      </c>
      <c r="F8" s="24">
        <v>1.2940963251970076E-5</v>
      </c>
      <c r="G8" s="24">
        <v>1.2467209313298364E-5</v>
      </c>
      <c r="H8" s="24">
        <v>1.2010798967219953E-5</v>
      </c>
      <c r="I8" s="24">
        <v>1.1602206147759336E-5</v>
      </c>
      <c r="J8" s="24">
        <v>1.2064537835153448E-5</v>
      </c>
      <c r="K8" s="24">
        <v>1.1622868833675688E-5</v>
      </c>
      <c r="L8" s="24">
        <v>1.140831957990146E-5</v>
      </c>
      <c r="M8" s="24">
        <v>1.1020222378775912E-5</v>
      </c>
      <c r="N8" s="24">
        <v>1.2295222973605461E-5</v>
      </c>
      <c r="O8" s="24">
        <v>1.1845108851713824E-5</v>
      </c>
      <c r="P8" s="24">
        <v>1.3160698187236347E-5</v>
      </c>
      <c r="Q8" s="24">
        <v>1.2712987190401834E-5</v>
      </c>
      <c r="R8" s="24">
        <v>1.443795480366161E-5</v>
      </c>
      <c r="S8" s="24">
        <v>2.999856008021247E-5</v>
      </c>
      <c r="T8" s="24">
        <v>3.8394257711875648</v>
      </c>
      <c r="U8" s="24">
        <v>332.54904224294484</v>
      </c>
      <c r="V8" s="24">
        <v>468.49741502340339</v>
      </c>
      <c r="W8" s="24">
        <v>451.34625777928778</v>
      </c>
      <c r="X8" s="24">
        <v>556.76286187611356</v>
      </c>
      <c r="Y8" s="24">
        <v>1138.1501226758514</v>
      </c>
      <c r="Z8" s="24">
        <v>1093.4320196140236</v>
      </c>
      <c r="AA8" s="24">
        <v>2178.5565016240971</v>
      </c>
      <c r="AB8" s="24">
        <v>2291.2356020287862</v>
      </c>
      <c r="AC8" s="24">
        <v>3800.8549394848651</v>
      </c>
      <c r="AD8" s="24">
        <v>6612.2029916630772</v>
      </c>
      <c r="AE8" s="24">
        <v>7121.9155939761122</v>
      </c>
    </row>
    <row r="9" spans="1:31" x14ac:dyDescent="0.35">
      <c r="A9" s="28" t="s">
        <v>133</v>
      </c>
      <c r="B9" s="28" t="s">
        <v>79</v>
      </c>
      <c r="C9" s="24">
        <v>1.8862757870265097E-5</v>
      </c>
      <c r="D9" s="24">
        <v>1.9840747314272158E-5</v>
      </c>
      <c r="E9" s="24">
        <v>2.3551262059931954E-5</v>
      </c>
      <c r="F9" s="24">
        <v>2.2625929150810861E-5</v>
      </c>
      <c r="G9" s="24">
        <v>2.1797619631450158E-5</v>
      </c>
      <c r="H9" s="24">
        <v>2.0999633581030373E-5</v>
      </c>
      <c r="I9" s="24">
        <v>2.0285251505705452E-5</v>
      </c>
      <c r="J9" s="24">
        <v>2.1981428010876431E-5</v>
      </c>
      <c r="K9" s="24">
        <v>2.1176712944847935E-5</v>
      </c>
      <c r="L9" s="24">
        <v>2.0401457581672809E-5</v>
      </c>
      <c r="M9" s="24">
        <v>1.9707424728641786E-5</v>
      </c>
      <c r="N9" s="24">
        <v>2.3266035703127511E-5</v>
      </c>
      <c r="O9" s="24">
        <v>2.2414292611286535E-5</v>
      </c>
      <c r="P9" s="24">
        <v>2.4560701156632007E-5</v>
      </c>
      <c r="Q9" s="24">
        <v>2.3725175879678647E-5</v>
      </c>
      <c r="R9" s="24">
        <v>4.1335107346574355E-5</v>
      </c>
      <c r="S9" s="24">
        <v>1149.1375606372817</v>
      </c>
      <c r="T9" s="24">
        <v>1890.8797970337093</v>
      </c>
      <c r="U9" s="24">
        <v>2327.6794911335542</v>
      </c>
      <c r="V9" s="24">
        <v>2236.2246180166721</v>
      </c>
      <c r="W9" s="24">
        <v>2154.3589795444236</v>
      </c>
      <c r="X9" s="24">
        <v>2309.7708914735849</v>
      </c>
      <c r="Y9" s="24">
        <v>2418.6264571829242</v>
      </c>
      <c r="Z9" s="24">
        <v>2360.94243045131</v>
      </c>
      <c r="AA9" s="24">
        <v>2396.574936596272</v>
      </c>
      <c r="AB9" s="24">
        <v>2430.9984969778488</v>
      </c>
      <c r="AC9" s="24">
        <v>2761.4613281090201</v>
      </c>
      <c r="AD9" s="24">
        <v>2921.9663211817237</v>
      </c>
      <c r="AE9" s="24">
        <v>2857.6233673791021</v>
      </c>
    </row>
    <row r="10" spans="1:31" x14ac:dyDescent="0.35">
      <c r="A10" s="28" t="s">
        <v>134</v>
      </c>
      <c r="B10" s="28" t="s">
        <v>79</v>
      </c>
      <c r="C10" s="24">
        <v>7.3246564101258297E-6</v>
      </c>
      <c r="D10" s="24">
        <v>7.3782763317070505E-6</v>
      </c>
      <c r="E10" s="24">
        <v>165.0526975332622</v>
      </c>
      <c r="F10" s="24">
        <v>317.13575494686859</v>
      </c>
      <c r="G10" s="24">
        <v>458.00413478372434</v>
      </c>
      <c r="H10" s="24">
        <v>583.73183488710595</v>
      </c>
      <c r="I10" s="24">
        <v>701.52142561865696</v>
      </c>
      <c r="J10" s="24">
        <v>806.19756601947495</v>
      </c>
      <c r="K10" s="24">
        <v>904.08150116269496</v>
      </c>
      <c r="L10" s="24">
        <v>997.45167974186597</v>
      </c>
      <c r="M10" s="24">
        <v>1118.6312800371256</v>
      </c>
      <c r="N10" s="24">
        <v>1272.0054082942061</v>
      </c>
      <c r="O10" s="24">
        <v>1415.5405413749022</v>
      </c>
      <c r="P10" s="24">
        <v>1546.8612911341461</v>
      </c>
      <c r="Q10" s="24">
        <v>1671.1507520806292</v>
      </c>
      <c r="R10" s="24">
        <v>1775.4521729659621</v>
      </c>
      <c r="S10" s="24">
        <v>1874.19372721544</v>
      </c>
      <c r="T10" s="24">
        <v>1963.5039159252269</v>
      </c>
      <c r="U10" s="24">
        <v>2054.609628558906</v>
      </c>
      <c r="V10" s="24">
        <v>2125.5811858089673</v>
      </c>
      <c r="W10" s="24">
        <v>2047.766077371024</v>
      </c>
      <c r="X10" s="24">
        <v>1972.7996915044109</v>
      </c>
      <c r="Y10" s="24">
        <v>1905.6874377415479</v>
      </c>
      <c r="Z10" s="24">
        <v>1830.81266898591</v>
      </c>
      <c r="AA10" s="24">
        <v>1763.7887005212701</v>
      </c>
      <c r="AB10" s="24">
        <v>1699.2184032731589</v>
      </c>
      <c r="AC10" s="24">
        <v>1641.4130532570948</v>
      </c>
      <c r="AD10" s="24">
        <v>1576.9216679642559</v>
      </c>
      <c r="AE10" s="24">
        <v>1519.1923601354049</v>
      </c>
    </row>
    <row r="11" spans="1:31" x14ac:dyDescent="0.35">
      <c r="A11" s="22" t="s">
        <v>40</v>
      </c>
      <c r="B11" s="22" t="s">
        <v>153</v>
      </c>
      <c r="C11" s="32">
        <v>8.9820114511125209E-5</v>
      </c>
      <c r="D11" s="32">
        <v>214.10866736853123</v>
      </c>
      <c r="E11" s="32">
        <v>1161.2860275346318</v>
      </c>
      <c r="F11" s="32">
        <v>3152.0067672296068</v>
      </c>
      <c r="G11" s="32">
        <v>3919.7222687150743</v>
      </c>
      <c r="H11" s="32">
        <v>4700.0204688548938</v>
      </c>
      <c r="I11" s="32">
        <v>5345.5006194234138</v>
      </c>
      <c r="J11" s="32">
        <v>6167.2216892805691</v>
      </c>
      <c r="K11" s="32">
        <v>6872.104245831425</v>
      </c>
      <c r="L11" s="32">
        <v>7520.8450933599197</v>
      </c>
      <c r="M11" s="32">
        <v>11689.111683794972</v>
      </c>
      <c r="N11" s="32">
        <v>11427.169927253397</v>
      </c>
      <c r="O11" s="32">
        <v>11198.936043218331</v>
      </c>
      <c r="P11" s="32">
        <v>10972.09782124541</v>
      </c>
      <c r="Q11" s="32">
        <v>10775.75216221098</v>
      </c>
      <c r="R11" s="32">
        <v>10522.332336621026</v>
      </c>
      <c r="S11" s="32">
        <v>12782.590519942554</v>
      </c>
      <c r="T11" s="32">
        <v>13370.852310940762</v>
      </c>
      <c r="U11" s="32">
        <v>13903.859222432189</v>
      </c>
      <c r="V11" s="32">
        <v>13703.382768696732</v>
      </c>
      <c r="W11" s="32">
        <v>14751.600565327375</v>
      </c>
      <c r="X11" s="32">
        <v>17204.928878288552</v>
      </c>
      <c r="Y11" s="32">
        <v>18157.488352299006</v>
      </c>
      <c r="Z11" s="32">
        <v>17481.421887132281</v>
      </c>
      <c r="AA11" s="32">
        <v>18494.61047692765</v>
      </c>
      <c r="AB11" s="32">
        <v>21649.652022254562</v>
      </c>
      <c r="AC11" s="32">
        <v>23383.652197092651</v>
      </c>
      <c r="AD11" s="32">
        <v>25694.592223273237</v>
      </c>
      <c r="AE11" s="32">
        <v>27056.097501467189</v>
      </c>
    </row>
  </sheetData>
  <sheetProtection algorithmName="SHA-512" hashValue="UriLdd+fCDxpfRaBgcBgCWf/v16ae5FSO7WnR7keo3PVoDeKeZaFUMbPGyaxVjTE30KJzqh9bFKo7vfoUUmNgg==" saltValue="xY6pKxNPqCwNcjEBXvTeO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2AD56-52CA-4423-8797-203DE0D5CF15}">
  <sheetPr codeName="Sheet18">
    <tabColor rgb="FFFFC000"/>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157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0.4982212637183957</v>
      </c>
      <c r="D6" s="29">
        <v>0.45970367661452693</v>
      </c>
      <c r="E6" s="29">
        <v>0.49304383092950849</v>
      </c>
      <c r="F6" s="29">
        <v>0.6184165675159603</v>
      </c>
      <c r="G6" s="29">
        <v>0.71348249076643011</v>
      </c>
      <c r="H6" s="29">
        <v>0.71096814798527241</v>
      </c>
      <c r="I6" s="29">
        <v>0.66319393256295556</v>
      </c>
      <c r="J6" s="29">
        <v>0.72694801459494551</v>
      </c>
      <c r="K6" s="29">
        <v>0.71389863805206399</v>
      </c>
      <c r="L6" s="29">
        <v>0.69492340673365394</v>
      </c>
      <c r="M6" s="29">
        <v>0.57246106108078421</v>
      </c>
      <c r="N6" s="29">
        <v>0.61029281806566094</v>
      </c>
      <c r="O6" s="29">
        <v>0.67236876279860469</v>
      </c>
      <c r="P6" s="29">
        <v>0.63714823115581409</v>
      </c>
      <c r="Q6" s="29">
        <v>0.59829136133818051</v>
      </c>
      <c r="R6" s="29">
        <v>0.65117592039618921</v>
      </c>
      <c r="S6" s="29">
        <v>0.69368646073317397</v>
      </c>
      <c r="T6" s="29">
        <v>0.69756902605402482</v>
      </c>
      <c r="U6" s="29">
        <v>0.65212443645460105</v>
      </c>
      <c r="V6" s="29">
        <v>0.61330047868751381</v>
      </c>
      <c r="W6" s="29">
        <v>0.57863926909068353</v>
      </c>
      <c r="X6" s="29">
        <v>0.68921842771437181</v>
      </c>
      <c r="Y6" s="29">
        <v>0.6028908762634082</v>
      </c>
      <c r="Z6" s="29">
        <v>0.5984079631535878</v>
      </c>
      <c r="AA6" s="29">
        <v>0.62295604384627157</v>
      </c>
      <c r="AB6" s="29">
        <v>0.59483062923022134</v>
      </c>
      <c r="AC6" s="29">
        <v>0.55501756857411177</v>
      </c>
      <c r="AD6" s="29">
        <v>0.52585195440266852</v>
      </c>
      <c r="AE6" s="29">
        <v>0.48037103830003131</v>
      </c>
    </row>
    <row r="7" spans="1:31" x14ac:dyDescent="0.35">
      <c r="A7" s="28" t="s">
        <v>40</v>
      </c>
      <c r="B7" s="28" t="s">
        <v>71</v>
      </c>
      <c r="C7" s="29">
        <v>0.62252050266441694</v>
      </c>
      <c r="D7" s="29">
        <v>0.54759940086367165</v>
      </c>
      <c r="E7" s="29">
        <v>0.60725878447297943</v>
      </c>
      <c r="F7" s="29">
        <v>0.72559390098193866</v>
      </c>
      <c r="G7" s="29">
        <v>0.75087008993954196</v>
      </c>
      <c r="H7" s="29">
        <v>0.7308689754500115</v>
      </c>
      <c r="I7" s="29">
        <v>0.65574045039540907</v>
      </c>
      <c r="J7" s="29">
        <v>0.73151038511115696</v>
      </c>
      <c r="K7" s="29">
        <v>0.6854643290190563</v>
      </c>
      <c r="L7" s="29">
        <v>0.73068797489123072</v>
      </c>
      <c r="M7" s="29">
        <v>0.6629918823576364</v>
      </c>
      <c r="N7" s="29">
        <v>0.68788424633033207</v>
      </c>
      <c r="O7" s="29">
        <v>0.71859039970211847</v>
      </c>
      <c r="P7" s="29">
        <v>0.68919705734934067</v>
      </c>
      <c r="Q7" s="29">
        <v>0.70024539582013079</v>
      </c>
      <c r="R7" s="29">
        <v>0.69214089310730531</v>
      </c>
      <c r="S7" s="29">
        <v>0.64601577895871476</v>
      </c>
      <c r="T7" s="29">
        <v>0.7049003040290901</v>
      </c>
      <c r="U7" s="29">
        <v>0.65217957752703415</v>
      </c>
      <c r="V7" s="29">
        <v>0.58976833091157477</v>
      </c>
      <c r="W7" s="29">
        <v>0.67208632483594188</v>
      </c>
      <c r="X7" s="29">
        <v>0.69228949942510853</v>
      </c>
      <c r="Y7" s="29">
        <v>0.64910140673848804</v>
      </c>
      <c r="Z7" s="29">
        <v>0.66285704925788402</v>
      </c>
      <c r="AA7" s="29">
        <v>0.63961411564618953</v>
      </c>
      <c r="AB7" s="29">
        <v>0.67178471420214847</v>
      </c>
      <c r="AC7" s="29">
        <v>0.66077501890977031</v>
      </c>
      <c r="AD7" s="29" t="s">
        <v>169</v>
      </c>
      <c r="AE7" s="29" t="s">
        <v>169</v>
      </c>
    </row>
    <row r="8" spans="1:31" x14ac:dyDescent="0.35">
      <c r="A8" s="28" t="s">
        <v>40</v>
      </c>
      <c r="B8" s="28" t="s">
        <v>20</v>
      </c>
      <c r="C8" s="29">
        <v>8.4171479148009765E-2</v>
      </c>
      <c r="D8" s="29">
        <v>8.4171479146436107E-2</v>
      </c>
      <c r="E8" s="29">
        <v>7.1286729242709429E-2</v>
      </c>
      <c r="F8" s="29">
        <v>7.1035041211882546E-2</v>
      </c>
      <c r="G8" s="29">
        <v>6.8036626637262093E-2</v>
      </c>
      <c r="H8" s="29">
        <v>7.7000038694693226E-2</v>
      </c>
      <c r="I8" s="29">
        <v>7.3790586579358011E-2</v>
      </c>
      <c r="J8" s="29">
        <v>0.11451624208551263</v>
      </c>
      <c r="K8" s="29">
        <v>6.8631152911065196E-2</v>
      </c>
      <c r="L8" s="29">
        <v>6.8185090309857227E-2</v>
      </c>
      <c r="M8" s="29">
        <v>7.0846400506683546E-2</v>
      </c>
      <c r="N8" s="29">
        <v>7.410356699546862E-2</v>
      </c>
      <c r="O8" s="29">
        <v>7.1799284027864299E-2</v>
      </c>
      <c r="P8" s="29">
        <v>6.8418273480162439E-2</v>
      </c>
      <c r="Q8" s="29">
        <v>6.9735008811271579E-2</v>
      </c>
      <c r="R8" s="29">
        <v>7.8798165879728516E-2</v>
      </c>
      <c r="S8" s="29">
        <v>8.4170424934627897E-2</v>
      </c>
      <c r="T8" s="29">
        <v>9.8229130416550944E-2</v>
      </c>
      <c r="U8" s="29">
        <v>0.13950861489498456</v>
      </c>
      <c r="V8" s="29">
        <v>0.17535493406188937</v>
      </c>
      <c r="W8" s="29">
        <v>0.13752762180192768</v>
      </c>
      <c r="X8" s="29">
        <v>0.20084512707256089</v>
      </c>
      <c r="Y8" s="29">
        <v>0.20347963361526558</v>
      </c>
      <c r="Z8" s="29">
        <v>0.22129628463545306</v>
      </c>
      <c r="AA8" s="29">
        <v>0.26423619394700809</v>
      </c>
      <c r="AB8" s="29">
        <v>0.28260000364788812</v>
      </c>
      <c r="AC8" s="29">
        <v>0.28337427762156664</v>
      </c>
      <c r="AD8" s="29">
        <v>0.28260000707234656</v>
      </c>
      <c r="AE8" s="29">
        <v>0.28260000682115854</v>
      </c>
    </row>
    <row r="9" spans="1:31" x14ac:dyDescent="0.35">
      <c r="A9" s="28" t="s">
        <v>40</v>
      </c>
      <c r="B9" s="28" t="s">
        <v>32</v>
      </c>
      <c r="C9" s="29">
        <v>5.5374461606223779E-2</v>
      </c>
      <c r="D9" s="29">
        <v>5.7342418793520776E-2</v>
      </c>
      <c r="E9" s="29">
        <v>5.6933373452635466E-2</v>
      </c>
      <c r="F9" s="29">
        <v>1.361783065431413E-2</v>
      </c>
      <c r="G9" s="29">
        <v>1.2937701528558592E-2</v>
      </c>
      <c r="H9" s="29">
        <v>1.371900701427929E-2</v>
      </c>
      <c r="I9" s="29">
        <v>1.3203273616279989E-2</v>
      </c>
      <c r="J9" s="29">
        <v>1.829368516905534E-2</v>
      </c>
      <c r="K9" s="29">
        <v>1.2733352709386228E-2</v>
      </c>
      <c r="L9" s="29">
        <v>1.2733352704972792E-2</v>
      </c>
      <c r="M9" s="29">
        <v>1.2873163172724153E-2</v>
      </c>
      <c r="N9" s="29">
        <v>1.3332969999604073E-2</v>
      </c>
      <c r="O9" s="29">
        <v>1.2874333354778666E-2</v>
      </c>
      <c r="P9" s="29">
        <v>1.28186628246496E-2</v>
      </c>
      <c r="Q9" s="29">
        <v>1.6373589088009004E-2</v>
      </c>
      <c r="R9" s="29">
        <v>1.6203844920873175E-2</v>
      </c>
      <c r="S9" s="29">
        <v>1.739303340213922E-2</v>
      </c>
      <c r="T9" s="29">
        <v>1.5586970409551494E-2</v>
      </c>
      <c r="U9" s="29">
        <v>9.9211064905414204E-2</v>
      </c>
      <c r="V9" s="29">
        <v>9.906273782343987E-2</v>
      </c>
      <c r="W9" s="29">
        <v>9.8940000543596307E-2</v>
      </c>
      <c r="X9" s="29">
        <v>0.10606974342248315</v>
      </c>
      <c r="Y9" s="29">
        <v>0.17003038704066101</v>
      </c>
      <c r="Z9" s="29">
        <v>0.14373100130463146</v>
      </c>
      <c r="AA9" s="29">
        <v>0.2032956621004566</v>
      </c>
      <c r="AB9" s="29" t="s">
        <v>169</v>
      </c>
      <c r="AC9" s="29" t="s">
        <v>169</v>
      </c>
      <c r="AD9" s="29" t="s">
        <v>169</v>
      </c>
      <c r="AE9" s="29" t="s">
        <v>169</v>
      </c>
    </row>
    <row r="10" spans="1:31" x14ac:dyDescent="0.35">
      <c r="A10" s="28" t="s">
        <v>40</v>
      </c>
      <c r="B10" s="28" t="s">
        <v>66</v>
      </c>
      <c r="C10" s="29">
        <v>3.9026741026769067E-4</v>
      </c>
      <c r="D10" s="29">
        <v>2.3598551283733678E-4</v>
      </c>
      <c r="E10" s="29">
        <v>1.1539537599350059E-3</v>
      </c>
      <c r="F10" s="29">
        <v>9.0373166451311257E-4</v>
      </c>
      <c r="G10" s="29">
        <v>2.6215948941535843E-4</v>
      </c>
      <c r="H10" s="29">
        <v>1.0883778110654008E-3</v>
      </c>
      <c r="I10" s="29">
        <v>4.4483175472170351E-4</v>
      </c>
      <c r="J10" s="29">
        <v>3.2008071114801588E-3</v>
      </c>
      <c r="K10" s="29">
        <v>8.6722646472321666E-5</v>
      </c>
      <c r="L10" s="29">
        <v>4.5028958935340269E-5</v>
      </c>
      <c r="M10" s="29">
        <v>7.860937481423437E-5</v>
      </c>
      <c r="N10" s="29">
        <v>1.1097510128817722E-3</v>
      </c>
      <c r="O10" s="29">
        <v>6.5428678060668098E-4</v>
      </c>
      <c r="P10" s="29">
        <v>2.3967599459308865E-4</v>
      </c>
      <c r="Q10" s="29">
        <v>1.2825973361767604E-3</v>
      </c>
      <c r="R10" s="29">
        <v>1.1615952979821531E-3</v>
      </c>
      <c r="S10" s="29">
        <v>3.5392099143586558E-3</v>
      </c>
      <c r="T10" s="29">
        <v>2.0516045468046509E-3</v>
      </c>
      <c r="U10" s="29">
        <v>7.3830419472460038E-3</v>
      </c>
      <c r="V10" s="29">
        <v>1.0909077042278146E-2</v>
      </c>
      <c r="W10" s="29">
        <v>8.6206319839365053E-3</v>
      </c>
      <c r="X10" s="29">
        <v>6.9767346784331457E-3</v>
      </c>
      <c r="Y10" s="29">
        <v>3.2624238668209085E-2</v>
      </c>
      <c r="Z10" s="29">
        <v>1.9911282288828963E-2</v>
      </c>
      <c r="AA10" s="29">
        <v>3.2787317242970286E-2</v>
      </c>
      <c r="AB10" s="29">
        <v>3.8329036464041143E-2</v>
      </c>
      <c r="AC10" s="29">
        <v>8.0111070358981573E-2</v>
      </c>
      <c r="AD10" s="29">
        <v>8.6560689938527072E-2</v>
      </c>
      <c r="AE10" s="29">
        <v>9.7033026943375969E-2</v>
      </c>
    </row>
    <row r="11" spans="1:31" x14ac:dyDescent="0.35">
      <c r="A11" s="28" t="s">
        <v>40</v>
      </c>
      <c r="B11" s="28" t="s">
        <v>65</v>
      </c>
      <c r="C11" s="29">
        <v>0.20331997859878723</v>
      </c>
      <c r="D11" s="29">
        <v>0.1970341272775189</v>
      </c>
      <c r="E11" s="29">
        <v>0.18539309210210325</v>
      </c>
      <c r="F11" s="29">
        <v>0.24707740670707434</v>
      </c>
      <c r="G11" s="29">
        <v>0.24455156373779841</v>
      </c>
      <c r="H11" s="29">
        <v>0.18548817546139459</v>
      </c>
      <c r="I11" s="29">
        <v>0.23598876842718716</v>
      </c>
      <c r="J11" s="29">
        <v>0.25962525406841369</v>
      </c>
      <c r="K11" s="29">
        <v>0.24835468280659465</v>
      </c>
      <c r="L11" s="29">
        <v>0.22439764786185315</v>
      </c>
      <c r="M11" s="29">
        <v>0.20396958331630735</v>
      </c>
      <c r="N11" s="29">
        <v>0.21571867677300838</v>
      </c>
      <c r="O11" s="29">
        <v>0.21705061046749596</v>
      </c>
      <c r="P11" s="29">
        <v>0.23548907818541365</v>
      </c>
      <c r="Q11" s="29">
        <v>0.20616808034119483</v>
      </c>
      <c r="R11" s="29">
        <v>0.1971884057957114</v>
      </c>
      <c r="S11" s="29">
        <v>0.25795631584547013</v>
      </c>
      <c r="T11" s="29">
        <v>0.22955951328239246</v>
      </c>
      <c r="U11" s="29">
        <v>0.20976671700262256</v>
      </c>
      <c r="V11" s="29">
        <v>0.20548853016341737</v>
      </c>
      <c r="W11" s="29">
        <v>0.1946222918949852</v>
      </c>
      <c r="X11" s="29">
        <v>0.2142241663412193</v>
      </c>
      <c r="Y11" s="29">
        <v>0.22622779425138798</v>
      </c>
      <c r="Z11" s="29">
        <v>0.21047473643372022</v>
      </c>
      <c r="AA11" s="29">
        <v>0.21169741210752016</v>
      </c>
      <c r="AB11" s="29">
        <v>0.25002247108647047</v>
      </c>
      <c r="AC11" s="29">
        <v>0.21164508151029682</v>
      </c>
      <c r="AD11" s="29">
        <v>0.19277624534152418</v>
      </c>
      <c r="AE11" s="29">
        <v>0.18612316298980885</v>
      </c>
    </row>
    <row r="12" spans="1:31" x14ac:dyDescent="0.35">
      <c r="A12" s="28" t="s">
        <v>40</v>
      </c>
      <c r="B12" s="28" t="s">
        <v>69</v>
      </c>
      <c r="C12" s="29">
        <v>0.33359309697850775</v>
      </c>
      <c r="D12" s="29">
        <v>0.34364947440355242</v>
      </c>
      <c r="E12" s="29">
        <v>0.31632438239793537</v>
      </c>
      <c r="F12" s="29">
        <v>0.33960345386099938</v>
      </c>
      <c r="G12" s="29">
        <v>0.36210289462744782</v>
      </c>
      <c r="H12" s="29">
        <v>0.37790474179690731</v>
      </c>
      <c r="I12" s="29">
        <v>0.38359792920641334</v>
      </c>
      <c r="J12" s="29">
        <v>0.35315498185333638</v>
      </c>
      <c r="K12" s="29">
        <v>0.3474521506549717</v>
      </c>
      <c r="L12" s="29">
        <v>0.35195085815124844</v>
      </c>
      <c r="M12" s="29">
        <v>0.35734842986692655</v>
      </c>
      <c r="N12" s="29">
        <v>0.33383415147614459</v>
      </c>
      <c r="O12" s="29">
        <v>0.32720345726929412</v>
      </c>
      <c r="P12" s="29">
        <v>0.34697846242243829</v>
      </c>
      <c r="Q12" s="29">
        <v>0.35820539760751119</v>
      </c>
      <c r="R12" s="29">
        <v>0.36435726618200692</v>
      </c>
      <c r="S12" s="29">
        <v>0.35934778574336179</v>
      </c>
      <c r="T12" s="29">
        <v>0.35437069795405168</v>
      </c>
      <c r="U12" s="29">
        <v>0.36046292172650973</v>
      </c>
      <c r="V12" s="29">
        <v>0.37365050036519726</v>
      </c>
      <c r="W12" s="29">
        <v>0.35034468457852702</v>
      </c>
      <c r="X12" s="29">
        <v>0.33342838868114516</v>
      </c>
      <c r="Y12" s="29">
        <v>0.35433790117998892</v>
      </c>
      <c r="Z12" s="29">
        <v>0.37766446083082528</v>
      </c>
      <c r="AA12" s="29">
        <v>0.38750872855061608</v>
      </c>
      <c r="AB12" s="29">
        <v>0.36854660387618499</v>
      </c>
      <c r="AC12" s="29">
        <v>0.35593438006330091</v>
      </c>
      <c r="AD12" s="29">
        <v>0.35090319863830782</v>
      </c>
      <c r="AE12" s="29">
        <v>0.34524745121314737</v>
      </c>
    </row>
    <row r="13" spans="1:31" x14ac:dyDescent="0.35">
      <c r="A13" s="28" t="s">
        <v>40</v>
      </c>
      <c r="B13" s="28" t="s">
        <v>68</v>
      </c>
      <c r="C13" s="29">
        <v>0.29553908685904601</v>
      </c>
      <c r="D13" s="29">
        <v>0.29155809370758301</v>
      </c>
      <c r="E13" s="29">
        <v>0.29576073137129982</v>
      </c>
      <c r="F13" s="29">
        <v>0.2843654982323256</v>
      </c>
      <c r="G13" s="29">
        <v>0.27849152913560571</v>
      </c>
      <c r="H13" s="29">
        <v>0.29497139829925351</v>
      </c>
      <c r="I13" s="29">
        <v>0.29905881855699817</v>
      </c>
      <c r="J13" s="29">
        <v>0.26345655140135232</v>
      </c>
      <c r="K13" s="29">
        <v>0.27710593526118121</v>
      </c>
      <c r="L13" s="29">
        <v>0.28939697289049587</v>
      </c>
      <c r="M13" s="29">
        <v>0.2932074686752536</v>
      </c>
      <c r="N13" s="29">
        <v>0.29235329093311119</v>
      </c>
      <c r="O13" s="29">
        <v>0.28244632171814288</v>
      </c>
      <c r="P13" s="29">
        <v>0.275727507460858</v>
      </c>
      <c r="Q13" s="29">
        <v>0.29406943013793346</v>
      </c>
      <c r="R13" s="29">
        <v>0.29536323890771732</v>
      </c>
      <c r="S13" s="29">
        <v>0.26225539937828507</v>
      </c>
      <c r="T13" s="29">
        <v>0.27411536592696301</v>
      </c>
      <c r="U13" s="29">
        <v>0.28865092980046403</v>
      </c>
      <c r="V13" s="29">
        <v>0.29352267204249088</v>
      </c>
      <c r="W13" s="29">
        <v>0.29328039845592935</v>
      </c>
      <c r="X13" s="29">
        <v>0.28091822288378893</v>
      </c>
      <c r="Y13" s="29">
        <v>0.27259699878544663</v>
      </c>
      <c r="Z13" s="29">
        <v>0.29021903014493172</v>
      </c>
      <c r="AA13" s="29">
        <v>0.29243956930090237</v>
      </c>
      <c r="AB13" s="29">
        <v>0.25676717405701183</v>
      </c>
      <c r="AC13" s="29">
        <v>0.26064046525927043</v>
      </c>
      <c r="AD13" s="29">
        <v>0.26961038566721757</v>
      </c>
      <c r="AE13" s="29">
        <v>0.26880437282084008</v>
      </c>
    </row>
    <row r="14" spans="1:31" x14ac:dyDescent="0.35">
      <c r="A14" s="28" t="s">
        <v>40</v>
      </c>
      <c r="B14" s="28" t="s">
        <v>36</v>
      </c>
      <c r="C14" s="29">
        <v>6.4237556647887245E-2</v>
      </c>
      <c r="D14" s="29">
        <v>4.3018378432922035E-2</v>
      </c>
      <c r="E14" s="29">
        <v>4.927024657940187E-2</v>
      </c>
      <c r="F14" s="29">
        <v>6.720595269607206E-2</v>
      </c>
      <c r="G14" s="29">
        <v>6.7904927211057051E-2</v>
      </c>
      <c r="H14" s="29">
        <v>7.048789486638142E-2</v>
      </c>
      <c r="I14" s="29">
        <v>6.8665257492422624E-2</v>
      </c>
      <c r="J14" s="29">
        <v>6.3388195477388082E-2</v>
      </c>
      <c r="K14" s="29">
        <v>5.6983556829820467E-2</v>
      </c>
      <c r="L14" s="29">
        <v>6.135038263666176E-2</v>
      </c>
      <c r="M14" s="29">
        <v>6.0550818329274406E-2</v>
      </c>
      <c r="N14" s="29">
        <v>6.4522216369166552E-2</v>
      </c>
      <c r="O14" s="29">
        <v>6.213719143454826E-2</v>
      </c>
      <c r="P14" s="29">
        <v>6.2089697036276453E-2</v>
      </c>
      <c r="Q14" s="29">
        <v>6.333164488494479E-2</v>
      </c>
      <c r="R14" s="29">
        <v>6.4339781836610058E-2</v>
      </c>
      <c r="S14" s="29">
        <v>0.10246377455701793</v>
      </c>
      <c r="T14" s="29">
        <v>0.10303892084072033</v>
      </c>
      <c r="U14" s="29">
        <v>0.11501924304449469</v>
      </c>
      <c r="V14" s="29">
        <v>0.11225512113745484</v>
      </c>
      <c r="W14" s="29">
        <v>0.13187298021669008</v>
      </c>
      <c r="X14" s="29">
        <v>0.14672867837484058</v>
      </c>
      <c r="Y14" s="29">
        <v>0.14646894648644385</v>
      </c>
      <c r="Z14" s="29">
        <v>0.14530885262458662</v>
      </c>
      <c r="AA14" s="29">
        <v>0.14536022320387637</v>
      </c>
      <c r="AB14" s="29">
        <v>0.14063863954217931</v>
      </c>
      <c r="AC14" s="29">
        <v>0.13955432926249459</v>
      </c>
      <c r="AD14" s="29">
        <v>0.13744131597257392</v>
      </c>
      <c r="AE14" s="29">
        <v>0.13149280383380285</v>
      </c>
    </row>
    <row r="15" spans="1:31" x14ac:dyDescent="0.35">
      <c r="A15" s="28" t="s">
        <v>40</v>
      </c>
      <c r="B15" s="28" t="s">
        <v>73</v>
      </c>
      <c r="C15" s="29">
        <v>1.1939624133265684E-2</v>
      </c>
      <c r="D15" s="29">
        <v>2.956705648570945E-2</v>
      </c>
      <c r="E15" s="29">
        <v>3.4292499051574853E-2</v>
      </c>
      <c r="F15" s="29">
        <v>0.1479149176762542</v>
      </c>
      <c r="G15" s="29">
        <v>0.195552409258303</v>
      </c>
      <c r="H15" s="29">
        <v>0.22968794454596278</v>
      </c>
      <c r="I15" s="29">
        <v>0.19837128722018552</v>
      </c>
      <c r="J15" s="29">
        <v>0.23254460726390586</v>
      </c>
      <c r="K15" s="29">
        <v>0.16787244295270898</v>
      </c>
      <c r="L15" s="29">
        <v>0.19538441573173246</v>
      </c>
      <c r="M15" s="29">
        <v>0.22725061973983229</v>
      </c>
      <c r="N15" s="29">
        <v>0.25068781354718278</v>
      </c>
      <c r="O15" s="29">
        <v>0.23000966128350728</v>
      </c>
      <c r="P15" s="29">
        <v>0.24410467121992108</v>
      </c>
      <c r="Q15" s="29">
        <v>0.25061006415747222</v>
      </c>
      <c r="R15" s="29">
        <v>0.24354920401171173</v>
      </c>
      <c r="S15" s="29">
        <v>0.24203294274947976</v>
      </c>
      <c r="T15" s="29">
        <v>0.23591859573791824</v>
      </c>
      <c r="U15" s="29">
        <v>0.24392630596644024</v>
      </c>
      <c r="V15" s="29">
        <v>0.22641127391754634</v>
      </c>
      <c r="W15" s="29">
        <v>0.23915915094242116</v>
      </c>
      <c r="X15" s="29">
        <v>0.23736849438312418</v>
      </c>
      <c r="Y15" s="29">
        <v>0.23614330384628968</v>
      </c>
      <c r="Z15" s="29">
        <v>0.24624775612936317</v>
      </c>
      <c r="AA15" s="29">
        <v>0.23985041740057136</v>
      </c>
      <c r="AB15" s="29">
        <v>0.24170187182932859</v>
      </c>
      <c r="AC15" s="29">
        <v>0.23470859502705443</v>
      </c>
      <c r="AD15" s="29">
        <v>0.24090760353713608</v>
      </c>
      <c r="AE15" s="29">
        <v>0.21842002452559625</v>
      </c>
    </row>
    <row r="16" spans="1:31" x14ac:dyDescent="0.35">
      <c r="A16" s="28" t="s">
        <v>40</v>
      </c>
      <c r="B16" s="28" t="s">
        <v>56</v>
      </c>
      <c r="C16" s="29">
        <v>8.0604379729172795E-2</v>
      </c>
      <c r="D16" s="29">
        <v>8.4109275013200688E-2</v>
      </c>
      <c r="E16" s="29">
        <v>8.3116989473343963E-2</v>
      </c>
      <c r="F16" s="29">
        <v>9.2876018217964901E-2</v>
      </c>
      <c r="G16" s="29">
        <v>0.10230253289676436</v>
      </c>
      <c r="H16" s="29">
        <v>0.10270133089261925</v>
      </c>
      <c r="I16" s="29">
        <v>9.9184496603591313E-2</v>
      </c>
      <c r="J16" s="29">
        <v>9.2542669291269808E-2</v>
      </c>
      <c r="K16" s="29">
        <v>8.4709092209727582E-2</v>
      </c>
      <c r="L16" s="29">
        <v>8.4626040776361988E-2</v>
      </c>
      <c r="M16" s="29">
        <v>8.3839611180953996E-2</v>
      </c>
      <c r="N16" s="29">
        <v>8.7150566797276216E-2</v>
      </c>
      <c r="O16" s="29">
        <v>8.5454143645413261E-2</v>
      </c>
      <c r="P16" s="29">
        <v>8.8867790273934169E-2</v>
      </c>
      <c r="Q16" s="29">
        <v>8.691208008123745E-2</v>
      </c>
      <c r="R16" s="29">
        <v>8.6807167719703718E-2</v>
      </c>
      <c r="S16" s="29">
        <v>8.361164550035638E-2</v>
      </c>
      <c r="T16" s="29">
        <v>8.2343017711096658E-2</v>
      </c>
      <c r="U16" s="29">
        <v>8.038169996896502E-2</v>
      </c>
      <c r="V16" s="29">
        <v>7.71855645289556E-2</v>
      </c>
      <c r="W16" s="29">
        <v>7.0460244865389182E-2</v>
      </c>
      <c r="X16" s="29">
        <v>7.0696145543202304E-2</v>
      </c>
      <c r="Y16" s="29">
        <v>6.6104703466782502E-2</v>
      </c>
      <c r="Z16" s="29">
        <v>6.2514262245417854E-2</v>
      </c>
      <c r="AA16" s="29">
        <v>6.2080745880418176E-2</v>
      </c>
      <c r="AB16" s="29">
        <v>5.834353728859866E-2</v>
      </c>
      <c r="AC16" s="29">
        <v>5.6722323622987049E-2</v>
      </c>
      <c r="AD16" s="29">
        <v>5.4791381734714213E-2</v>
      </c>
      <c r="AE16" s="29">
        <v>4.2776578814022581E-2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0.44532362121860725</v>
      </c>
      <c r="D20" s="29">
        <v>0.41824883039089844</v>
      </c>
      <c r="E20" s="29">
        <v>0.42815958188057351</v>
      </c>
      <c r="F20" s="29">
        <v>0.56226710761219856</v>
      </c>
      <c r="G20" s="29">
        <v>0.69446397304921381</v>
      </c>
      <c r="H20" s="29">
        <v>0.67306639847800664</v>
      </c>
      <c r="I20" s="29">
        <v>0.62222568076659779</v>
      </c>
      <c r="J20" s="29">
        <v>0.69216860966781801</v>
      </c>
      <c r="K20" s="29">
        <v>0.7050000077709111</v>
      </c>
      <c r="L20" s="29">
        <v>0.70016057090163653</v>
      </c>
      <c r="M20" s="29">
        <v>0.50385198774584239</v>
      </c>
      <c r="N20" s="29">
        <v>0.48498490497075514</v>
      </c>
      <c r="O20" s="29">
        <v>0.6721726864810923</v>
      </c>
      <c r="P20" s="29">
        <v>0.58070111601093777</v>
      </c>
      <c r="Q20" s="29">
        <v>0.46247330458312202</v>
      </c>
      <c r="R20" s="29">
        <v>0.62399352274649078</v>
      </c>
      <c r="S20" s="29">
        <v>0.70500002536783357</v>
      </c>
      <c r="T20" s="29">
        <v>0.70500000845594446</v>
      </c>
      <c r="U20" s="29">
        <v>0.67054392863182821</v>
      </c>
      <c r="V20" s="29">
        <v>0.54565089633012009</v>
      </c>
      <c r="W20" s="29">
        <v>0.48709122272957889</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6.1459210367112412E-3</v>
      </c>
      <c r="D22" s="29">
        <v>6.145921035309085E-3</v>
      </c>
      <c r="E22" s="29">
        <v>1.8488275583479066E-2</v>
      </c>
      <c r="F22" s="29">
        <v>1.1608960578288613E-2</v>
      </c>
      <c r="G22" s="29">
        <v>1.1608960627866009E-2</v>
      </c>
      <c r="H22" s="29">
        <v>1.1608960627378095E-2</v>
      </c>
      <c r="I22" s="29">
        <v>1.1640766104262118E-2</v>
      </c>
      <c r="J22" s="29">
        <v>1.1608960664317616E-2</v>
      </c>
      <c r="K22" s="29">
        <v>1.1608960661390057E-2</v>
      </c>
      <c r="L22" s="29">
        <v>1.1608960668062603E-2</v>
      </c>
      <c r="M22" s="29">
        <v>1.1640766134833152E-2</v>
      </c>
      <c r="N22" s="29">
        <v>1.1608960736763709E-2</v>
      </c>
      <c r="O22" s="29">
        <v>1.1608960736813773E-2</v>
      </c>
      <c r="P22" s="29">
        <v>1.1608960811052109E-2</v>
      </c>
      <c r="Q22" s="29">
        <v>1.1640766275082592E-2</v>
      </c>
      <c r="R22" s="29">
        <v>1.1608960825226602E-2</v>
      </c>
      <c r="S22" s="29">
        <v>1.160896106913779E-2</v>
      </c>
      <c r="T22" s="29">
        <v>3.6108257195486645E-2</v>
      </c>
      <c r="U22" s="29">
        <v>9.6783516666214625E-2</v>
      </c>
      <c r="V22" s="29">
        <v>0.17238791122945188</v>
      </c>
      <c r="W22" s="29">
        <v>0.10245224755653042</v>
      </c>
      <c r="X22" s="29">
        <v>0.18728661366575852</v>
      </c>
      <c r="Y22" s="29">
        <v>5.1838466875663274E-4</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2.4590815265367297E-10</v>
      </c>
      <c r="D24" s="29">
        <v>2.4363698233213284E-10</v>
      </c>
      <c r="E24" s="29">
        <v>2.5182742154240654E-4</v>
      </c>
      <c r="F24" s="29">
        <v>2.1170455581872734E-3</v>
      </c>
      <c r="G24" s="29">
        <v>4.2539054424914737E-4</v>
      </c>
      <c r="H24" s="29">
        <v>1.2156321137177688E-3</v>
      </c>
      <c r="I24" s="29">
        <v>4.1103150336822212E-4</v>
      </c>
      <c r="J24" s="29">
        <v>5.8100950619313901E-4</v>
      </c>
      <c r="K24" s="29">
        <v>3.2103121645994867E-10</v>
      </c>
      <c r="L24" s="29">
        <v>3.3011172210896668E-10</v>
      </c>
      <c r="M24" s="29">
        <v>3.1809111859444556E-10</v>
      </c>
      <c r="N24" s="29">
        <v>1.1250463663352338E-3</v>
      </c>
      <c r="O24" s="29">
        <v>1.2840910658723113E-4</v>
      </c>
      <c r="P24" s="29">
        <v>2.6160928337166581E-4</v>
      </c>
      <c r="Q24" s="29">
        <v>7.996602185309583E-4</v>
      </c>
      <c r="R24" s="29">
        <v>3.4885624226561982E-4</v>
      </c>
      <c r="S24" s="29">
        <v>1.5628214275849657E-3</v>
      </c>
      <c r="T24" s="29">
        <v>3.8073340467294605E-4</v>
      </c>
      <c r="U24" s="29">
        <v>4.6079036157480697E-3</v>
      </c>
      <c r="V24" s="29">
        <v>5.9148879924435802E-3</v>
      </c>
      <c r="W24" s="29">
        <v>3.3548092450796777E-3</v>
      </c>
      <c r="X24" s="29">
        <v>4.295290559060941E-3</v>
      </c>
      <c r="Y24" s="29">
        <v>4.1690257703516899E-2</v>
      </c>
      <c r="Z24" s="29">
        <v>3.2887152480305708E-2</v>
      </c>
      <c r="AA24" s="29">
        <v>4.7300911716414359E-2</v>
      </c>
      <c r="AB24" s="29">
        <v>3.1239079732640011E-2</v>
      </c>
      <c r="AC24" s="29">
        <v>0.13693788244052732</v>
      </c>
      <c r="AD24" s="29">
        <v>0.12055006329257296</v>
      </c>
      <c r="AE24" s="29">
        <v>0.15908634727332122</v>
      </c>
    </row>
    <row r="25" spans="1:31" s="27" customFormat="1" x14ac:dyDescent="0.35">
      <c r="A25" s="28" t="s">
        <v>130</v>
      </c>
      <c r="B25" s="28" t="s">
        <v>65</v>
      </c>
      <c r="C25" s="29">
        <v>9.0577466592476744E-2</v>
      </c>
      <c r="D25" s="29">
        <v>9.5884251874619089E-2</v>
      </c>
      <c r="E25" s="29">
        <v>8.6618799448875225E-2</v>
      </c>
      <c r="F25" s="29">
        <v>0.11610807477279347</v>
      </c>
      <c r="G25" s="29">
        <v>0.12546284721302209</v>
      </c>
      <c r="H25" s="29">
        <v>0.11501864506328213</v>
      </c>
      <c r="I25" s="29">
        <v>0.10419674668574405</v>
      </c>
      <c r="J25" s="29">
        <v>0.14471943553871558</v>
      </c>
      <c r="K25" s="29">
        <v>0.10483886153873329</v>
      </c>
      <c r="L25" s="29">
        <v>9.3978662241770677E-2</v>
      </c>
      <c r="M25" s="29">
        <v>0.1034854786571633</v>
      </c>
      <c r="N25" s="29">
        <v>0.10318317144043171</v>
      </c>
      <c r="O25" s="29">
        <v>0.11796893193079146</v>
      </c>
      <c r="P25" s="29">
        <v>0.13235028881057734</v>
      </c>
      <c r="Q25" s="29">
        <v>0.11932612583132388</v>
      </c>
      <c r="R25" s="29">
        <v>0.11494099697058018</v>
      </c>
      <c r="S25" s="29">
        <v>0.15128234810948304</v>
      </c>
      <c r="T25" s="29">
        <v>0.13057507176103786</v>
      </c>
      <c r="U25" s="29">
        <v>0.11305544942282039</v>
      </c>
      <c r="V25" s="29">
        <v>0.10775692853925438</v>
      </c>
      <c r="W25" s="29">
        <v>9.8797654628476506E-2</v>
      </c>
      <c r="X25" s="29">
        <v>0.12905056834742057</v>
      </c>
      <c r="Y25" s="29">
        <v>0.13410092913983906</v>
      </c>
      <c r="Z25" s="29">
        <v>0.12880806748628812</v>
      </c>
      <c r="AA25" s="29">
        <v>0.12601765162555306</v>
      </c>
      <c r="AB25" s="29">
        <v>0.16564521192690532</v>
      </c>
      <c r="AC25" s="29">
        <v>0.13487524173533635</v>
      </c>
      <c r="AD25" s="29">
        <v>0.11839752241152415</v>
      </c>
      <c r="AE25" s="29">
        <v>0.10439682732307042</v>
      </c>
    </row>
    <row r="26" spans="1:31" s="27" customFormat="1" x14ac:dyDescent="0.35">
      <c r="A26" s="28" t="s">
        <v>130</v>
      </c>
      <c r="B26" s="28" t="s">
        <v>69</v>
      </c>
      <c r="C26" s="29">
        <v>0.32115975526663382</v>
      </c>
      <c r="D26" s="29">
        <v>0.36747663155186144</v>
      </c>
      <c r="E26" s="29">
        <v>0.35098332209072142</v>
      </c>
      <c r="F26" s="29">
        <v>0.34716972157515802</v>
      </c>
      <c r="G26" s="29">
        <v>0.37835036436172192</v>
      </c>
      <c r="H26" s="29">
        <v>0.38961270752583077</v>
      </c>
      <c r="I26" s="29">
        <v>0.38673693652346219</v>
      </c>
      <c r="J26" s="29">
        <v>0.34558835492312262</v>
      </c>
      <c r="K26" s="29">
        <v>0.31991230404701909</v>
      </c>
      <c r="L26" s="29">
        <v>0.34060027855159819</v>
      </c>
      <c r="M26" s="29">
        <v>0.34455116652606627</v>
      </c>
      <c r="N26" s="29">
        <v>0.33982300125246367</v>
      </c>
      <c r="O26" s="29">
        <v>0.33238653003854796</v>
      </c>
      <c r="P26" s="29">
        <v>0.35590855028135698</v>
      </c>
      <c r="Q26" s="29">
        <v>0.36801493673572133</v>
      </c>
      <c r="R26" s="29">
        <v>0.3676249144213547</v>
      </c>
      <c r="S26" s="29">
        <v>0.33947544568282823</v>
      </c>
      <c r="T26" s="29">
        <v>0.30834243599973271</v>
      </c>
      <c r="U26" s="29">
        <v>0.3322715840195255</v>
      </c>
      <c r="V26" s="29">
        <v>0.34442528316389176</v>
      </c>
      <c r="W26" s="29">
        <v>0.33786998464159751</v>
      </c>
      <c r="X26" s="29">
        <v>0.32410221054966376</v>
      </c>
      <c r="Y26" s="29">
        <v>0.34704059154528283</v>
      </c>
      <c r="Z26" s="29">
        <v>0.3643628513806153</v>
      </c>
      <c r="AA26" s="29">
        <v>0.36596596306166074</v>
      </c>
      <c r="AB26" s="29">
        <v>0.32616108789616577</v>
      </c>
      <c r="AC26" s="29">
        <v>0.29713975871822723</v>
      </c>
      <c r="AD26" s="29">
        <v>0.31246766759130362</v>
      </c>
      <c r="AE26" s="29">
        <v>0.31331132215931146</v>
      </c>
    </row>
    <row r="27" spans="1:31" s="27" customFormat="1" x14ac:dyDescent="0.35">
      <c r="A27" s="28" t="s">
        <v>130</v>
      </c>
      <c r="B27" s="28" t="s">
        <v>68</v>
      </c>
      <c r="C27" s="29">
        <v>0.28629391382350189</v>
      </c>
      <c r="D27" s="29">
        <v>0.28533027715020681</v>
      </c>
      <c r="E27" s="29">
        <v>0.28723715044212633</v>
      </c>
      <c r="F27" s="29">
        <v>0.27653118700486751</v>
      </c>
      <c r="G27" s="29">
        <v>0.26316254678553563</v>
      </c>
      <c r="H27" s="29">
        <v>0.28478263630344652</v>
      </c>
      <c r="I27" s="29">
        <v>0.28932354804085758</v>
      </c>
      <c r="J27" s="29">
        <v>0.26125746914205894</v>
      </c>
      <c r="K27" s="29">
        <v>0.27101973011977604</v>
      </c>
      <c r="L27" s="29">
        <v>0.28748356880580966</v>
      </c>
      <c r="M27" s="29">
        <v>0.29196709165031598</v>
      </c>
      <c r="N27" s="29">
        <v>0.28771288310328985</v>
      </c>
      <c r="O27" s="29">
        <v>0.27961403959963899</v>
      </c>
      <c r="P27" s="29">
        <v>0.26934624314018168</v>
      </c>
      <c r="Q27" s="29">
        <v>0.29056946921934074</v>
      </c>
      <c r="R27" s="29">
        <v>0.29057905733325684</v>
      </c>
      <c r="S27" s="29">
        <v>0.26114839512090393</v>
      </c>
      <c r="T27" s="29">
        <v>0.26953589741962664</v>
      </c>
      <c r="U27" s="29">
        <v>0.28672199091382794</v>
      </c>
      <c r="V27" s="29">
        <v>0.29333374201445711</v>
      </c>
      <c r="W27" s="29">
        <v>0.28912305273393507</v>
      </c>
      <c r="X27" s="29">
        <v>0.27945970271824017</v>
      </c>
      <c r="Y27" s="29">
        <v>0.26912436827125313</v>
      </c>
      <c r="Z27" s="29">
        <v>0.28880246618368988</v>
      </c>
      <c r="AA27" s="29">
        <v>0.29005142713397064</v>
      </c>
      <c r="AB27" s="29">
        <v>0.25736078694145609</v>
      </c>
      <c r="AC27" s="29">
        <v>0.26045792757316921</v>
      </c>
      <c r="AD27" s="29">
        <v>0.27541708745108801</v>
      </c>
      <c r="AE27" s="29">
        <v>0.2751599231252761</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t="s">
        <v>169</v>
      </c>
      <c r="X28" s="29" t="s">
        <v>169</v>
      </c>
      <c r="Y28" s="29">
        <v>0.15238912930665546</v>
      </c>
      <c r="Z28" s="29">
        <v>0.15314100558635843</v>
      </c>
      <c r="AA28" s="29">
        <v>0.15263837883252929</v>
      </c>
      <c r="AB28" s="29">
        <v>0.15017816804930048</v>
      </c>
      <c r="AC28" s="29">
        <v>0.14613419317816848</v>
      </c>
      <c r="AD28" s="29">
        <v>0.15015753393353698</v>
      </c>
      <c r="AE28" s="29">
        <v>0.14530862062574235</v>
      </c>
    </row>
    <row r="29" spans="1:31" s="27" customFormat="1" x14ac:dyDescent="0.35">
      <c r="A29" s="28" t="s">
        <v>130</v>
      </c>
      <c r="B29" s="28" t="s">
        <v>73</v>
      </c>
      <c r="C29" s="29">
        <v>2.0792158485540335E-2</v>
      </c>
      <c r="D29" s="29">
        <v>4.5884882039573818E-2</v>
      </c>
      <c r="E29" s="29">
        <v>5.4594972837141841E-2</v>
      </c>
      <c r="F29" s="29">
        <v>0.31540179370052701</v>
      </c>
      <c r="G29" s="29">
        <v>0.21682121419863451</v>
      </c>
      <c r="H29" s="29">
        <v>0.25741623377104694</v>
      </c>
      <c r="I29" s="29">
        <v>0.22509313296599628</v>
      </c>
      <c r="J29" s="29">
        <v>0.25736427771825404</v>
      </c>
      <c r="K29" s="29">
        <v>0.18037217875299372</v>
      </c>
      <c r="L29" s="29">
        <v>0.21039066735900316</v>
      </c>
      <c r="M29" s="29">
        <v>0.24523171921937531</v>
      </c>
      <c r="N29" s="29">
        <v>0.26716764891742351</v>
      </c>
      <c r="O29" s="29">
        <v>0.24606218656053175</v>
      </c>
      <c r="P29" s="29">
        <v>0.25942934272979307</v>
      </c>
      <c r="Q29" s="29">
        <v>0.26808529141962684</v>
      </c>
      <c r="R29" s="29">
        <v>0.26062622222157533</v>
      </c>
      <c r="S29" s="29">
        <v>0.25623750928882116</v>
      </c>
      <c r="T29" s="29">
        <v>0.24810752377359035</v>
      </c>
      <c r="U29" s="29">
        <v>0.25940979082994314</v>
      </c>
      <c r="V29" s="29">
        <v>0.23905393910710232</v>
      </c>
      <c r="W29" s="29">
        <v>0.25458985953293889</v>
      </c>
      <c r="X29" s="29">
        <v>0.24890140182726703</v>
      </c>
      <c r="Y29" s="29">
        <v>0.25011030453566663</v>
      </c>
      <c r="Z29" s="29">
        <v>0.26593804020787615</v>
      </c>
      <c r="AA29" s="29">
        <v>0.25866617292436561</v>
      </c>
      <c r="AB29" s="29">
        <v>0.27752588124366373</v>
      </c>
      <c r="AC29" s="29">
        <v>0.25752605023762642</v>
      </c>
      <c r="AD29" s="29">
        <v>0.27170925056429573</v>
      </c>
      <c r="AE29" s="29">
        <v>0.2547793159530774</v>
      </c>
    </row>
    <row r="30" spans="1:31" s="27" customFormat="1" x14ac:dyDescent="0.35">
      <c r="A30" s="28" t="s">
        <v>130</v>
      </c>
      <c r="B30" s="28" t="s">
        <v>56</v>
      </c>
      <c r="C30" s="29">
        <v>0.10173716043784803</v>
      </c>
      <c r="D30" s="29">
        <v>0.10310763543843776</v>
      </c>
      <c r="E30" s="29">
        <v>8.8895266123644553E-2</v>
      </c>
      <c r="F30" s="29">
        <v>8.4514645445144781E-2</v>
      </c>
      <c r="G30" s="29">
        <v>9.6624577603139777E-2</v>
      </c>
      <c r="H30" s="29">
        <v>9.8110117327968635E-2</v>
      </c>
      <c r="I30" s="29">
        <v>9.5052724979722419E-2</v>
      </c>
      <c r="J30" s="29">
        <v>8.9745025790801611E-2</v>
      </c>
      <c r="K30" s="29">
        <v>8.3092191486315997E-2</v>
      </c>
      <c r="L30" s="29">
        <v>8.1062678031345953E-2</v>
      </c>
      <c r="M30" s="29">
        <v>7.9463979984474492E-2</v>
      </c>
      <c r="N30" s="29">
        <v>8.2198234230490705E-2</v>
      </c>
      <c r="O30" s="29">
        <v>8.159215652884258E-2</v>
      </c>
      <c r="P30" s="29">
        <v>8.1735371082385183E-2</v>
      </c>
      <c r="Q30" s="29">
        <v>8.120475832223617E-2</v>
      </c>
      <c r="R30" s="29">
        <v>8.1715011236925386E-2</v>
      </c>
      <c r="S30" s="29">
        <v>7.9346929977662031E-2</v>
      </c>
      <c r="T30" s="29">
        <v>7.7316653219546339E-2</v>
      </c>
      <c r="U30" s="29">
        <v>7.6079198892288785E-2</v>
      </c>
      <c r="V30" s="29">
        <v>7.1703451627479722E-2</v>
      </c>
      <c r="W30" s="29">
        <v>7.3468456884760294E-2</v>
      </c>
      <c r="X30" s="29">
        <v>7.4403914464722914E-2</v>
      </c>
      <c r="Y30" s="29">
        <v>6.9061564743099574E-2</v>
      </c>
      <c r="Z30" s="29">
        <v>6.5879962161352154E-2</v>
      </c>
      <c r="AA30" s="29">
        <v>6.4358199570077809E-2</v>
      </c>
      <c r="AB30" s="29">
        <v>6.2769662151660063E-2</v>
      </c>
      <c r="AC30" s="29">
        <v>5.9356986388053964E-2</v>
      </c>
      <c r="AD30" s="29">
        <v>6.0121595079158145E-2</v>
      </c>
      <c r="AE30" s="29">
        <v>4.6693607983132795E-2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0.56488036526870744</v>
      </c>
      <c r="D34" s="29">
        <v>0.5095198928800615</v>
      </c>
      <c r="E34" s="29">
        <v>0.5592375824204846</v>
      </c>
      <c r="F34" s="29">
        <v>0.68961636641659307</v>
      </c>
      <c r="G34" s="29">
        <v>0.72992871066076559</v>
      </c>
      <c r="H34" s="29">
        <v>0.74945074300898995</v>
      </c>
      <c r="I34" s="29">
        <v>0.70400128479049229</v>
      </c>
      <c r="J34" s="29">
        <v>0.76724418734615585</v>
      </c>
      <c r="K34" s="29">
        <v>0.71933388208188098</v>
      </c>
      <c r="L34" s="29">
        <v>0.69238978429047682</v>
      </c>
      <c r="M34" s="29">
        <v>0.59472275595301383</v>
      </c>
      <c r="N34" s="29">
        <v>0.65095167542664467</v>
      </c>
      <c r="O34" s="29">
        <v>0.67243238399242011</v>
      </c>
      <c r="P34" s="29">
        <v>0.65546371615935339</v>
      </c>
      <c r="Q34" s="29">
        <v>0.64324958226213336</v>
      </c>
      <c r="R34" s="29">
        <v>0.66038679470768846</v>
      </c>
      <c r="S34" s="29">
        <v>0.68963210091571436</v>
      </c>
      <c r="T34" s="29">
        <v>0.69490603897369341</v>
      </c>
      <c r="U34" s="29">
        <v>0.64552357710099129</v>
      </c>
      <c r="V34" s="29">
        <v>0.63754356716004468</v>
      </c>
      <c r="W34" s="29">
        <v>0.61144667617406301</v>
      </c>
      <c r="X34" s="29">
        <v>0.68921842771437181</v>
      </c>
      <c r="Y34" s="29">
        <v>0.6028908762634082</v>
      </c>
      <c r="Z34" s="29">
        <v>0.5984079631535878</v>
      </c>
      <c r="AA34" s="29">
        <v>0.62295604384627157</v>
      </c>
      <c r="AB34" s="29">
        <v>0.59483062923022134</v>
      </c>
      <c r="AC34" s="29">
        <v>0.55501756857411177</v>
      </c>
      <c r="AD34" s="29">
        <v>0.52585195440266852</v>
      </c>
      <c r="AE34" s="29">
        <v>0.48037103830003131</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8.330375671372714E-2</v>
      </c>
      <c r="D36" s="29">
        <v>8.3303756714147581E-2</v>
      </c>
      <c r="E36" s="29">
        <v>9.2980894943030856E-2</v>
      </c>
      <c r="F36" s="29">
        <v>9.6272087400969639E-2</v>
      </c>
      <c r="G36" s="29">
        <v>9.0574326712782066E-2</v>
      </c>
      <c r="H36" s="29">
        <v>0.10760712027161316</v>
      </c>
      <c r="I36" s="29">
        <v>0.10140226925479022</v>
      </c>
      <c r="J36" s="29">
        <v>0.17889757783992297</v>
      </c>
      <c r="K36" s="29">
        <v>9.1704079829586796E-2</v>
      </c>
      <c r="L36" s="29">
        <v>9.0856445887880846E-2</v>
      </c>
      <c r="M36" s="29">
        <v>9.5807556688507003E-2</v>
      </c>
      <c r="N36" s="29">
        <v>0.10210307720641619</v>
      </c>
      <c r="O36" s="29">
        <v>9.7724345546819899E-2</v>
      </c>
      <c r="P36" s="29">
        <v>9.1299553841757072E-2</v>
      </c>
      <c r="Q36" s="29">
        <v>9.369562578721731E-2</v>
      </c>
      <c r="R36" s="29">
        <v>0.12202407472869099</v>
      </c>
      <c r="S36" s="29">
        <v>0.13990086378791106</v>
      </c>
      <c r="T36" s="29">
        <v>0.15076676978006212</v>
      </c>
      <c r="U36" s="29">
        <v>0.19610686391875784</v>
      </c>
      <c r="V36" s="29">
        <v>0.21428658799506631</v>
      </c>
      <c r="W36" s="29">
        <v>0.18885098578034221</v>
      </c>
      <c r="X36" s="29">
        <v>0.25188611729478783</v>
      </c>
      <c r="Y36" s="29">
        <v>0.2846087264524611</v>
      </c>
      <c r="Z36" s="29">
        <v>0.26805059944790277</v>
      </c>
      <c r="AA36" s="29">
        <v>0.42588655850947499</v>
      </c>
      <c r="AB36" s="29">
        <v>0.60915997958549528</v>
      </c>
      <c r="AC36" s="29">
        <v>0.61082896763833083</v>
      </c>
      <c r="AD36" s="29">
        <v>0.60915997954470957</v>
      </c>
      <c r="AE36" s="29">
        <v>0.60915997926326804</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0.18244235159817351</v>
      </c>
      <c r="K37" s="29">
        <v>9.8940000543596307E-2</v>
      </c>
      <c r="L37" s="29">
        <v>9.8940000543596307E-2</v>
      </c>
      <c r="M37" s="29">
        <v>9.9211064905414204E-2</v>
      </c>
      <c r="N37" s="29">
        <v>9.8940000543596307E-2</v>
      </c>
      <c r="O37" s="29">
        <v>9.8940000543596307E-2</v>
      </c>
      <c r="P37" s="29">
        <v>9.8940000543596307E-2</v>
      </c>
      <c r="Q37" s="29">
        <v>9.9211064905414204E-2</v>
      </c>
      <c r="R37" s="29">
        <v>9.8940000543596307E-2</v>
      </c>
      <c r="S37" s="29">
        <v>9.8940000543596307E-2</v>
      </c>
      <c r="T37" s="29">
        <v>9.8940000543596307E-2</v>
      </c>
      <c r="U37" s="29">
        <v>9.9211064905414204E-2</v>
      </c>
      <c r="V37" s="29">
        <v>9.906273782343987E-2</v>
      </c>
      <c r="W37" s="29">
        <v>9.8940000543596307E-2</v>
      </c>
      <c r="X37" s="29">
        <v>0.10606974342248315</v>
      </c>
      <c r="Y37" s="29">
        <v>0.17003038704066101</v>
      </c>
      <c r="Z37" s="29">
        <v>0.14373100130463146</v>
      </c>
      <c r="AA37" s="29">
        <v>0.2032956621004566</v>
      </c>
      <c r="AB37" s="29" t="s">
        <v>169</v>
      </c>
      <c r="AC37" s="29" t="s">
        <v>169</v>
      </c>
      <c r="AD37" s="29" t="s">
        <v>169</v>
      </c>
      <c r="AE37" s="29" t="s">
        <v>169</v>
      </c>
    </row>
    <row r="38" spans="1:31" s="27" customFormat="1" x14ac:dyDescent="0.35">
      <c r="A38" s="28" t="s">
        <v>131</v>
      </c>
      <c r="B38" s="28" t="s">
        <v>66</v>
      </c>
      <c r="C38" s="29">
        <v>3.1833233342896077E-10</v>
      </c>
      <c r="D38" s="29">
        <v>3.1809465562169782E-10</v>
      </c>
      <c r="E38" s="29">
        <v>3.3233700303617097E-10</v>
      </c>
      <c r="F38" s="29">
        <v>8.9115545064421642E-4</v>
      </c>
      <c r="G38" s="29">
        <v>2.8826405778772436E-4</v>
      </c>
      <c r="H38" s="29">
        <v>1.8329887158874524E-3</v>
      </c>
      <c r="I38" s="29">
        <v>9.0642622684215747E-4</v>
      </c>
      <c r="J38" s="29">
        <v>1.0436774590868864E-2</v>
      </c>
      <c r="K38" s="29">
        <v>3.1156510315891476E-4</v>
      </c>
      <c r="L38" s="29">
        <v>9.5611087894363977E-5</v>
      </c>
      <c r="M38" s="29">
        <v>1.899301639639401E-4</v>
      </c>
      <c r="N38" s="29">
        <v>1.9978505678452047E-3</v>
      </c>
      <c r="O38" s="29">
        <v>2.0258616886415942E-3</v>
      </c>
      <c r="P38" s="29">
        <v>4.6255629603119997E-4</v>
      </c>
      <c r="Q38" s="29">
        <v>1.552464351541772E-3</v>
      </c>
      <c r="R38" s="29">
        <v>1.7603230527969474E-3</v>
      </c>
      <c r="S38" s="29">
        <v>4.6746165372066346E-3</v>
      </c>
      <c r="T38" s="29">
        <v>2.1981139740609181E-3</v>
      </c>
      <c r="U38" s="29">
        <v>8.7687729551835392E-3</v>
      </c>
      <c r="V38" s="29">
        <v>3.2324165765751215E-3</v>
      </c>
      <c r="W38" s="29">
        <v>7.9933109557529993E-3</v>
      </c>
      <c r="X38" s="29">
        <v>5.9623573716373482E-3</v>
      </c>
      <c r="Y38" s="29">
        <v>1.5220657157803019E-2</v>
      </c>
      <c r="Z38" s="29">
        <v>2.4924242528843038E-2</v>
      </c>
      <c r="AA38" s="29">
        <v>5.2415026938632994E-2</v>
      </c>
      <c r="AB38" s="29">
        <v>8.0193505254393352E-2</v>
      </c>
      <c r="AC38" s="29">
        <v>8.5159352188239598E-2</v>
      </c>
      <c r="AD38" s="29">
        <v>8.8710236970407239E-2</v>
      </c>
      <c r="AE38" s="29">
        <v>8.4857728716455957E-2</v>
      </c>
    </row>
    <row r="39" spans="1:31" s="27" customFormat="1" x14ac:dyDescent="0.35">
      <c r="A39" s="28" t="s">
        <v>131</v>
      </c>
      <c r="B39" s="28" t="s">
        <v>65</v>
      </c>
      <c r="C39" s="29">
        <v>0.50692080683503971</v>
      </c>
      <c r="D39" s="29">
        <v>0.50416179279250406</v>
      </c>
      <c r="E39" s="29">
        <v>0.5037565641265157</v>
      </c>
      <c r="F39" s="29">
        <v>0.49890347539168373</v>
      </c>
      <c r="G39" s="29">
        <v>0.49624581533128359</v>
      </c>
      <c r="H39" s="29">
        <v>0.49367043843500552</v>
      </c>
      <c r="I39" s="29">
        <v>0.49288891691213121</v>
      </c>
      <c r="J39" s="29">
        <v>0.48855829068959605</v>
      </c>
      <c r="K39" s="29">
        <v>0.48570297875375601</v>
      </c>
      <c r="L39" s="29">
        <v>0.47784906010134298</v>
      </c>
      <c r="M39" s="29">
        <v>0.4817228181373181</v>
      </c>
      <c r="N39" s="29">
        <v>0.47747907424711461</v>
      </c>
      <c r="O39" s="29">
        <v>0.47460422708214012</v>
      </c>
      <c r="P39" s="29">
        <v>0.47196166038320625</v>
      </c>
      <c r="Q39" s="29">
        <v>0.47100904830487222</v>
      </c>
      <c r="R39" s="29">
        <v>0.46667654196634217</v>
      </c>
      <c r="S39" s="29">
        <v>0.4026359485263577</v>
      </c>
      <c r="T39" s="29">
        <v>0.40104953646049535</v>
      </c>
      <c r="U39" s="29">
        <v>0.39922127092846277</v>
      </c>
      <c r="V39" s="29">
        <v>0.39592517642175173</v>
      </c>
      <c r="W39" s="29">
        <v>0.39399823578248233</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0.3591281035430256</v>
      </c>
      <c r="D40" s="29">
        <v>0.34656056047206601</v>
      </c>
      <c r="E40" s="29">
        <v>0.34495263461235226</v>
      </c>
      <c r="F40" s="29">
        <v>0.36082343854538285</v>
      </c>
      <c r="G40" s="29">
        <v>0.4298701748127105</v>
      </c>
      <c r="H40" s="29">
        <v>0.44447335039857022</v>
      </c>
      <c r="I40" s="29">
        <v>0.46263254754226713</v>
      </c>
      <c r="J40" s="29">
        <v>0.44069294459424191</v>
      </c>
      <c r="K40" s="29">
        <v>0.43600917641679959</v>
      </c>
      <c r="L40" s="29">
        <v>0.44441944244856096</v>
      </c>
      <c r="M40" s="29">
        <v>0.41436348911568394</v>
      </c>
      <c r="N40" s="29">
        <v>0.39249208827975046</v>
      </c>
      <c r="O40" s="29">
        <v>0.34554522783407443</v>
      </c>
      <c r="P40" s="29">
        <v>0.41542005802720078</v>
      </c>
      <c r="Q40" s="29">
        <v>0.40729499660281254</v>
      </c>
      <c r="R40" s="29">
        <v>0.43525046538863088</v>
      </c>
      <c r="S40" s="29">
        <v>0.44056391368817827</v>
      </c>
      <c r="T40" s="29">
        <v>0.43797251108279239</v>
      </c>
      <c r="U40" s="29">
        <v>0.44579329595517442</v>
      </c>
      <c r="V40" s="29">
        <v>0.42260616369157333</v>
      </c>
      <c r="W40" s="29">
        <v>0.39656002601795293</v>
      </c>
      <c r="X40" s="29">
        <v>0.3467574384158667</v>
      </c>
      <c r="Y40" s="29">
        <v>0.40327412767463344</v>
      </c>
      <c r="Z40" s="29">
        <v>0.41715693570147561</v>
      </c>
      <c r="AA40" s="29">
        <v>0.44522684259363915</v>
      </c>
      <c r="AB40" s="29">
        <v>0.44916611457966937</v>
      </c>
      <c r="AC40" s="29">
        <v>0.44836043857769786</v>
      </c>
      <c r="AD40" s="29">
        <v>0.449803319961116</v>
      </c>
      <c r="AE40" s="29">
        <v>0.40790797596386413</v>
      </c>
    </row>
    <row r="41" spans="1:31" s="27" customFormat="1" x14ac:dyDescent="0.35">
      <c r="A41" s="28" t="s">
        <v>131</v>
      </c>
      <c r="B41" s="28" t="s">
        <v>68</v>
      </c>
      <c r="C41" s="29">
        <v>0.31430043845905142</v>
      </c>
      <c r="D41" s="29">
        <v>0.30433465974432772</v>
      </c>
      <c r="E41" s="29">
        <v>0.30984687149020124</v>
      </c>
      <c r="F41" s="29">
        <v>0.29648766497140411</v>
      </c>
      <c r="G41" s="29">
        <v>0.30069358844536559</v>
      </c>
      <c r="H41" s="29">
        <v>0.31492079017421942</v>
      </c>
      <c r="I41" s="29">
        <v>0.31866085881948936</v>
      </c>
      <c r="J41" s="29">
        <v>0.26618411312490531</v>
      </c>
      <c r="K41" s="29">
        <v>0.28831528293805009</v>
      </c>
      <c r="L41" s="29">
        <v>0.29984946903906395</v>
      </c>
      <c r="M41" s="29">
        <v>0.30464312593296194</v>
      </c>
      <c r="N41" s="29">
        <v>0.30913737752255438</v>
      </c>
      <c r="O41" s="29">
        <v>0.29572943536348778</v>
      </c>
      <c r="P41" s="29">
        <v>0.30044721618937836</v>
      </c>
      <c r="Q41" s="29">
        <v>0.31524678570850434</v>
      </c>
      <c r="R41" s="29">
        <v>0.31760321526797153</v>
      </c>
      <c r="S41" s="29">
        <v>0.26503190670915228</v>
      </c>
      <c r="T41" s="29">
        <v>0.28757798621618569</v>
      </c>
      <c r="U41" s="29">
        <v>0.29974697206459622</v>
      </c>
      <c r="V41" s="29">
        <v>0.30269195966169959</v>
      </c>
      <c r="W41" s="29">
        <v>0.30848219422104933</v>
      </c>
      <c r="X41" s="29">
        <v>0.28671933810766331</v>
      </c>
      <c r="Y41" s="29">
        <v>0.28652150886387096</v>
      </c>
      <c r="Z41" s="29">
        <v>0.30120825759648151</v>
      </c>
      <c r="AA41" s="29">
        <v>0.30364743978024</v>
      </c>
      <c r="AB41" s="29">
        <v>0.2551325325732966</v>
      </c>
      <c r="AC41" s="29">
        <v>0.26909216303633587</v>
      </c>
      <c r="AD41" s="29">
        <v>0.27909500894587308</v>
      </c>
      <c r="AE41" s="29">
        <v>0.27744977481321792</v>
      </c>
    </row>
    <row r="42" spans="1:31" s="27" customFormat="1" x14ac:dyDescent="0.35">
      <c r="A42" s="28" t="s">
        <v>131</v>
      </c>
      <c r="B42" s="28" t="s">
        <v>36</v>
      </c>
      <c r="C42" s="29" t="s">
        <v>169</v>
      </c>
      <c r="D42" s="29">
        <v>0.16782384959974314</v>
      </c>
      <c r="E42" s="29">
        <v>0.16380265681697487</v>
      </c>
      <c r="F42" s="29">
        <v>0.18076459680618151</v>
      </c>
      <c r="G42" s="29">
        <v>0.20175301513123856</v>
      </c>
      <c r="H42" s="29">
        <v>0.20166674243470323</v>
      </c>
      <c r="I42" s="29">
        <v>0.19640211992564502</v>
      </c>
      <c r="J42" s="29">
        <v>0.19416044857306505</v>
      </c>
      <c r="K42" s="29">
        <v>0.1840953704941381</v>
      </c>
      <c r="L42" s="29">
        <v>0.18412369991554794</v>
      </c>
      <c r="M42" s="29">
        <v>0.18061799797511416</v>
      </c>
      <c r="N42" s="29">
        <v>0.18306356576811642</v>
      </c>
      <c r="O42" s="29">
        <v>0.1838407821743436</v>
      </c>
      <c r="P42" s="29">
        <v>0.19036247508553081</v>
      </c>
      <c r="Q42" s="29">
        <v>0.18482338533831622</v>
      </c>
      <c r="R42" s="29">
        <v>0.18578685482651253</v>
      </c>
      <c r="S42" s="29">
        <v>0.16934912486246792</v>
      </c>
      <c r="T42" s="29">
        <v>0.16884277780474755</v>
      </c>
      <c r="U42" s="29">
        <v>0.16985959835649039</v>
      </c>
      <c r="V42" s="29">
        <v>0.16999895034388007</v>
      </c>
      <c r="W42" s="29">
        <v>0.15566206030609078</v>
      </c>
      <c r="X42" s="29">
        <v>0.15187792096562872</v>
      </c>
      <c r="Y42" s="29">
        <v>0.15347157521189203</v>
      </c>
      <c r="Z42" s="29">
        <v>0.14703740648602934</v>
      </c>
      <c r="AA42" s="29">
        <v>0.14633774301040059</v>
      </c>
      <c r="AB42" s="29">
        <v>0.14023795147434714</v>
      </c>
      <c r="AC42" s="29">
        <v>0.1431979410642148</v>
      </c>
      <c r="AD42" s="29">
        <v>0.14156525684635571</v>
      </c>
      <c r="AE42" s="29">
        <v>0.13914430746425363</v>
      </c>
    </row>
    <row r="43" spans="1:31" s="27" customFormat="1" x14ac:dyDescent="0.35">
      <c r="A43" s="28" t="s">
        <v>131</v>
      </c>
      <c r="B43" s="28" t="s">
        <v>73</v>
      </c>
      <c r="C43" s="29">
        <v>8.2122412480974127E-3</v>
      </c>
      <c r="D43" s="29">
        <v>2.269639309460867E-2</v>
      </c>
      <c r="E43" s="29">
        <v>2.5744079851516263E-2</v>
      </c>
      <c r="F43" s="29">
        <v>7.7394118292767364E-2</v>
      </c>
      <c r="G43" s="29">
        <v>0.11047717940017322</v>
      </c>
      <c r="H43" s="29">
        <v>0.11877477652165125</v>
      </c>
      <c r="I43" s="29">
        <v>9.148389290906013E-2</v>
      </c>
      <c r="J43" s="29">
        <v>0.13326591394162982</v>
      </c>
      <c r="K43" s="29">
        <v>7.401476418969298E-2</v>
      </c>
      <c r="L43" s="29">
        <v>8.2705880167042584E-2</v>
      </c>
      <c r="M43" s="29">
        <v>9.2234629390282388E-2</v>
      </c>
      <c r="N43" s="29">
        <v>0.12694442877078183</v>
      </c>
      <c r="O43" s="29">
        <v>0.10947487098467995</v>
      </c>
      <c r="P43" s="29">
        <v>0.12903516110533889</v>
      </c>
      <c r="Q43" s="29">
        <v>0.11939251913023832</v>
      </c>
      <c r="R43" s="29">
        <v>0.11532170280291495</v>
      </c>
      <c r="S43" s="29">
        <v>0.12765727495243848</v>
      </c>
      <c r="T43" s="29">
        <v>0.12954868715433429</v>
      </c>
      <c r="U43" s="29">
        <v>0.12554810844854511</v>
      </c>
      <c r="V43" s="29">
        <v>0.11439523994683519</v>
      </c>
      <c r="W43" s="29">
        <v>0.12355602399545425</v>
      </c>
      <c r="X43" s="29">
        <v>0.17652782249675184</v>
      </c>
      <c r="Y43" s="29">
        <v>0.16572243279339774</v>
      </c>
      <c r="Z43" s="29">
        <v>0.15722497283383513</v>
      </c>
      <c r="AA43" s="29">
        <v>0.18282705093523174</v>
      </c>
      <c r="AB43" s="29">
        <v>0.18343360884145385</v>
      </c>
      <c r="AC43" s="29">
        <v>0.1912073408923288</v>
      </c>
      <c r="AD43" s="29">
        <v>0.18774069120926262</v>
      </c>
      <c r="AE43" s="29">
        <v>0.1582391107848472</v>
      </c>
    </row>
    <row r="44" spans="1:31" s="27" customFormat="1" x14ac:dyDescent="0.35">
      <c r="A44" s="28" t="s">
        <v>131</v>
      </c>
      <c r="B44" s="28" t="s">
        <v>56</v>
      </c>
      <c r="C44" s="29">
        <v>8.0572454789538867E-2</v>
      </c>
      <c r="D44" s="29">
        <v>8.6928794953011174E-2</v>
      </c>
      <c r="E44" s="29">
        <v>7.9338045968688889E-2</v>
      </c>
      <c r="F44" s="29">
        <v>8.9465908549494058E-2</v>
      </c>
      <c r="G44" s="29">
        <v>0.10705668858873016</v>
      </c>
      <c r="H44" s="29">
        <v>0.1048139591332562</v>
      </c>
      <c r="I44" s="29">
        <v>0.10143708479225871</v>
      </c>
      <c r="J44" s="29">
        <v>9.8600574888468545E-2</v>
      </c>
      <c r="K44" s="29">
        <v>8.9800686632026852E-2</v>
      </c>
      <c r="L44" s="29">
        <v>8.7786147677945528E-2</v>
      </c>
      <c r="M44" s="29">
        <v>8.8540887646613414E-2</v>
      </c>
      <c r="N44" s="29">
        <v>8.9435161215500478E-2</v>
      </c>
      <c r="O44" s="29">
        <v>8.870727841705961E-2</v>
      </c>
      <c r="P44" s="29">
        <v>9.4325998185824184E-2</v>
      </c>
      <c r="Q44" s="29">
        <v>8.8111268847044816E-2</v>
      </c>
      <c r="R44" s="29">
        <v>8.7530570421953585E-2</v>
      </c>
      <c r="S44" s="29">
        <v>8.0192640357284073E-2</v>
      </c>
      <c r="T44" s="29">
        <v>7.7492328661113608E-2</v>
      </c>
      <c r="U44" s="29">
        <v>7.7587921662026146E-2</v>
      </c>
      <c r="V44" s="29">
        <v>7.7665513516555165E-2</v>
      </c>
      <c r="W44" s="29">
        <v>6.4111059818329971E-2</v>
      </c>
      <c r="X44" s="29">
        <v>6.268381266732477E-2</v>
      </c>
      <c r="Y44" s="29">
        <v>6.1697575887141927E-2</v>
      </c>
      <c r="Z44" s="29">
        <v>5.8662714486555037E-2</v>
      </c>
      <c r="AA44" s="29">
        <v>5.8447179194818989E-2</v>
      </c>
      <c r="AB44" s="29">
        <v>5.1172389543191761E-2</v>
      </c>
      <c r="AC44" s="29">
        <v>5.3532329352784618E-2</v>
      </c>
      <c r="AD44" s="29">
        <v>5.1840540854082642E-2</v>
      </c>
      <c r="AE44" s="29">
        <v>3.4316474699710102E-2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0.62252050266441694</v>
      </c>
      <c r="D49" s="29">
        <v>0.54759940086367165</v>
      </c>
      <c r="E49" s="29">
        <v>0.60725878447297943</v>
      </c>
      <c r="F49" s="29">
        <v>0.72559390098193866</v>
      </c>
      <c r="G49" s="29">
        <v>0.75087008993954196</v>
      </c>
      <c r="H49" s="29">
        <v>0.7308689754500115</v>
      </c>
      <c r="I49" s="29">
        <v>0.65574045039540907</v>
      </c>
      <c r="J49" s="29">
        <v>0.73151038511115696</v>
      </c>
      <c r="K49" s="29">
        <v>0.6854643290190563</v>
      </c>
      <c r="L49" s="29">
        <v>0.73068797489123072</v>
      </c>
      <c r="M49" s="29">
        <v>0.6629918823576364</v>
      </c>
      <c r="N49" s="29">
        <v>0.68788424633033207</v>
      </c>
      <c r="O49" s="29">
        <v>0.71859039970211847</v>
      </c>
      <c r="P49" s="29">
        <v>0.68919705734934067</v>
      </c>
      <c r="Q49" s="29">
        <v>0.70024539582013079</v>
      </c>
      <c r="R49" s="29">
        <v>0.69214089310730531</v>
      </c>
      <c r="S49" s="29">
        <v>0.64601577895871476</v>
      </c>
      <c r="T49" s="29">
        <v>0.7049003040290901</v>
      </c>
      <c r="U49" s="29">
        <v>0.65217957752703415</v>
      </c>
      <c r="V49" s="29">
        <v>0.58976833091157477</v>
      </c>
      <c r="W49" s="29">
        <v>0.67208632483594188</v>
      </c>
      <c r="X49" s="29">
        <v>0.69228949942510853</v>
      </c>
      <c r="Y49" s="29">
        <v>0.64910140673848804</v>
      </c>
      <c r="Z49" s="29">
        <v>0.66285704925788402</v>
      </c>
      <c r="AA49" s="29">
        <v>0.63961411564618953</v>
      </c>
      <c r="AB49" s="29">
        <v>0.67178471420214847</v>
      </c>
      <c r="AC49" s="29">
        <v>0.66077501890977031</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3.5167639269406394E-4</v>
      </c>
      <c r="D51" s="29">
        <v>1.5197232876712326E-10</v>
      </c>
      <c r="E51" s="29">
        <v>7.5581744292237216E-4</v>
      </c>
      <c r="F51" s="29">
        <v>2.4482351598173512E-3</v>
      </c>
      <c r="G51" s="29">
        <v>5.6563773972602741E-4</v>
      </c>
      <c r="H51" s="29">
        <v>2.728291324200913E-3</v>
      </c>
      <c r="I51" s="29">
        <v>1.2041773515981736E-3</v>
      </c>
      <c r="J51" s="29">
        <v>1.3626054794520549E-3</v>
      </c>
      <c r="K51" s="29">
        <v>2.0825691780821919E-10</v>
      </c>
      <c r="L51" s="29">
        <v>1.9604052511415526E-10</v>
      </c>
      <c r="M51" s="29">
        <v>2.9043164383561645E-4</v>
      </c>
      <c r="N51" s="29">
        <v>1.6597408675799086E-3</v>
      </c>
      <c r="O51" s="29">
        <v>3.9023463470319407E-4</v>
      </c>
      <c r="P51" s="29">
        <v>2.3613860730593608E-4</v>
      </c>
      <c r="Q51" s="29">
        <v>2.4568931506849315E-3</v>
      </c>
      <c r="R51" s="29">
        <v>2.3041707762556851E-3</v>
      </c>
      <c r="S51" s="29">
        <v>3.693142922374429E-3</v>
      </c>
      <c r="T51" s="29">
        <v>1.5836613470319636E-3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2.7492131710910843E-6</v>
      </c>
      <c r="D52" s="29">
        <v>2.8880256789233356E-10</v>
      </c>
      <c r="E52" s="29">
        <v>1.0084635049201816E-4</v>
      </c>
      <c r="F52" s="29">
        <v>6.8489980877035493E-5</v>
      </c>
      <c r="G52" s="29">
        <v>5.0119238777198987E-6</v>
      </c>
      <c r="H52" s="29">
        <v>2.5632697890393233E-4</v>
      </c>
      <c r="I52" s="29">
        <v>7.2695219667697058E-5</v>
      </c>
      <c r="J52" s="29">
        <v>4.0964538632540229E-10</v>
      </c>
      <c r="K52" s="29">
        <v>4.009202901946646E-10</v>
      </c>
      <c r="L52" s="29">
        <v>4.0438250000000003E-10</v>
      </c>
      <c r="M52" s="29">
        <v>3.9740576063446284E-10</v>
      </c>
      <c r="N52" s="29">
        <v>2.2430523533269168E-4</v>
      </c>
      <c r="O52" s="29">
        <v>3.4641777544133208E-5</v>
      </c>
      <c r="P52" s="29">
        <v>4.7142733655343517E-10</v>
      </c>
      <c r="Q52" s="29">
        <v>3.1835134968583549E-4</v>
      </c>
      <c r="R52" s="29">
        <v>3.6843431707427352E-4</v>
      </c>
      <c r="S52" s="29">
        <v>2.3690842512291149E-4</v>
      </c>
      <c r="T52" s="29">
        <v>9.5115806736721046E-5</v>
      </c>
      <c r="U52" s="29">
        <v>1.1916627731438354E-3</v>
      </c>
      <c r="V52" s="29">
        <v>2.4301725989535499E-3</v>
      </c>
      <c r="W52" s="29">
        <v>2.2257297695248302E-3</v>
      </c>
      <c r="X52" s="29">
        <v>6.9460767416324874E-4</v>
      </c>
      <c r="Y52" s="29">
        <v>1.5011217629949624E-3</v>
      </c>
      <c r="Z52" s="29">
        <v>5.0357272629068832E-3</v>
      </c>
      <c r="AA52" s="29">
        <v>4.1551229664467176E-3</v>
      </c>
      <c r="AB52" s="29">
        <v>2.5744619579041055E-3</v>
      </c>
      <c r="AC52" s="29">
        <v>3.4128624990774313E-3</v>
      </c>
      <c r="AD52" s="29">
        <v>1.7799256087254155E-2</v>
      </c>
      <c r="AE52" s="29">
        <v>1.3441496970385295E-2</v>
      </c>
    </row>
    <row r="53" spans="1:31" s="27" customFormat="1" x14ac:dyDescent="0.35">
      <c r="A53" s="28" t="s">
        <v>132</v>
      </c>
      <c r="B53" s="28" t="s">
        <v>65</v>
      </c>
      <c r="C53" s="29">
        <v>0.13887051347741897</v>
      </c>
      <c r="D53" s="29">
        <v>0.13990912470342265</v>
      </c>
      <c r="E53" s="29">
        <v>0.12632662883441267</v>
      </c>
      <c r="F53" s="29">
        <v>0.15507555745214113</v>
      </c>
      <c r="G53" s="29">
        <v>0.1585722583705276</v>
      </c>
      <c r="H53" s="29">
        <v>0.14961563361051608</v>
      </c>
      <c r="I53" s="29">
        <v>0.1506686678560625</v>
      </c>
      <c r="J53" s="29">
        <v>0.18964306641891016</v>
      </c>
      <c r="K53" s="29">
        <v>0.15662671181432256</v>
      </c>
      <c r="L53" s="29">
        <v>0.13412043703095516</v>
      </c>
      <c r="M53" s="29">
        <v>0.13480429170242056</v>
      </c>
      <c r="N53" s="29">
        <v>0.12150901126839396</v>
      </c>
      <c r="O53" s="29">
        <v>0.14897704018429458</v>
      </c>
      <c r="P53" s="29">
        <v>0.15320308574144839</v>
      </c>
      <c r="Q53" s="29">
        <v>0.14472055087753952</v>
      </c>
      <c r="R53" s="29">
        <v>0.14492685236058031</v>
      </c>
      <c r="S53" s="29">
        <v>0.18213888563073993</v>
      </c>
      <c r="T53" s="29">
        <v>0.15080764480071437</v>
      </c>
      <c r="U53" s="29">
        <v>0.12937941043622836</v>
      </c>
      <c r="V53" s="29">
        <v>0.12885316697224672</v>
      </c>
      <c r="W53" s="29">
        <v>0.11692391904905949</v>
      </c>
      <c r="X53" s="29">
        <v>0.1426677140758208</v>
      </c>
      <c r="Y53" s="29">
        <v>0.14755594646483977</v>
      </c>
      <c r="Z53" s="29">
        <v>0.1388971347494963</v>
      </c>
      <c r="AA53" s="29">
        <v>0.13952564187249597</v>
      </c>
      <c r="AB53" s="29">
        <v>0.17421837235909873</v>
      </c>
      <c r="AC53" s="29">
        <v>0.1449280991684517</v>
      </c>
      <c r="AD53" s="29">
        <v>0.12428172188714728</v>
      </c>
      <c r="AE53" s="29">
        <v>0.12452413460133628</v>
      </c>
    </row>
    <row r="54" spans="1:31" s="27" customFormat="1" x14ac:dyDescent="0.35">
      <c r="A54" s="28" t="s">
        <v>132</v>
      </c>
      <c r="B54" s="28" t="s">
        <v>69</v>
      </c>
      <c r="C54" s="29">
        <v>0.3457575855013803</v>
      </c>
      <c r="D54" s="29">
        <v>0.34128509079473368</v>
      </c>
      <c r="E54" s="29">
        <v>0.29418730037185009</v>
      </c>
      <c r="F54" s="29">
        <v>0.32281614597858965</v>
      </c>
      <c r="G54" s="29">
        <v>0.3298235791346143</v>
      </c>
      <c r="H54" s="29">
        <v>0.3394604343833707</v>
      </c>
      <c r="I54" s="29">
        <v>0.34240495857955278</v>
      </c>
      <c r="J54" s="29">
        <v>0.30761097910757634</v>
      </c>
      <c r="K54" s="29">
        <v>0.3175288967685021</v>
      </c>
      <c r="L54" s="29">
        <v>0.30270336354545113</v>
      </c>
      <c r="M54" s="29">
        <v>0.33113081582672849</v>
      </c>
      <c r="N54" s="29">
        <v>0.28443688517641896</v>
      </c>
      <c r="O54" s="29">
        <v>0.29249895849277352</v>
      </c>
      <c r="P54" s="29">
        <v>0.29555412391868274</v>
      </c>
      <c r="Q54" s="29">
        <v>0.3095548783284871</v>
      </c>
      <c r="R54" s="29">
        <v>0.31531416803243656</v>
      </c>
      <c r="S54" s="29">
        <v>0.29409888317180083</v>
      </c>
      <c r="T54" s="29">
        <v>0.3136622836436796</v>
      </c>
      <c r="U54" s="29">
        <v>0.30158326910358663</v>
      </c>
      <c r="V54" s="29">
        <v>0.34655874575360535</v>
      </c>
      <c r="W54" s="29">
        <v>0.30811889354492006</v>
      </c>
      <c r="X54" s="29">
        <v>0.30930349481325176</v>
      </c>
      <c r="Y54" s="29">
        <v>0.30843576870092976</v>
      </c>
      <c r="Z54" s="29">
        <v>0.34174808960723352</v>
      </c>
      <c r="AA54" s="29">
        <v>0.35477038218562773</v>
      </c>
      <c r="AB54" s="29">
        <v>0.33398640616571962</v>
      </c>
      <c r="AC54" s="29">
        <v>0.35169460507764166</v>
      </c>
      <c r="AD54" s="29">
        <v>0.32742395130568602</v>
      </c>
      <c r="AE54" s="29">
        <v>0.33426993101785807</v>
      </c>
    </row>
    <row r="55" spans="1:31" s="27" customFormat="1" x14ac:dyDescent="0.35">
      <c r="A55" s="28" t="s">
        <v>132</v>
      </c>
      <c r="B55" s="28" t="s">
        <v>68</v>
      </c>
      <c r="C55" s="29">
        <v>0.27582950784455273</v>
      </c>
      <c r="D55" s="29">
        <v>0.27367295977388206</v>
      </c>
      <c r="E55" s="29">
        <v>0.28188660140520089</v>
      </c>
      <c r="F55" s="29">
        <v>0.2726652317394227</v>
      </c>
      <c r="G55" s="29">
        <v>0.25897691565163489</v>
      </c>
      <c r="H55" s="29">
        <v>0.27299645318903837</v>
      </c>
      <c r="I55" s="29">
        <v>0.27852960008418565</v>
      </c>
      <c r="J55" s="29">
        <v>0.25876421305261571</v>
      </c>
      <c r="K55" s="29">
        <v>0.26854422781949833</v>
      </c>
      <c r="L55" s="29">
        <v>0.27130839852595007</v>
      </c>
      <c r="M55" s="29">
        <v>0.27331141015705868</v>
      </c>
      <c r="N55" s="29">
        <v>0.2810431028320326</v>
      </c>
      <c r="O55" s="29">
        <v>0.26881730935747206</v>
      </c>
      <c r="P55" s="29">
        <v>0.25789275067859035</v>
      </c>
      <c r="Q55" s="29">
        <v>0.26943119676969435</v>
      </c>
      <c r="R55" s="29">
        <v>0.27688685954518949</v>
      </c>
      <c r="S55" s="29">
        <v>0.25801401852467076</v>
      </c>
      <c r="T55" s="29">
        <v>0.26829043575931261</v>
      </c>
      <c r="U55" s="29">
        <v>0.27451784109775157</v>
      </c>
      <c r="V55" s="29">
        <v>0.27362719287661119</v>
      </c>
      <c r="W55" s="29">
        <v>0.28451786702211052</v>
      </c>
      <c r="X55" s="29">
        <v>0.27247531585056112</v>
      </c>
      <c r="Y55" s="29">
        <v>0.25929162112151122</v>
      </c>
      <c r="Z55" s="29">
        <v>0.27793062874279306</v>
      </c>
      <c r="AA55" s="29">
        <v>0.28326613826395652</v>
      </c>
      <c r="AB55" s="29">
        <v>0.26522867314508725</v>
      </c>
      <c r="AC55" s="29">
        <v>0.2629197473052281</v>
      </c>
      <c r="AD55" s="29">
        <v>0.25576579884432049</v>
      </c>
      <c r="AE55" s="29">
        <v>0.24535417218778158</v>
      </c>
    </row>
    <row r="56" spans="1:31" s="27" customFormat="1" x14ac:dyDescent="0.35">
      <c r="A56" s="28" t="s">
        <v>132</v>
      </c>
      <c r="B56" s="28" t="s">
        <v>36</v>
      </c>
      <c r="C56" s="29">
        <v>0.12642411411035182</v>
      </c>
      <c r="D56" s="29">
        <v>3.5136705345664043E-2</v>
      </c>
      <c r="E56" s="29">
        <v>3.7835994688627778E-2</v>
      </c>
      <c r="F56" s="29">
        <v>6.3008076715462699E-2</v>
      </c>
      <c r="G56" s="29">
        <v>6.2263920265691934E-2</v>
      </c>
      <c r="H56" s="29">
        <v>6.4669487947937587E-2</v>
      </c>
      <c r="I56" s="29">
        <v>6.3813173657194341E-2</v>
      </c>
      <c r="J56" s="29">
        <v>5.7723507726915584E-2</v>
      </c>
      <c r="K56" s="29">
        <v>5.1782382899826826E-2</v>
      </c>
      <c r="L56" s="29">
        <v>5.362940118737046E-2</v>
      </c>
      <c r="M56" s="29">
        <v>5.3146602920491386E-2</v>
      </c>
      <c r="N56" s="29">
        <v>5.7642490133026476E-2</v>
      </c>
      <c r="O56" s="29">
        <v>5.3493726365881858E-2</v>
      </c>
      <c r="P56" s="29">
        <v>5.4773606295358879E-2</v>
      </c>
      <c r="Q56" s="29">
        <v>5.6591300438745357E-2</v>
      </c>
      <c r="R56" s="29">
        <v>5.7432138637762566E-2</v>
      </c>
      <c r="S56" s="29">
        <v>5.4438108905828335E-2</v>
      </c>
      <c r="T56" s="29">
        <v>5.5716503399727092E-2</v>
      </c>
      <c r="U56" s="29">
        <v>5.5993933775225116E-2</v>
      </c>
      <c r="V56" s="29">
        <v>5.4687650287948752E-2</v>
      </c>
      <c r="W56" s="29">
        <v>9.5109967925653377E-2</v>
      </c>
      <c r="X56" s="29">
        <v>0.16112194984394571</v>
      </c>
      <c r="Y56" s="29">
        <v>0.1540270678013142</v>
      </c>
      <c r="Z56" s="29">
        <v>0.15726391717332117</v>
      </c>
      <c r="AA56" s="29">
        <v>0.15637254291072553</v>
      </c>
      <c r="AB56" s="29">
        <v>0.15068897670991804</v>
      </c>
      <c r="AC56" s="29">
        <v>0.1425589480554609</v>
      </c>
      <c r="AD56" s="29">
        <v>0.13573728558078141</v>
      </c>
      <c r="AE56" s="29">
        <v>0.12726285775025331</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t="s">
        <v>169</v>
      </c>
      <c r="U57" s="29" t="s">
        <v>169</v>
      </c>
      <c r="V57" s="29" t="s">
        <v>169</v>
      </c>
      <c r="W57" s="29">
        <v>0.30543386774570047</v>
      </c>
      <c r="X57" s="29">
        <v>0.29493039965659223</v>
      </c>
      <c r="Y57" s="29">
        <v>0.2646025536693779</v>
      </c>
      <c r="Z57" s="29">
        <v>0.28225187586044781</v>
      </c>
      <c r="AA57" s="29">
        <v>0.28523226968035403</v>
      </c>
      <c r="AB57" s="29">
        <v>0.27313206192255235</v>
      </c>
      <c r="AC57" s="29">
        <v>0.26318197559400569</v>
      </c>
      <c r="AD57" s="29">
        <v>0.25745414808614048</v>
      </c>
      <c r="AE57" s="29">
        <v>0.23153732331750981</v>
      </c>
    </row>
    <row r="58" spans="1:31" s="27" customFormat="1" x14ac:dyDescent="0.35">
      <c r="A58" s="28" t="s">
        <v>132</v>
      </c>
      <c r="B58" s="28" t="s">
        <v>56</v>
      </c>
      <c r="C58" s="29">
        <v>4.7341983313574587E-2</v>
      </c>
      <c r="D58" s="29">
        <v>6.140945431562464E-2</v>
      </c>
      <c r="E58" s="29">
        <v>6.4330515566802401E-2</v>
      </c>
      <c r="F58" s="29">
        <v>0.10765646550299023</v>
      </c>
      <c r="G58" s="29">
        <v>0.1127136188748894</v>
      </c>
      <c r="H58" s="29">
        <v>0.1127407062902714</v>
      </c>
      <c r="I58" s="29">
        <v>0.10852099370795078</v>
      </c>
      <c r="J58" s="29">
        <v>9.5658917793509171E-2</v>
      </c>
      <c r="K58" s="29">
        <v>8.5078130589087406E-2</v>
      </c>
      <c r="L58" s="29">
        <v>8.7604084127936355E-2</v>
      </c>
      <c r="M58" s="29">
        <v>8.7975357435801801E-2</v>
      </c>
      <c r="N58" s="29">
        <v>9.3577604692914221E-2</v>
      </c>
      <c r="O58" s="29">
        <v>9.0061418455320535E-2</v>
      </c>
      <c r="P58" s="29">
        <v>9.5642345277570595E-2</v>
      </c>
      <c r="Q58" s="29">
        <v>9.4255895021264191E-2</v>
      </c>
      <c r="R58" s="29">
        <v>9.2587841944369892E-2</v>
      </c>
      <c r="S58" s="29">
        <v>9.004969762139825E-2</v>
      </c>
      <c r="T58" s="29">
        <v>9.0448710601685911E-2</v>
      </c>
      <c r="U58" s="29">
        <v>9.0302691910945282E-2</v>
      </c>
      <c r="V58" s="29">
        <v>8.6795950900772106E-2</v>
      </c>
      <c r="W58" s="29">
        <v>7.4269099451267209E-2</v>
      </c>
      <c r="X58" s="29">
        <v>7.527416242419685E-2</v>
      </c>
      <c r="Y58" s="29">
        <v>6.7871181446337261E-2</v>
      </c>
      <c r="Z58" s="29">
        <v>6.3987066251900163E-2</v>
      </c>
      <c r="AA58" s="29">
        <v>6.3765827048959958E-2</v>
      </c>
      <c r="AB58" s="29">
        <v>5.9377459013679128E-2</v>
      </c>
      <c r="AC58" s="29">
        <v>5.6628193201220443E-2</v>
      </c>
      <c r="AD58" s="29">
        <v>5.0581734741960489E-2</v>
      </c>
      <c r="AE58" s="29">
        <v>4.3151846119214583E-2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0.17949787994092514</v>
      </c>
      <c r="D64" s="29">
        <v>0.17949787994031824</v>
      </c>
      <c r="E64" s="29">
        <v>9.9652645086633726E-2</v>
      </c>
      <c r="F64" s="29">
        <v>9.6999996422772253E-2</v>
      </c>
      <c r="G64" s="29">
        <v>9.6999996458748086E-2</v>
      </c>
      <c r="H64" s="29">
        <v>9.6999996452080975E-2</v>
      </c>
      <c r="I64" s="29">
        <v>9.7265755915628582E-2</v>
      </c>
      <c r="J64" s="29">
        <v>9.6999996485548065E-2</v>
      </c>
      <c r="K64" s="29">
        <v>9.6999996484731579E-2</v>
      </c>
      <c r="L64" s="29">
        <v>9.6999996491842544E-2</v>
      </c>
      <c r="M64" s="29">
        <v>9.7265755951344832E-2</v>
      </c>
      <c r="N64" s="29">
        <v>9.6999996573123096E-2</v>
      </c>
      <c r="O64" s="29">
        <v>9.6999996573852706E-2</v>
      </c>
      <c r="P64" s="29">
        <v>9.6999996657521181E-2</v>
      </c>
      <c r="Q64" s="29">
        <v>9.7265756112030116E-2</v>
      </c>
      <c r="R64" s="29">
        <v>9.6999996687267276E-2</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9.0281820776255711E-2</v>
      </c>
      <c r="D65" s="29">
        <v>9.3906184360730602E-2</v>
      </c>
      <c r="E65" s="29">
        <v>8.7503059360730606E-2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1.1639999999999987E-2</v>
      </c>
      <c r="O65" s="29">
        <v>1.1639999999999987E-2</v>
      </c>
      <c r="P65" s="29">
        <v>1.1639999999999987E-2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1.86010771462875E-3</v>
      </c>
      <c r="D66" s="29">
        <v>1.1269604217874476E-3</v>
      </c>
      <c r="E66" s="29">
        <v>5.1254641149422958E-3</v>
      </c>
      <c r="F66" s="29">
        <v>9.2258745725811461E-4</v>
      </c>
      <c r="G66" s="29">
        <v>4.3657434619133646E-4</v>
      </c>
      <c r="H66" s="29">
        <v>1.206271054667961E-3</v>
      </c>
      <c r="I66" s="29">
        <v>4.1226607337942596E-4</v>
      </c>
      <c r="J66" s="29">
        <v>8.3349926940518373E-4</v>
      </c>
      <c r="K66" s="29">
        <v>6.8766821141215224E-8</v>
      </c>
      <c r="L66" s="29">
        <v>1.0354033623920064E-4</v>
      </c>
      <c r="M66" s="29">
        <v>1.3907206839593921E-4</v>
      </c>
      <c r="N66" s="29">
        <v>1.3055208434335174E-3</v>
      </c>
      <c r="O66" s="29">
        <v>2.4566356365176938E-4</v>
      </c>
      <c r="P66" s="29">
        <v>3.5583194351685642E-4</v>
      </c>
      <c r="Q66" s="29">
        <v>4.2037058326126839E-3</v>
      </c>
      <c r="R66" s="29">
        <v>3.5914052693650257E-3</v>
      </c>
      <c r="S66" s="29">
        <v>1.3977960830165136E-2</v>
      </c>
      <c r="T66" s="29">
        <v>1.034476958358364E-2</v>
      </c>
      <c r="U66" s="29">
        <v>2.3082701730443498E-2</v>
      </c>
      <c r="V66" s="29">
        <v>5.3479777225672209E-2</v>
      </c>
      <c r="W66" s="29">
        <v>3.271233819866276E-2</v>
      </c>
      <c r="X66" s="29">
        <v>2.5639004678379637E-2</v>
      </c>
      <c r="Y66" s="29">
        <v>0.10727983917008133</v>
      </c>
      <c r="Z66" s="29">
        <v>1.522756553651031E-2</v>
      </c>
      <c r="AA66" s="29">
        <v>1.6005441178766209E-2</v>
      </c>
      <c r="AB66" s="29">
        <v>1.6895197499396455E-2</v>
      </c>
      <c r="AC66" s="29">
        <v>3.6142863623725506E-2</v>
      </c>
      <c r="AD66" s="29">
        <v>6.3163919361720833E-2</v>
      </c>
      <c r="AE66" s="29">
        <v>5.3969012971081427E-2</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0.33679105780092983</v>
      </c>
      <c r="D68" s="29">
        <v>0.32302460383634174</v>
      </c>
      <c r="E68" s="29">
        <v>0.2895196778620806</v>
      </c>
      <c r="F68" s="29">
        <v>0.3385732120130141</v>
      </c>
      <c r="G68" s="29">
        <v>0.33130509567620975</v>
      </c>
      <c r="H68" s="29">
        <v>0.36698844471353803</v>
      </c>
      <c r="I68" s="29">
        <v>0.37159686416768545</v>
      </c>
      <c r="J68" s="29">
        <v>0.34596752756775367</v>
      </c>
      <c r="K68" s="29">
        <v>0.35064373641575786</v>
      </c>
      <c r="L68" s="29">
        <v>0.35580824149995349</v>
      </c>
      <c r="M68" s="29">
        <v>0.35447643001580731</v>
      </c>
      <c r="N68" s="29">
        <v>0.31661957747561331</v>
      </c>
      <c r="O68" s="29">
        <v>0.32465436603361786</v>
      </c>
      <c r="P68" s="29">
        <v>0.31165372255280177</v>
      </c>
      <c r="Q68" s="29">
        <v>0.34962475939434251</v>
      </c>
      <c r="R68" s="29">
        <v>0.35656065886504906</v>
      </c>
      <c r="S68" s="29">
        <v>0.34776781350078323</v>
      </c>
      <c r="T68" s="29">
        <v>0.35657482158643672</v>
      </c>
      <c r="U68" s="29">
        <v>0.35691713243474388</v>
      </c>
      <c r="V68" s="29">
        <v>0.38277489483502514</v>
      </c>
      <c r="W68" s="29">
        <v>0.34635409954010593</v>
      </c>
      <c r="X68" s="29">
        <v>0.34240806686621084</v>
      </c>
      <c r="Y68" s="29">
        <v>0.32519516493388928</v>
      </c>
      <c r="Z68" s="29">
        <v>0.37315840278412316</v>
      </c>
      <c r="AA68" s="29">
        <v>0.37689704355943887</v>
      </c>
      <c r="AB68" s="29">
        <v>0.36271095538941556</v>
      </c>
      <c r="AC68" s="29">
        <v>0.35231251472602859</v>
      </c>
      <c r="AD68" s="29">
        <v>0.32783783367869079</v>
      </c>
      <c r="AE68" s="29">
        <v>0.34199477004539669</v>
      </c>
    </row>
    <row r="69" spans="1:31" s="27" customFormat="1" x14ac:dyDescent="0.35">
      <c r="A69" s="28" t="s">
        <v>133</v>
      </c>
      <c r="B69" s="28" t="s">
        <v>68</v>
      </c>
      <c r="C69" s="29">
        <v>0.30546064478370077</v>
      </c>
      <c r="D69" s="29">
        <v>0.29091623622664109</v>
      </c>
      <c r="E69" s="29">
        <v>0.2901648195720764</v>
      </c>
      <c r="F69" s="29">
        <v>0.28194404666646583</v>
      </c>
      <c r="G69" s="29">
        <v>0.2750856165980749</v>
      </c>
      <c r="H69" s="29">
        <v>0.28163278481053877</v>
      </c>
      <c r="I69" s="29">
        <v>0.29034651798059724</v>
      </c>
      <c r="J69" s="29">
        <v>0.27606632203330145</v>
      </c>
      <c r="K69" s="29">
        <v>0.28766538630401783</v>
      </c>
      <c r="L69" s="29">
        <v>0.28995270218912339</v>
      </c>
      <c r="M69" s="29">
        <v>0.29148461170302825</v>
      </c>
      <c r="N69" s="29">
        <v>0.29549116125895858</v>
      </c>
      <c r="O69" s="29">
        <v>0.28158179289619695</v>
      </c>
      <c r="P69" s="29">
        <v>0.27512063776615497</v>
      </c>
      <c r="Q69" s="29">
        <v>0.28166444617529041</v>
      </c>
      <c r="R69" s="29">
        <v>0.28986307138554152</v>
      </c>
      <c r="S69" s="29">
        <v>0.27605711023688545</v>
      </c>
      <c r="T69" s="29">
        <v>0.2876643412607664</v>
      </c>
      <c r="U69" s="29">
        <v>0.29070756484181115</v>
      </c>
      <c r="V69" s="29">
        <v>0.29111242456880831</v>
      </c>
      <c r="W69" s="29">
        <v>0.29609725904469791</v>
      </c>
      <c r="X69" s="29">
        <v>0.28018350312783069</v>
      </c>
      <c r="Y69" s="29">
        <v>0.26207740114110345</v>
      </c>
      <c r="Z69" s="29">
        <v>0.26638763794602799</v>
      </c>
      <c r="AA69" s="29">
        <v>0.27027759226955139</v>
      </c>
      <c r="AB69" s="29">
        <v>0.24869786852014344</v>
      </c>
      <c r="AC69" s="29">
        <v>0.22055031290994662</v>
      </c>
      <c r="AD69" s="29">
        <v>0.20887402431015692</v>
      </c>
      <c r="AE69" s="29">
        <v>0.21133953617921478</v>
      </c>
    </row>
    <row r="70" spans="1:31" s="27" customFormat="1" x14ac:dyDescent="0.35">
      <c r="A70" s="28" t="s">
        <v>133</v>
      </c>
      <c r="B70" s="28" t="s">
        <v>36</v>
      </c>
      <c r="C70" s="29">
        <v>4.7453236770909901E-2</v>
      </c>
      <c r="D70" s="29">
        <v>4.5272605263483624E-2</v>
      </c>
      <c r="E70" s="29">
        <v>5.9031061847155585E-2</v>
      </c>
      <c r="F70" s="29">
        <v>6.3812847823260938E-2</v>
      </c>
      <c r="G70" s="29">
        <v>6.5174561400405659E-2</v>
      </c>
      <c r="H70" s="29">
        <v>6.8342740141577568E-2</v>
      </c>
      <c r="I70" s="29">
        <v>6.5086684936201136E-2</v>
      </c>
      <c r="J70" s="29">
        <v>6.1001264789247139E-2</v>
      </c>
      <c r="K70" s="29">
        <v>5.4105085053255376E-2</v>
      </c>
      <c r="L70" s="29">
        <v>6.3878624255740368E-2</v>
      </c>
      <c r="M70" s="29">
        <v>6.2708947223806252E-2</v>
      </c>
      <c r="N70" s="29">
        <v>6.5729828962022174E-2</v>
      </c>
      <c r="O70" s="29">
        <v>6.4033354262134384E-2</v>
      </c>
      <c r="P70" s="29">
        <v>6.0594260685179598E-2</v>
      </c>
      <c r="Q70" s="29">
        <v>6.1512083541786146E-2</v>
      </c>
      <c r="R70" s="29">
        <v>6.2883078032719947E-2</v>
      </c>
      <c r="S70" s="29">
        <v>6.1332007715667429E-2</v>
      </c>
      <c r="T70" s="29">
        <v>6.2728591321050228E-2</v>
      </c>
      <c r="U70" s="29">
        <v>0.1186919034182697</v>
      </c>
      <c r="V70" s="29">
        <v>0.11519076047906503</v>
      </c>
      <c r="W70" s="29">
        <v>0.13233944976027345</v>
      </c>
      <c r="X70" s="29">
        <v>0.13171786745687136</v>
      </c>
      <c r="Y70" s="29">
        <v>0.130130977159856</v>
      </c>
      <c r="Z70" s="29">
        <v>0.13172195635914732</v>
      </c>
      <c r="AA70" s="29">
        <v>0.13292553147147051</v>
      </c>
      <c r="AB70" s="29">
        <v>0.12958779343304747</v>
      </c>
      <c r="AC70" s="29">
        <v>0.12863141671861994</v>
      </c>
      <c r="AD70" s="29">
        <v>0.12773000945699994</v>
      </c>
      <c r="AE70" s="29">
        <v>0.11695674802126883</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8.5318620813604515E-2</v>
      </c>
      <c r="D72" s="29">
        <v>8.015816294561591E-2</v>
      </c>
      <c r="E72" s="29">
        <v>9.9332656016224666E-2</v>
      </c>
      <c r="F72" s="29">
        <v>0.10213222321189035</v>
      </c>
      <c r="G72" s="29">
        <v>0.10630789289775953</v>
      </c>
      <c r="H72" s="29">
        <v>0.10674351837364451</v>
      </c>
      <c r="I72" s="29">
        <v>0.10118155744575782</v>
      </c>
      <c r="J72" s="29">
        <v>9.428258026761753E-2</v>
      </c>
      <c r="K72" s="29">
        <v>8.4747833443410456E-2</v>
      </c>
      <c r="L72" s="29">
        <v>8.5810476093708121E-2</v>
      </c>
      <c r="M72" s="29">
        <v>8.2901691902029881E-2</v>
      </c>
      <c r="N72" s="29">
        <v>8.6039727952813158E-2</v>
      </c>
      <c r="O72" s="29">
        <v>8.2874837750284189E-2</v>
      </c>
      <c r="P72" s="29">
        <v>8.7157500204855493E-2</v>
      </c>
      <c r="Q72" s="29">
        <v>8.4967602352074664E-2</v>
      </c>
      <c r="R72" s="29">
        <v>8.7017804234195459E-2</v>
      </c>
      <c r="S72" s="29">
        <v>8.7228940987914699E-2</v>
      </c>
      <c r="T72" s="29">
        <v>8.6641168351969028E-2</v>
      </c>
      <c r="U72" s="29">
        <v>7.6903497172009408E-2</v>
      </c>
      <c r="V72" s="29">
        <v>7.3522216615525618E-2</v>
      </c>
      <c r="W72" s="29">
        <v>6.2566261631794531E-2</v>
      </c>
      <c r="X72" s="29">
        <v>6.2122413754556759E-2</v>
      </c>
      <c r="Y72" s="29">
        <v>6.1021568284297736E-2</v>
      </c>
      <c r="Z72" s="29">
        <v>5.6342753933350913E-2</v>
      </c>
      <c r="AA72" s="29">
        <v>5.7552890888364815E-2</v>
      </c>
      <c r="AB72" s="29">
        <v>5.3984081740555655E-2</v>
      </c>
      <c r="AC72" s="29">
        <v>5.4098351082414592E-2</v>
      </c>
      <c r="AD72" s="29">
        <v>5.4167815811873576E-2</v>
      </c>
      <c r="AE72" s="29">
        <v>4.1778994101631238E-2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1.2977890652441165E-9</v>
      </c>
      <c r="D78" s="29">
        <v>1.2904536573586229E-9</v>
      </c>
      <c r="E78" s="29">
        <v>1.2934079184229012E-9</v>
      </c>
      <c r="F78" s="29">
        <v>1.291908972163681E-9</v>
      </c>
      <c r="G78" s="29">
        <v>1.2979883978749561E-9</v>
      </c>
      <c r="H78" s="29">
        <v>1.301749978047067E-9</v>
      </c>
      <c r="I78" s="29">
        <v>1.3603645284510011E-9</v>
      </c>
      <c r="J78" s="29">
        <v>1.4315683175272215E-9</v>
      </c>
      <c r="K78" s="29">
        <v>1.5465887337548297E-9</v>
      </c>
      <c r="L78" s="29">
        <v>1.576698224007722E-9</v>
      </c>
      <c r="M78" s="29">
        <v>1.5769344375658587E-9</v>
      </c>
      <c r="N78" s="29">
        <v>1.662158357481554E-9</v>
      </c>
      <c r="O78" s="29">
        <v>1.6985978112925887E-9</v>
      </c>
      <c r="P78" s="29">
        <v>1.7372029768176972E-9</v>
      </c>
      <c r="Q78" s="29">
        <v>1.7426234303652911E-9</v>
      </c>
      <c r="R78" s="29">
        <v>1.7900799086757991E-9</v>
      </c>
      <c r="S78" s="29">
        <v>1.9317717663329823E-9</v>
      </c>
      <c r="T78" s="29">
        <v>1.9889452713382509E-9</v>
      </c>
      <c r="U78" s="29">
        <v>2.22338333113804E-9</v>
      </c>
      <c r="V78" s="29">
        <v>2.2400791952054789E-9</v>
      </c>
      <c r="W78" s="29">
        <v>2.3699749736564806E-9</v>
      </c>
      <c r="X78" s="29">
        <v>2.4110107679135935E-9</v>
      </c>
      <c r="Y78" s="29">
        <v>2.5074301896733407E-9</v>
      </c>
      <c r="Z78" s="29">
        <v>2.476160047857394E-9</v>
      </c>
      <c r="AA78" s="29">
        <v>2.4925235445205425E-9</v>
      </c>
      <c r="AB78" s="29">
        <v>2.714230055760449E-9</v>
      </c>
      <c r="AC78" s="29">
        <v>2.7357582543027751E-9</v>
      </c>
      <c r="AD78" s="29">
        <v>3.1819388830347733E-9</v>
      </c>
      <c r="AE78" s="29">
        <v>3.3243926172286559E-9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1.2278561579703446E-9</v>
      </c>
      <c r="D80" s="29">
        <v>1.1950145131086136E-9</v>
      </c>
      <c r="E80" s="29">
        <v>1.1778646939613147E-9</v>
      </c>
      <c r="F80" s="29">
        <v>1.1839766494792468E-9</v>
      </c>
      <c r="G80" s="29">
        <v>1.2099176671284171E-9</v>
      </c>
      <c r="H80" s="29">
        <v>1.2410822174336868E-9</v>
      </c>
      <c r="I80" s="29">
        <v>1.3014338348468524E-9</v>
      </c>
      <c r="J80" s="29">
        <v>1.3637834320968646E-9</v>
      </c>
      <c r="K80" s="29">
        <v>1.4900097801549427E-9</v>
      </c>
      <c r="L80" s="29">
        <v>1.5269656764660606E-9</v>
      </c>
      <c r="M80" s="29">
        <v>1.5023827215124924E-9</v>
      </c>
      <c r="N80" s="29">
        <v>4.4268215471089217E-5</v>
      </c>
      <c r="O80" s="29">
        <v>2.6036295893168648E-4</v>
      </c>
      <c r="P80" s="29">
        <v>1.7653595890410961E-9</v>
      </c>
      <c r="Q80" s="29">
        <v>5.6986742996502165E-4</v>
      </c>
      <c r="R80" s="29">
        <v>5.3134240267104687E-4</v>
      </c>
      <c r="S80" s="29">
        <v>1.0950475700702247E-4</v>
      </c>
      <c r="T80" s="29">
        <v>2.0344875006413215E-9</v>
      </c>
      <c r="U80" s="29">
        <v>2.1864305320404283E-9</v>
      </c>
      <c r="V80" s="29">
        <v>5.4492564163123925E-9</v>
      </c>
      <c r="W80" s="29">
        <v>1.3984575056506853E-4</v>
      </c>
      <c r="X80" s="29">
        <v>5.8295149779562273E-9</v>
      </c>
      <c r="Y80" s="29">
        <v>6.8151763501810542E-9</v>
      </c>
      <c r="Z80" s="29">
        <v>6.0343158557707431E-9</v>
      </c>
      <c r="AA80" s="29">
        <v>5.9796417886946938E-9</v>
      </c>
      <c r="AB80" s="29">
        <v>7.2478483703353613E-9</v>
      </c>
      <c r="AC80" s="29">
        <v>6.7543223508108957E-9</v>
      </c>
      <c r="AD80" s="29">
        <v>1.1520263087690915E-3</v>
      </c>
      <c r="AE80" s="29">
        <v>2.0229161887692685E-3</v>
      </c>
    </row>
    <row r="81" spans="1:31" s="27" customFormat="1" x14ac:dyDescent="0.35">
      <c r="A81" s="28" t="s">
        <v>134</v>
      </c>
      <c r="B81" s="28" t="s">
        <v>65</v>
      </c>
      <c r="C81" s="29">
        <v>0.36446572600952298</v>
      </c>
      <c r="D81" s="29">
        <v>0.33876958860857331</v>
      </c>
      <c r="E81" s="29">
        <v>0.32565687878208066</v>
      </c>
      <c r="F81" s="29">
        <v>0.45643833267862155</v>
      </c>
      <c r="G81" s="29">
        <v>0.43562392359741564</v>
      </c>
      <c r="H81" s="29">
        <v>0.27465664639959636</v>
      </c>
      <c r="I81" s="29">
        <v>0.42059747784635082</v>
      </c>
      <c r="J81" s="29">
        <v>0.41661973341000014</v>
      </c>
      <c r="K81" s="29">
        <v>0.45082972368085505</v>
      </c>
      <c r="L81" s="29">
        <v>0.41200613791214197</v>
      </c>
      <c r="M81" s="29">
        <v>0.3434632085282236</v>
      </c>
      <c r="N81" s="29">
        <v>0.38874633675309744</v>
      </c>
      <c r="O81" s="29">
        <v>0.3554274658420204</v>
      </c>
      <c r="P81" s="29">
        <v>0.39087964075932297</v>
      </c>
      <c r="Q81" s="29">
        <v>0.32669790737558635</v>
      </c>
      <c r="R81" s="29">
        <v>0.30531881580807951</v>
      </c>
      <c r="S81" s="29">
        <v>0.42134803027035972</v>
      </c>
      <c r="T81" s="29">
        <v>0.3872588765252038</v>
      </c>
      <c r="U81" s="29">
        <v>0.36617502884592334</v>
      </c>
      <c r="V81" s="29">
        <v>0.35973323414177449</v>
      </c>
      <c r="W81" s="29">
        <v>0.34767827945248608</v>
      </c>
      <c r="X81" s="29">
        <v>0.35674833771313536</v>
      </c>
      <c r="Y81" s="29">
        <v>0.38145017098579198</v>
      </c>
      <c r="Z81" s="29">
        <v>0.34960709876987489</v>
      </c>
      <c r="AA81" s="29">
        <v>0.35522719505288858</v>
      </c>
      <c r="AB81" s="29">
        <v>0.39531733395845631</v>
      </c>
      <c r="AC81" s="29">
        <v>0.34196025712058981</v>
      </c>
      <c r="AD81" s="29">
        <v>0.3222502184542998</v>
      </c>
      <c r="AE81" s="29">
        <v>0.31698585902623833</v>
      </c>
    </row>
    <row r="82" spans="1:31" s="27" customFormat="1" x14ac:dyDescent="0.35">
      <c r="A82" s="28" t="s">
        <v>134</v>
      </c>
      <c r="B82" s="28" t="s">
        <v>69</v>
      </c>
      <c r="C82" s="29">
        <v>0.2666433717335932</v>
      </c>
      <c r="D82" s="29">
        <v>0.32224453220939731</v>
      </c>
      <c r="E82" s="29">
        <v>0.32454868020776251</v>
      </c>
      <c r="F82" s="29">
        <v>0.34743842327270746</v>
      </c>
      <c r="G82" s="29">
        <v>0.37815868248009793</v>
      </c>
      <c r="H82" s="29">
        <v>0.3823731044160914</v>
      </c>
      <c r="I82" s="29">
        <v>0.38959034866690234</v>
      </c>
      <c r="J82" s="29">
        <v>0.38153937959059275</v>
      </c>
      <c r="K82" s="29">
        <v>0.38631512385154132</v>
      </c>
      <c r="L82" s="29">
        <v>0.37600775614234239</v>
      </c>
      <c r="M82" s="29">
        <v>0.39490711308495668</v>
      </c>
      <c r="N82" s="29">
        <v>0.36580122471290333</v>
      </c>
      <c r="O82" s="29">
        <v>0.36136907898188203</v>
      </c>
      <c r="P82" s="29">
        <v>0.37317579114592658</v>
      </c>
      <c r="Q82" s="29">
        <v>0.37193307688246174</v>
      </c>
      <c r="R82" s="29">
        <v>0.37373249579438539</v>
      </c>
      <c r="S82" s="29">
        <v>0.39756146556113814</v>
      </c>
      <c r="T82" s="29">
        <v>0.39465316249483912</v>
      </c>
      <c r="U82" s="29">
        <v>0.38118869216317425</v>
      </c>
      <c r="V82" s="29">
        <v>0.38677443759582381</v>
      </c>
      <c r="W82" s="29">
        <v>0.36674975750025707</v>
      </c>
      <c r="X82" s="29">
        <v>0.35988296367100064</v>
      </c>
      <c r="Y82" s="29">
        <v>0.37021479287233494</v>
      </c>
      <c r="Z82" s="29">
        <v>0.39854349029685732</v>
      </c>
      <c r="AA82" s="29">
        <v>0.40211707859970081</v>
      </c>
      <c r="AB82" s="29">
        <v>0.38815863439748766</v>
      </c>
      <c r="AC82" s="29">
        <v>0.3761378351406921</v>
      </c>
      <c r="AD82" s="29">
        <v>0.34944043643710782</v>
      </c>
      <c r="AE82" s="29">
        <v>0.33754704076573921</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v>0.25912667746059581</v>
      </c>
      <c r="T85" s="29">
        <v>0.26063713521327531</v>
      </c>
      <c r="U85" s="29">
        <v>0.24671421995566625</v>
      </c>
      <c r="V85" s="29">
        <v>0.24891891838346913</v>
      </c>
      <c r="W85" s="29">
        <v>0.24867251599927245</v>
      </c>
      <c r="X85" s="29">
        <v>0.25538488056759778</v>
      </c>
      <c r="Y85" s="29">
        <v>0.25226906680979266</v>
      </c>
      <c r="Z85" s="29">
        <v>0.2465133869852891</v>
      </c>
      <c r="AA85" s="29">
        <v>0.2436607498361858</v>
      </c>
      <c r="AB85" s="29">
        <v>0.23712939756636167</v>
      </c>
      <c r="AC85" s="29">
        <v>0.24461780598372365</v>
      </c>
      <c r="AD85" s="29">
        <v>0.23635348991944047</v>
      </c>
      <c r="AE85" s="29">
        <v>0.2076141145488051</v>
      </c>
    </row>
    <row r="86" spans="1:31" s="27" customFormat="1" x14ac:dyDescent="0.35">
      <c r="A86" s="28" t="s">
        <v>134</v>
      </c>
      <c r="B86" s="28" t="s">
        <v>56</v>
      </c>
      <c r="C86" s="29" t="s">
        <v>169</v>
      </c>
      <c r="D86" s="29" t="s">
        <v>169</v>
      </c>
      <c r="E86" s="29" t="s">
        <v>169</v>
      </c>
      <c r="F86" s="29" t="s">
        <v>169</v>
      </c>
      <c r="G86" s="29">
        <v>2.6309796615640684E-2</v>
      </c>
      <c r="H86" s="29">
        <v>3.2852924451913103E-2</v>
      </c>
      <c r="I86" s="29">
        <v>4.4882879274134251E-2</v>
      </c>
      <c r="J86" s="29">
        <v>5.4366389303305028E-2</v>
      </c>
      <c r="K86" s="29">
        <v>7.3695456705827986E-2</v>
      </c>
      <c r="L86" s="29">
        <v>8.2326346851491802E-2</v>
      </c>
      <c r="M86" s="29">
        <v>8.3676436943601398E-2</v>
      </c>
      <c r="N86" s="29">
        <v>8.8136798100506647E-2</v>
      </c>
      <c r="O86" s="29">
        <v>8.7962945310381874E-2</v>
      </c>
      <c r="P86" s="29">
        <v>9.8221889113394356E-2</v>
      </c>
      <c r="Q86" s="29">
        <v>9.5765093036723412E-2</v>
      </c>
      <c r="R86" s="29">
        <v>9.4147651714949446E-2</v>
      </c>
      <c r="S86" s="29">
        <v>7.6617609210766685E-2</v>
      </c>
      <c r="T86" s="29">
        <v>7.2121027953135505E-2</v>
      </c>
      <c r="U86" s="29">
        <v>6.7866293334360145E-2</v>
      </c>
      <c r="V86" s="29">
        <v>6.4994220226092858E-2</v>
      </c>
      <c r="W86" s="29">
        <v>6.6622622915542995E-2</v>
      </c>
      <c r="X86" s="29">
        <v>6.12692058676211E-2</v>
      </c>
      <c r="Y86" s="29">
        <v>5.7818939775569372E-2</v>
      </c>
      <c r="Z86" s="29">
        <v>5.4654987454239322E-2</v>
      </c>
      <c r="AA86" s="29">
        <v>5.7498538874431397E-2</v>
      </c>
      <c r="AB86" s="29">
        <v>5.1091090111511667E-2</v>
      </c>
      <c r="AC86" s="29">
        <v>5.4860788469128736E-2</v>
      </c>
      <c r="AD86" s="29">
        <v>4.8885638153553214E-2</v>
      </c>
      <c r="AE86" s="29">
        <v>4.0211737811213247E-2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7.8970333618746502E-2</v>
      </c>
      <c r="D92" s="30">
        <v>5.3273508650718504E-2</v>
      </c>
      <c r="E92" s="30">
        <v>6.0756283624576211E-2</v>
      </c>
      <c r="F92" s="30">
        <v>8.3028296161671525E-2</v>
      </c>
      <c r="G92" s="30">
        <v>8.3699992688100466E-2</v>
      </c>
      <c r="H92" s="30">
        <v>8.6985355535382128E-2</v>
      </c>
      <c r="I92" s="30">
        <v>8.4946608695575451E-2</v>
      </c>
      <c r="J92" s="30">
        <v>7.8082345408317697E-2</v>
      </c>
      <c r="K92" s="30">
        <v>7.0518177738351145E-2</v>
      </c>
      <c r="L92" s="30">
        <v>7.5564259305448619E-2</v>
      </c>
      <c r="M92" s="30">
        <v>7.4938557096256353E-2</v>
      </c>
      <c r="N92" s="30">
        <v>7.9472590667392068E-2</v>
      </c>
      <c r="O92" s="30">
        <v>7.6872417332595658E-2</v>
      </c>
      <c r="P92" s="30">
        <v>7.6485949167057574E-2</v>
      </c>
      <c r="Q92" s="30">
        <v>7.818721028251327E-2</v>
      </c>
      <c r="R92" s="30">
        <v>7.9431824678050753E-2</v>
      </c>
      <c r="S92" s="30">
        <v>0.12295224178248922</v>
      </c>
      <c r="T92" s="30">
        <v>0.12338707464386947</v>
      </c>
      <c r="U92" s="30">
        <v>0.13702446537301294</v>
      </c>
      <c r="V92" s="30">
        <v>0.13381729563295897</v>
      </c>
      <c r="W92" s="30">
        <v>0.15539077384278177</v>
      </c>
      <c r="X92" s="30">
        <v>0.17298426893714652</v>
      </c>
      <c r="Y92" s="30">
        <v>0.17231953127161223</v>
      </c>
      <c r="Z92" s="30">
        <v>0.17111744494237713</v>
      </c>
      <c r="AA92" s="30">
        <v>0.1712840500328883</v>
      </c>
      <c r="AB92" s="30">
        <v>0.16542029055444302</v>
      </c>
      <c r="AC92" s="30">
        <v>0.16440694319329602</v>
      </c>
      <c r="AD92" s="30">
        <v>0.16159528071994922</v>
      </c>
      <c r="AE92" s="30">
        <v>0.15475783009277677</v>
      </c>
    </row>
    <row r="93" spans="1:31" collapsed="1" x14ac:dyDescent="0.35">
      <c r="A93" s="28" t="s">
        <v>40</v>
      </c>
      <c r="B93" s="28" t="s">
        <v>72</v>
      </c>
      <c r="C93" s="30">
        <v>2.3075403491605719E-2</v>
      </c>
      <c r="D93" s="30">
        <v>5.8531923473066141E-2</v>
      </c>
      <c r="E93" s="30">
        <v>6.3989265824052358E-2</v>
      </c>
      <c r="F93" s="30">
        <v>0.21524354772890816</v>
      </c>
      <c r="G93" s="30">
        <v>0.23243931094120318</v>
      </c>
      <c r="H93" s="30">
        <v>0.27305634971880077</v>
      </c>
      <c r="I93" s="30">
        <v>0.2499485612423793</v>
      </c>
      <c r="J93" s="30">
        <v>0.26938172503754071</v>
      </c>
      <c r="K93" s="30">
        <v>0.20363069378320298</v>
      </c>
      <c r="L93" s="30">
        <v>0.22703252952672193</v>
      </c>
      <c r="M93" s="30">
        <v>0.28836987408028714</v>
      </c>
      <c r="N93" s="30">
        <v>0.30774110654645748</v>
      </c>
      <c r="O93" s="30">
        <v>0.29411341547331665</v>
      </c>
      <c r="P93" s="30">
        <v>0.30051799712100374</v>
      </c>
      <c r="Q93" s="30">
        <v>0.31346971402423734</v>
      </c>
      <c r="R93" s="30">
        <v>0.31044587216389552</v>
      </c>
      <c r="S93" s="30">
        <v>0.30393922383330546</v>
      </c>
      <c r="T93" s="30">
        <v>0.29660529306056316</v>
      </c>
      <c r="U93" s="30">
        <v>0.30457226134260829</v>
      </c>
      <c r="V93" s="30">
        <v>0.28763647941161757</v>
      </c>
      <c r="W93" s="30">
        <v>0.30086781802540741</v>
      </c>
      <c r="X93" s="30">
        <v>0.31052262606661168</v>
      </c>
      <c r="Y93" s="30">
        <v>0.29554337660339314</v>
      </c>
      <c r="Z93" s="30">
        <v>0.31573906083996517</v>
      </c>
      <c r="AA93" s="30">
        <v>0.3106644329781334</v>
      </c>
      <c r="AB93" s="30">
        <v>0.31158482217836392</v>
      </c>
      <c r="AC93" s="30">
        <v>0.29963568999231732</v>
      </c>
      <c r="AD93" s="30">
        <v>0.30867813450421883</v>
      </c>
      <c r="AE93" s="30">
        <v>0.27301349352761278</v>
      </c>
    </row>
    <row r="94" spans="1:31" x14ac:dyDescent="0.35">
      <c r="A94" s="28" t="s">
        <v>40</v>
      </c>
      <c r="B94" s="28" t="s">
        <v>76</v>
      </c>
      <c r="C94" s="30">
        <v>9.6744410831684974E-2</v>
      </c>
      <c r="D94" s="30">
        <v>0.10118506871775571</v>
      </c>
      <c r="E94" s="30">
        <v>9.9627769759732171E-2</v>
      </c>
      <c r="F94" s="30">
        <v>0.1115931377667715</v>
      </c>
      <c r="G94" s="30">
        <v>0.12272862841474162</v>
      </c>
      <c r="H94" s="30">
        <v>0.12321420665903191</v>
      </c>
      <c r="I94" s="30">
        <v>0.11923908860356455</v>
      </c>
      <c r="J94" s="30">
        <v>0.11090880656028497</v>
      </c>
      <c r="K94" s="30">
        <v>0.10177993490948571</v>
      </c>
      <c r="L94" s="30">
        <v>0.10147106065127921</v>
      </c>
      <c r="M94" s="30">
        <v>0.10086258070048894</v>
      </c>
      <c r="N94" s="30">
        <v>0.10439729027796632</v>
      </c>
      <c r="O94" s="30">
        <v>0.10266682206045813</v>
      </c>
      <c r="P94" s="30">
        <v>0.10662925113112484</v>
      </c>
      <c r="Q94" s="30">
        <v>0.10425323538245783</v>
      </c>
      <c r="R94" s="30">
        <v>0.10419454297447586</v>
      </c>
      <c r="S94" s="30">
        <v>0.10047247159845955</v>
      </c>
      <c r="T94" s="30">
        <v>9.8880762694000188E-2</v>
      </c>
      <c r="U94" s="30">
        <v>9.6315907105528176E-2</v>
      </c>
      <c r="V94" s="30">
        <v>9.2821262270852911E-2</v>
      </c>
      <c r="W94" s="30">
        <v>8.4397462179273922E-2</v>
      </c>
      <c r="X94" s="30">
        <v>8.4949459265607236E-2</v>
      </c>
      <c r="Y94" s="30">
        <v>7.9251285168496888E-2</v>
      </c>
      <c r="Z94" s="30">
        <v>7.5054225583984419E-2</v>
      </c>
      <c r="AA94" s="30">
        <v>7.4623012453947368E-2</v>
      </c>
      <c r="AB94" s="30">
        <v>6.9911066459008381E-2</v>
      </c>
      <c r="AC94" s="30">
        <v>6.8234956603920732E-2</v>
      </c>
      <c r="AD94" s="30">
        <v>6.5607961810344742E-2</v>
      </c>
      <c r="AE94" s="30">
        <v>5.133135009743358E-2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t="s">
        <v>169</v>
      </c>
      <c r="X97" s="30" t="s">
        <v>169</v>
      </c>
      <c r="Y97" s="30">
        <v>0.17928131959015023</v>
      </c>
      <c r="Z97" s="30">
        <v>0.18016588532977509</v>
      </c>
      <c r="AA97" s="30">
        <v>0.17977171795799535</v>
      </c>
      <c r="AB97" s="30">
        <v>0.17650898482080193</v>
      </c>
      <c r="AC97" s="30">
        <v>0.17206647419467724</v>
      </c>
      <c r="AD97" s="30">
        <v>0.17651201415065526</v>
      </c>
      <c r="AE97" s="30">
        <v>0.17095131117173543</v>
      </c>
    </row>
    <row r="98" spans="1:31" x14ac:dyDescent="0.35">
      <c r="A98" s="28" t="s">
        <v>130</v>
      </c>
      <c r="B98" s="28" t="s">
        <v>72</v>
      </c>
      <c r="C98" s="30">
        <v>2.8716757854968473E-2</v>
      </c>
      <c r="D98" s="30">
        <v>7.0481976244835709E-2</v>
      </c>
      <c r="E98" s="30">
        <v>7.6098324213588017E-2</v>
      </c>
      <c r="F98" s="30">
        <v>0.26549724836284472</v>
      </c>
      <c r="G98" s="30">
        <v>0.24049951277631321</v>
      </c>
      <c r="H98" s="30">
        <v>0.28579227804336121</v>
      </c>
      <c r="I98" s="30">
        <v>0.26637444022973583</v>
      </c>
      <c r="J98" s="30">
        <v>0.2773863696541129</v>
      </c>
      <c r="K98" s="30">
        <v>0.21165265416672607</v>
      </c>
      <c r="L98" s="30">
        <v>0.23594532036450477</v>
      </c>
      <c r="M98" s="30">
        <v>0.30181819601830012</v>
      </c>
      <c r="N98" s="30">
        <v>0.31735547097688216</v>
      </c>
      <c r="O98" s="30">
        <v>0.30526818350382634</v>
      </c>
      <c r="P98" s="30">
        <v>0.30903233658320339</v>
      </c>
      <c r="Q98" s="30">
        <v>0.32490320366084741</v>
      </c>
      <c r="R98" s="30">
        <v>0.32225908828175037</v>
      </c>
      <c r="S98" s="30">
        <v>0.31189168596203437</v>
      </c>
      <c r="T98" s="30">
        <v>0.3025919736984547</v>
      </c>
      <c r="U98" s="30">
        <v>0.31382481922314509</v>
      </c>
      <c r="V98" s="30">
        <v>0.29492899575203302</v>
      </c>
      <c r="W98" s="30">
        <v>0.31094144890311159</v>
      </c>
      <c r="X98" s="30">
        <v>0.31978779332670693</v>
      </c>
      <c r="Y98" s="30">
        <v>0.30443745030726693</v>
      </c>
      <c r="Z98" s="30">
        <v>0.33301559293776339</v>
      </c>
      <c r="AA98" s="30">
        <v>0.32908119185315382</v>
      </c>
      <c r="AB98" s="30">
        <v>0.3513334937705716</v>
      </c>
      <c r="AC98" s="30">
        <v>0.32316115213998875</v>
      </c>
      <c r="AD98" s="30">
        <v>0.34273149851573148</v>
      </c>
      <c r="AE98" s="30">
        <v>0.30848724773478409</v>
      </c>
    </row>
    <row r="99" spans="1:31" x14ac:dyDescent="0.35">
      <c r="A99" s="28" t="s">
        <v>130</v>
      </c>
      <c r="B99" s="28" t="s">
        <v>76</v>
      </c>
      <c r="C99" s="30">
        <v>0.12210877258472345</v>
      </c>
      <c r="D99" s="30">
        <v>0.1240050063561247</v>
      </c>
      <c r="E99" s="30">
        <v>0.10648867383378592</v>
      </c>
      <c r="F99" s="30">
        <v>0.10155219091560055</v>
      </c>
      <c r="G99" s="30">
        <v>0.11595506373268792</v>
      </c>
      <c r="H99" s="30">
        <v>0.11770043262931784</v>
      </c>
      <c r="I99" s="30">
        <v>0.11423992958887737</v>
      </c>
      <c r="J99" s="30">
        <v>0.10758542615443489</v>
      </c>
      <c r="K99" s="30">
        <v>9.9730373352674942E-2</v>
      </c>
      <c r="L99" s="30">
        <v>9.7294472594421505E-2</v>
      </c>
      <c r="M99" s="30">
        <v>9.5614267016615545E-2</v>
      </c>
      <c r="N99" s="30">
        <v>9.844696574108136E-2</v>
      </c>
      <c r="O99" s="30">
        <v>9.793562809651532E-2</v>
      </c>
      <c r="P99" s="30">
        <v>9.8249063778940673E-2</v>
      </c>
      <c r="Q99" s="30">
        <v>9.731961483647672E-2</v>
      </c>
      <c r="R99" s="30">
        <v>9.8077434918594567E-2</v>
      </c>
      <c r="S99" s="30">
        <v>9.5461274090631834E-2</v>
      </c>
      <c r="T99" s="30">
        <v>9.2758181472512635E-2</v>
      </c>
      <c r="U99" s="30">
        <v>9.1141814766359769E-2</v>
      </c>
      <c r="V99" s="30">
        <v>8.6278795319726792E-2</v>
      </c>
      <c r="W99" s="30">
        <v>8.7969528974792544E-2</v>
      </c>
      <c r="X99" s="30">
        <v>8.9302414577411129E-2</v>
      </c>
      <c r="Y99" s="30">
        <v>8.2890243213089521E-2</v>
      </c>
      <c r="Z99" s="30">
        <v>7.9071606259480801E-2</v>
      </c>
      <c r="AA99" s="30">
        <v>7.7348532585865798E-2</v>
      </c>
      <c r="AB99" s="30">
        <v>7.5238305468260491E-2</v>
      </c>
      <c r="AC99" s="30">
        <v>7.1442483671047316E-2</v>
      </c>
      <c r="AD99" s="30">
        <v>7.1965969287047307E-2</v>
      </c>
      <c r="AE99" s="30">
        <v>5.6043424741137174E-2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0.20702224282293891</v>
      </c>
      <c r="E102" s="30">
        <v>0.20182948612633561</v>
      </c>
      <c r="F102" s="30">
        <v>0.22316615202047374</v>
      </c>
      <c r="G102" s="30">
        <v>0.24933270381865866</v>
      </c>
      <c r="H102" s="30">
        <v>0.24871637974442354</v>
      </c>
      <c r="I102" s="30">
        <v>0.24261269082262274</v>
      </c>
      <c r="J102" s="30">
        <v>0.23956334598393839</v>
      </c>
      <c r="K102" s="30">
        <v>0.22727822932820205</v>
      </c>
      <c r="L102" s="30">
        <v>0.22731322003015977</v>
      </c>
      <c r="M102" s="30">
        <v>0.22321348951175801</v>
      </c>
      <c r="N102" s="30">
        <v>0.22577607916590187</v>
      </c>
      <c r="O102" s="30">
        <v>0.22696392254069631</v>
      </c>
      <c r="P102" s="30">
        <v>0.23501539915812783</v>
      </c>
      <c r="Q102" s="30">
        <v>0.22817699570475455</v>
      </c>
      <c r="R102" s="30">
        <v>0.22936647538386418</v>
      </c>
      <c r="S102" s="30">
        <v>0.20035076534976634</v>
      </c>
      <c r="T102" s="30">
        <v>0.19879307605928107</v>
      </c>
      <c r="U102" s="30">
        <v>0.20047150898822144</v>
      </c>
      <c r="V102" s="30">
        <v>0.2000303909988127</v>
      </c>
      <c r="W102" s="30">
        <v>0.18312209523120473</v>
      </c>
      <c r="X102" s="30">
        <v>0.17868739362073374</v>
      </c>
      <c r="Y102" s="30">
        <v>0.18054734981482334</v>
      </c>
      <c r="Z102" s="30">
        <v>0.17309907812375835</v>
      </c>
      <c r="AA102" s="30">
        <v>0.17204811294328157</v>
      </c>
      <c r="AB102" s="30">
        <v>0.16521279345813797</v>
      </c>
      <c r="AC102" s="30">
        <v>0.16824119776369961</v>
      </c>
      <c r="AD102" s="30">
        <v>0.16655666998629051</v>
      </c>
      <c r="AE102" s="30">
        <v>0.16369154057608984</v>
      </c>
    </row>
    <row r="103" spans="1:31" x14ac:dyDescent="0.35">
      <c r="A103" s="28" t="s">
        <v>131</v>
      </c>
      <c r="B103" s="28" t="s">
        <v>72</v>
      </c>
      <c r="C103" s="30">
        <v>1.340451029726957E-2</v>
      </c>
      <c r="D103" s="30">
        <v>3.8046118721461186E-2</v>
      </c>
      <c r="E103" s="30">
        <v>4.323086662861593E-2</v>
      </c>
      <c r="F103" s="30">
        <v>0.12909433284806845</v>
      </c>
      <c r="G103" s="30">
        <v>0.1850650487479939</v>
      </c>
      <c r="H103" s="30">
        <v>0.19820026503307847</v>
      </c>
      <c r="I103" s="30">
        <v>0.15340460293317654</v>
      </c>
      <c r="J103" s="30">
        <v>0.22233400121763816</v>
      </c>
      <c r="K103" s="30">
        <v>0.12373849727734645</v>
      </c>
      <c r="L103" s="30">
        <v>0.13826838739474423</v>
      </c>
      <c r="M103" s="30">
        <v>0.15443554349219948</v>
      </c>
      <c r="N103" s="30">
        <v>0.21198982553746507</v>
      </c>
      <c r="O103" s="30">
        <v>0.18302098412669437</v>
      </c>
      <c r="P103" s="30">
        <v>0.21572205830205479</v>
      </c>
      <c r="Q103" s="30">
        <v>0.19960141951240937</v>
      </c>
      <c r="R103" s="30">
        <v>0.19279578627906416</v>
      </c>
      <c r="S103" s="30">
        <v>0.21415660323026758</v>
      </c>
      <c r="T103" s="30">
        <v>0.21584241943805507</v>
      </c>
      <c r="U103" s="30">
        <v>0.20989234824481695</v>
      </c>
      <c r="V103" s="30">
        <v>0.19124697561856299</v>
      </c>
      <c r="W103" s="30">
        <v>0.19924363135780859</v>
      </c>
      <c r="X103" s="30">
        <v>0.25349101683456726</v>
      </c>
      <c r="Y103" s="30">
        <v>0.2360551029196834</v>
      </c>
      <c r="Z103" s="30">
        <v>0.22309137004763019</v>
      </c>
      <c r="AA103" s="30">
        <v>0.24579351552694598</v>
      </c>
      <c r="AB103" s="30">
        <v>0.2381584934640941</v>
      </c>
      <c r="AC103" s="30">
        <v>0.24769407915556479</v>
      </c>
      <c r="AD103" s="30">
        <v>0.24383233166057963</v>
      </c>
      <c r="AE103" s="30">
        <v>0.20377572150398557</v>
      </c>
    </row>
    <row r="104" spans="1:31" x14ac:dyDescent="0.35">
      <c r="A104" s="28" t="s">
        <v>131</v>
      </c>
      <c r="B104" s="28" t="s">
        <v>76</v>
      </c>
      <c r="C104" s="30">
        <v>9.6706093306264437E-2</v>
      </c>
      <c r="D104" s="30">
        <v>0.10444648870802509</v>
      </c>
      <c r="E104" s="30">
        <v>9.5132832959218996E-2</v>
      </c>
      <c r="F104" s="30">
        <v>0.10738034941879851</v>
      </c>
      <c r="G104" s="30">
        <v>0.12860306624290863</v>
      </c>
      <c r="H104" s="30">
        <v>0.12571584855683349</v>
      </c>
      <c r="I104" s="30">
        <v>0.12190138576320594</v>
      </c>
      <c r="J104" s="30">
        <v>0.11821558614577672</v>
      </c>
      <c r="K104" s="30">
        <v>0.10778216326594561</v>
      </c>
      <c r="L104" s="30">
        <v>0.10536424354794004</v>
      </c>
      <c r="M104" s="30">
        <v>0.10648505500807021</v>
      </c>
      <c r="N104" s="30">
        <v>0.10714823138897452</v>
      </c>
      <c r="O104" s="30">
        <v>0.10646981207453947</v>
      </c>
      <c r="P104" s="30">
        <v>0.11321361767135307</v>
      </c>
      <c r="Q104" s="30">
        <v>0.10575445645459203</v>
      </c>
      <c r="R104" s="30">
        <v>0.10505748142231409</v>
      </c>
      <c r="S104" s="30">
        <v>9.6475054909653579E-2</v>
      </c>
      <c r="T104" s="30">
        <v>9.2793772246207676E-2</v>
      </c>
      <c r="U104" s="30">
        <v>9.3123944738133999E-2</v>
      </c>
      <c r="V104" s="30">
        <v>9.3223325645010721E-2</v>
      </c>
      <c r="W104" s="30">
        <v>7.6943504391805903E-2</v>
      </c>
      <c r="X104" s="30">
        <v>7.524134423762148E-2</v>
      </c>
      <c r="Y104" s="30">
        <v>7.4047608786233801E-2</v>
      </c>
      <c r="Z104" s="30">
        <v>7.051771334731867E-2</v>
      </c>
      <c r="AA104" s="30">
        <v>7.0043419450609587E-2</v>
      </c>
      <c r="AB104" s="30">
        <v>6.1528040274352269E-2</v>
      </c>
      <c r="AC104" s="30">
        <v>6.41458489134826E-2</v>
      </c>
      <c r="AD104" s="30">
        <v>6.2290792961896851E-2</v>
      </c>
      <c r="AE104" s="30">
        <v>4.1120195640636535E-2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0.15513072527873309</v>
      </c>
      <c r="D107" s="30">
        <v>4.3557792912827922E-2</v>
      </c>
      <c r="E107" s="30">
        <v>4.6711102290644714E-2</v>
      </c>
      <c r="F107" s="30">
        <v>7.7787749004839299E-2</v>
      </c>
      <c r="G107" s="30">
        <v>7.6735067397830786E-2</v>
      </c>
      <c r="H107" s="30">
        <v>7.979369908936508E-2</v>
      </c>
      <c r="I107" s="30">
        <v>7.8960843519539414E-2</v>
      </c>
      <c r="J107" s="30">
        <v>7.1084439154875903E-2</v>
      </c>
      <c r="K107" s="30">
        <v>6.4108013992338661E-2</v>
      </c>
      <c r="L107" s="30">
        <v>6.602999159964594E-2</v>
      </c>
      <c r="M107" s="30">
        <v>6.5792232248832988E-2</v>
      </c>
      <c r="N107" s="30">
        <v>7.0984418730092064E-2</v>
      </c>
      <c r="O107" s="30">
        <v>6.6216518837758642E-2</v>
      </c>
      <c r="P107" s="30">
        <v>6.7446849462028391E-2</v>
      </c>
      <c r="Q107" s="30">
        <v>6.9865799460117006E-2</v>
      </c>
      <c r="R107" s="30">
        <v>7.0903872774693205E-2</v>
      </c>
      <c r="S107" s="30">
        <v>6.7207541560475842E-2</v>
      </c>
      <c r="T107" s="30">
        <v>6.8960698477122578E-2</v>
      </c>
      <c r="U107" s="30">
        <v>6.8953415968344672E-2</v>
      </c>
      <c r="V107" s="30">
        <v>6.7681698613472049E-2</v>
      </c>
      <c r="W107" s="30">
        <v>0.11232763927265607</v>
      </c>
      <c r="X107" s="30">
        <v>0.19002796372327713</v>
      </c>
      <c r="Y107" s="30">
        <v>0.18080099635657701</v>
      </c>
      <c r="Z107" s="30">
        <v>0.18501640169530553</v>
      </c>
      <c r="AA107" s="30">
        <v>0.18444040443024876</v>
      </c>
      <c r="AB107" s="30">
        <v>0.1768084075759436</v>
      </c>
      <c r="AC107" s="30">
        <v>0.16818912761228863</v>
      </c>
      <c r="AD107" s="30">
        <v>0.15946592569516671</v>
      </c>
      <c r="AE107" s="30">
        <v>0.14972100705921584</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t="s">
        <v>169</v>
      </c>
      <c r="U108" s="30" t="s">
        <v>169</v>
      </c>
      <c r="V108" s="30" t="s">
        <v>169</v>
      </c>
      <c r="W108" s="30">
        <v>0.38179218942432497</v>
      </c>
      <c r="X108" s="30">
        <v>0.37003627226436869</v>
      </c>
      <c r="Y108" s="30">
        <v>0.32937986310569622</v>
      </c>
      <c r="Z108" s="30">
        <v>0.35359341208599493</v>
      </c>
      <c r="AA108" s="30">
        <v>0.35812253095141128</v>
      </c>
      <c r="AB108" s="30">
        <v>0.33970276197782301</v>
      </c>
      <c r="AC108" s="30">
        <v>0.33068976550372969</v>
      </c>
      <c r="AD108" s="30">
        <v>0.32062823355578812</v>
      </c>
      <c r="AE108" s="30">
        <v>0.28942163710981744</v>
      </c>
    </row>
    <row r="109" spans="1:31" x14ac:dyDescent="0.35">
      <c r="A109" s="28" t="s">
        <v>132</v>
      </c>
      <c r="B109" s="28" t="s">
        <v>76</v>
      </c>
      <c r="C109" s="30">
        <v>5.6821629791342192E-2</v>
      </c>
      <c r="D109" s="30">
        <v>7.3962637259188072E-2</v>
      </c>
      <c r="E109" s="30">
        <v>7.7255529190770889E-2</v>
      </c>
      <c r="F109" s="30">
        <v>0.1292782018751315</v>
      </c>
      <c r="G109" s="30">
        <v>0.1351899525311358</v>
      </c>
      <c r="H109" s="30">
        <v>0.13524144088220916</v>
      </c>
      <c r="I109" s="30">
        <v>0.13049923465215277</v>
      </c>
      <c r="J109" s="30">
        <v>0.11460449916072972</v>
      </c>
      <c r="K109" s="30">
        <v>0.10235699665434304</v>
      </c>
      <c r="L109" s="30">
        <v>0.10492531662952989</v>
      </c>
      <c r="M109" s="30">
        <v>0.10583693031186255</v>
      </c>
      <c r="N109" s="30">
        <v>0.11210193851120885</v>
      </c>
      <c r="O109" s="30">
        <v>0.10834047733315585</v>
      </c>
      <c r="P109" s="30">
        <v>0.11456928564278801</v>
      </c>
      <c r="Q109" s="30">
        <v>0.11312947790207541</v>
      </c>
      <c r="R109" s="30">
        <v>0.11112741161485269</v>
      </c>
      <c r="S109" s="30">
        <v>0.10808103675629369</v>
      </c>
      <c r="T109" s="30">
        <v>0.1087908441564364</v>
      </c>
      <c r="U109" s="30">
        <v>0.10816453203232616</v>
      </c>
      <c r="V109" s="30">
        <v>0.10440169252394578</v>
      </c>
      <c r="W109" s="30">
        <v>8.8924786420674723E-2</v>
      </c>
      <c r="X109" s="30">
        <v>9.0568123058437283E-2</v>
      </c>
      <c r="Y109" s="30">
        <v>8.1250160049799527E-2</v>
      </c>
      <c r="Z109" s="30">
        <v>7.6799686504945536E-2</v>
      </c>
      <c r="AA109" s="30">
        <v>7.6748807096341257E-2</v>
      </c>
      <c r="AB109" s="30">
        <v>7.1060727809867094E-2</v>
      </c>
      <c r="AC109" s="30">
        <v>6.8177470910766702E-2</v>
      </c>
      <c r="AD109" s="30">
        <v>6.050760740648272E-2</v>
      </c>
      <c r="AE109" s="30">
        <v>5.1792475114874767E-2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5.8414438849985512E-2</v>
      </c>
      <c r="D112" s="30">
        <v>5.6061908764964363E-2</v>
      </c>
      <c r="E112" s="30">
        <v>7.2708044553723691E-2</v>
      </c>
      <c r="F112" s="30">
        <v>7.8951099085072932E-2</v>
      </c>
      <c r="G112" s="30">
        <v>8.0292618957917367E-2</v>
      </c>
      <c r="H112" s="30">
        <v>8.4373750904624109E-2</v>
      </c>
      <c r="I112" s="30">
        <v>8.0523742096478987E-2</v>
      </c>
      <c r="J112" s="30">
        <v>7.5140397201211712E-2</v>
      </c>
      <c r="K112" s="30">
        <v>6.6960701293399053E-2</v>
      </c>
      <c r="L112" s="30">
        <v>7.8670023581842788E-2</v>
      </c>
      <c r="M112" s="30">
        <v>7.7609310809065898E-2</v>
      </c>
      <c r="N112" s="30">
        <v>8.0957080653322896E-2</v>
      </c>
      <c r="O112" s="30">
        <v>7.9204116111367254E-2</v>
      </c>
      <c r="P112" s="30">
        <v>7.4632031088956538E-2</v>
      </c>
      <c r="Q112" s="30">
        <v>7.5940839175452052E-2</v>
      </c>
      <c r="R112" s="30">
        <v>7.7633423263470322E-2</v>
      </c>
      <c r="S112" s="30">
        <v>7.5718529978054797E-2</v>
      </c>
      <c r="T112" s="30">
        <v>7.7618393838432262E-2</v>
      </c>
      <c r="U112" s="30">
        <v>0.1410652605870544</v>
      </c>
      <c r="V112" s="30">
        <v>0.13730279648918906</v>
      </c>
      <c r="W112" s="30">
        <v>0.15611397937335747</v>
      </c>
      <c r="X112" s="30">
        <v>0.1558504434213433</v>
      </c>
      <c r="Y112" s="30">
        <v>0.15333576957571315</v>
      </c>
      <c r="Z112" s="30">
        <v>0.15538124790658805</v>
      </c>
      <c r="AA112" s="30">
        <v>0.15714494194262843</v>
      </c>
      <c r="AB112" s="30">
        <v>0.15238323586069391</v>
      </c>
      <c r="AC112" s="30">
        <v>0.15212428713000822</v>
      </c>
      <c r="AD112" s="30">
        <v>0.15020818723748269</v>
      </c>
      <c r="AE112" s="30">
        <v>0.13790682832039422</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0.10240261452312049</v>
      </c>
      <c r="D114" s="30">
        <v>9.646429453531849E-2</v>
      </c>
      <c r="E114" s="30">
        <v>0.11902108463007548</v>
      </c>
      <c r="F114" s="30">
        <v>0.12282905346834953</v>
      </c>
      <c r="G114" s="30">
        <v>0.12739086307039149</v>
      </c>
      <c r="H114" s="30">
        <v>0.12811758853799263</v>
      </c>
      <c r="I114" s="30">
        <v>0.12167750900876129</v>
      </c>
      <c r="J114" s="30">
        <v>0.1129579494995134</v>
      </c>
      <c r="K114" s="30">
        <v>0.10195645984339823</v>
      </c>
      <c r="L114" s="30">
        <v>0.10276877370588414</v>
      </c>
      <c r="M114" s="30">
        <v>9.9734827150710914E-2</v>
      </c>
      <c r="N114" s="30">
        <v>0.10304912996949706</v>
      </c>
      <c r="O114" s="30">
        <v>9.9697623800329163E-2</v>
      </c>
      <c r="P114" s="30">
        <v>0.10439528981150485</v>
      </c>
      <c r="Q114" s="30">
        <v>0.10198131257735389</v>
      </c>
      <c r="R114" s="30">
        <v>0.10444204395822432</v>
      </c>
      <c r="S114" s="30">
        <v>0.10469545876901434</v>
      </c>
      <c r="T114" s="30">
        <v>0.10420735133501249</v>
      </c>
      <c r="U114" s="30">
        <v>9.209526477110172E-2</v>
      </c>
      <c r="V114" s="30">
        <v>8.8457787907677873E-2</v>
      </c>
      <c r="W114" s="30">
        <v>7.4890391808799389E-2</v>
      </c>
      <c r="X114" s="30">
        <v>7.4771866499698705E-2</v>
      </c>
      <c r="Y114" s="30">
        <v>7.3039646793692556E-2</v>
      </c>
      <c r="Z114" s="30">
        <v>6.7686472280506463E-2</v>
      </c>
      <c r="AA114" s="30">
        <v>6.9223684068056346E-2</v>
      </c>
      <c r="AB114" s="30">
        <v>6.4596990159855108E-2</v>
      </c>
      <c r="AC114" s="30">
        <v>6.5133595660935684E-2</v>
      </c>
      <c r="AD114" s="30">
        <v>6.4820134141952729E-2</v>
      </c>
      <c r="AE114" s="30">
        <v>5.0144722401296443E-2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v>0.32409091294734094</v>
      </c>
      <c r="T118" s="30">
        <v>0.32686372953779713</v>
      </c>
      <c r="U118" s="30">
        <v>0.3074397080209828</v>
      </c>
      <c r="V118" s="30">
        <v>0.31454654619552214</v>
      </c>
      <c r="W118" s="30">
        <v>0.3101827189569753</v>
      </c>
      <c r="X118" s="30">
        <v>0.31910604208457571</v>
      </c>
      <c r="Y118" s="30">
        <v>0.3142092170065614</v>
      </c>
      <c r="Z118" s="30">
        <v>0.3067213163359373</v>
      </c>
      <c r="AA118" s="30">
        <v>0.3079331991552875</v>
      </c>
      <c r="AB118" s="30">
        <v>0.29298706821668424</v>
      </c>
      <c r="AC118" s="30">
        <v>0.30919692962468881</v>
      </c>
      <c r="AD118" s="30">
        <v>0.29226369409609493</v>
      </c>
      <c r="AE118" s="30">
        <v>0.25951761895382536</v>
      </c>
    </row>
    <row r="119" spans="1:31" x14ac:dyDescent="0.35">
      <c r="A119" s="28" t="s">
        <v>134</v>
      </c>
      <c r="B119" s="28" t="s">
        <v>76</v>
      </c>
      <c r="C119" s="30" t="s">
        <v>169</v>
      </c>
      <c r="D119" s="30" t="s">
        <v>169</v>
      </c>
      <c r="E119" s="30" t="s">
        <v>169</v>
      </c>
      <c r="F119" s="30" t="s">
        <v>169</v>
      </c>
      <c r="G119" s="30">
        <v>3.1406737893797672E-2</v>
      </c>
      <c r="H119" s="30">
        <v>3.9420639424428798E-2</v>
      </c>
      <c r="I119" s="30">
        <v>5.4111010173704698E-2</v>
      </c>
      <c r="J119" s="30">
        <v>6.5047302154081957E-2</v>
      </c>
      <c r="K119" s="30">
        <v>8.8687407209504257E-2</v>
      </c>
      <c r="L119" s="30">
        <v>9.8594135408436839E-2</v>
      </c>
      <c r="M119" s="30">
        <v>0.10064922316548436</v>
      </c>
      <c r="N119" s="30">
        <v>0.10582190647468968</v>
      </c>
      <c r="O119" s="30">
        <v>0.10550916433916518</v>
      </c>
      <c r="P119" s="30">
        <v>0.11799253907365692</v>
      </c>
      <c r="Q119" s="30">
        <v>0.11471618597956691</v>
      </c>
      <c r="R119" s="30">
        <v>0.11322675926504477</v>
      </c>
      <c r="S119" s="30">
        <v>9.1738529194349355E-2</v>
      </c>
      <c r="T119" s="30">
        <v>8.6673874237360463E-2</v>
      </c>
      <c r="U119" s="30">
        <v>8.1347566359300391E-2</v>
      </c>
      <c r="V119" s="30">
        <v>7.8008671149930653E-2</v>
      </c>
      <c r="W119" s="30">
        <v>8.0028906362670404E-2</v>
      </c>
      <c r="X119" s="30">
        <v>7.3558412247477056E-2</v>
      </c>
      <c r="Y119" s="30">
        <v>6.9519855997399571E-2</v>
      </c>
      <c r="Z119" s="30">
        <v>6.5398423587207322E-2</v>
      </c>
      <c r="AA119" s="30">
        <v>6.9212207239345402E-2</v>
      </c>
      <c r="AB119" s="30">
        <v>6.1125653307428654E-2</v>
      </c>
      <c r="AC119" s="30">
        <v>6.6040253363822313E-2</v>
      </c>
      <c r="AD119" s="30">
        <v>5.8484236703646345E-2</v>
      </c>
      <c r="AE119" s="30">
        <v>4.8263848997934448E-2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0.1582690040996709</v>
      </c>
      <c r="D124" s="30">
        <v>0.16329571873494506</v>
      </c>
      <c r="E124" s="30">
        <v>0.16467297681429219</v>
      </c>
      <c r="F124" s="30">
        <v>0.16003619632421875</v>
      </c>
      <c r="G124" s="30">
        <v>0.1543790095562825</v>
      </c>
      <c r="H124" s="30">
        <v>0.16419697892144253</v>
      </c>
      <c r="I124" s="30">
        <v>0.16364436908915847</v>
      </c>
      <c r="J124" s="30">
        <v>0.14760145839332717</v>
      </c>
      <c r="K124" s="30">
        <v>0.15609969355280862</v>
      </c>
      <c r="L124" s="30">
        <v>0.16195723613054294</v>
      </c>
      <c r="M124" s="30">
        <v>0.16344150628667556</v>
      </c>
      <c r="N124" s="30">
        <v>0.16507489404122347</v>
      </c>
      <c r="O124" s="30">
        <v>0.16038812604073258</v>
      </c>
      <c r="P124" s="30">
        <v>0.15558897314910486</v>
      </c>
      <c r="Q124" s="30">
        <v>0.16610063092662647</v>
      </c>
      <c r="R124" s="30">
        <v>0.1662905487043618</v>
      </c>
      <c r="S124" s="30">
        <v>0.14987950538143602</v>
      </c>
      <c r="T124" s="30">
        <v>0.15747456004085889</v>
      </c>
      <c r="U124" s="30">
        <v>0.1635244192945165</v>
      </c>
      <c r="V124" s="30">
        <v>0.16558534334969888</v>
      </c>
      <c r="W124" s="30">
        <v>0.16646377201410648</v>
      </c>
      <c r="X124" s="30">
        <v>0.16200535990233311</v>
      </c>
      <c r="Y124" s="30">
        <v>0.15681688616415296</v>
      </c>
      <c r="Z124" s="30">
        <v>0.16767463405227384</v>
      </c>
      <c r="AA124" s="30">
        <v>0.16726974604217795</v>
      </c>
      <c r="AB124" s="30">
        <v>0.15065669375227658</v>
      </c>
      <c r="AC124" s="30">
        <v>0.15807239548717908</v>
      </c>
      <c r="AD124" s="30">
        <v>0.16429993024100129</v>
      </c>
      <c r="AE124" s="30">
        <v>0.16598706462370708</v>
      </c>
    </row>
    <row r="125" spans="1:31" collapsed="1" x14ac:dyDescent="0.35">
      <c r="A125" s="28" t="s">
        <v>40</v>
      </c>
      <c r="B125" s="28" t="s">
        <v>77</v>
      </c>
      <c r="C125" s="30">
        <v>5.8382256493332452E-2</v>
      </c>
      <c r="D125" s="30">
        <v>5.8413542556033558E-2</v>
      </c>
      <c r="E125" s="30">
        <v>5.763398687281894E-2</v>
      </c>
      <c r="F125" s="30">
        <v>5.7245738891113389E-2</v>
      </c>
      <c r="G125" s="30">
        <v>5.6998126213580746E-2</v>
      </c>
      <c r="H125" s="30">
        <v>5.6581734483362046E-2</v>
      </c>
      <c r="I125" s="30">
        <v>5.6311029226226113E-2</v>
      </c>
      <c r="J125" s="30">
        <v>5.5692935515542052E-2</v>
      </c>
      <c r="K125" s="30">
        <v>5.5398724633656575E-2</v>
      </c>
      <c r="L125" s="30">
        <v>5.4777398276254392E-2</v>
      </c>
      <c r="M125" s="30">
        <v>5.5475426915713388E-2</v>
      </c>
      <c r="N125" s="30">
        <v>5.505203363138568E-2</v>
      </c>
      <c r="O125" s="30">
        <v>5.4932828563279724E-2</v>
      </c>
      <c r="P125" s="30">
        <v>5.4393672378848741E-2</v>
      </c>
      <c r="Q125" s="30">
        <v>5.3863408956210751E-2</v>
      </c>
      <c r="R125" s="30">
        <v>5.2999905230563492E-2</v>
      </c>
      <c r="S125" s="30">
        <v>5.2235721955298381E-2</v>
      </c>
      <c r="T125" s="30">
        <v>5.1601744654171708E-2</v>
      </c>
      <c r="U125" s="30">
        <v>5.112803157241208E-2</v>
      </c>
      <c r="V125" s="30">
        <v>5.0369604815553276E-2</v>
      </c>
      <c r="W125" s="30">
        <v>4.9781771960424062E-2</v>
      </c>
      <c r="X125" s="30">
        <v>4.9213443289617805E-2</v>
      </c>
      <c r="Y125" s="30">
        <v>4.8805033850243477E-2</v>
      </c>
      <c r="Z125" s="30">
        <v>4.8164858716541518E-2</v>
      </c>
      <c r="AA125" s="30">
        <v>4.7639357010081491E-2</v>
      </c>
      <c r="AB125" s="30">
        <v>4.7055141091575256E-2</v>
      </c>
      <c r="AC125" s="30">
        <v>4.6696987879386302E-2</v>
      </c>
      <c r="AD125" s="30">
        <v>4.605328063868265E-2</v>
      </c>
      <c r="AE125" s="30">
        <v>4.5531969777469206E-2</v>
      </c>
    </row>
    <row r="126" spans="1:31" collapsed="1" x14ac:dyDescent="0.35">
      <c r="A126" s="28" t="s">
        <v>40</v>
      </c>
      <c r="B126" s="28" t="s">
        <v>78</v>
      </c>
      <c r="C126" s="30">
        <v>4.9607658364902149E-2</v>
      </c>
      <c r="D126" s="30">
        <v>4.9629280423697235E-2</v>
      </c>
      <c r="E126" s="30">
        <v>4.896237582929612E-2</v>
      </c>
      <c r="F126" s="30">
        <v>4.8632746056913E-2</v>
      </c>
      <c r="G126" s="30">
        <v>4.8440036740874E-2</v>
      </c>
      <c r="H126" s="30">
        <v>4.8062820100207744E-2</v>
      </c>
      <c r="I126" s="30">
        <v>4.7828982416623124E-2</v>
      </c>
      <c r="J126" s="30">
        <v>4.7296340075477054E-2</v>
      </c>
      <c r="K126" s="30">
        <v>4.7059541469263805E-2</v>
      </c>
      <c r="L126" s="30">
        <v>4.6518740245613692E-2</v>
      </c>
      <c r="M126" s="30">
        <v>4.7140745824718805E-2</v>
      </c>
      <c r="N126" s="30">
        <v>4.67779632497188E-2</v>
      </c>
      <c r="O126" s="30">
        <v>4.6673343198149579E-2</v>
      </c>
      <c r="P126" s="30">
        <v>4.6202330294889141E-2</v>
      </c>
      <c r="Q126" s="30">
        <v>4.5751416958936378E-2</v>
      </c>
      <c r="R126" s="30">
        <v>4.5031752841140887E-2</v>
      </c>
      <c r="S126" s="30">
        <v>4.4364514916502305E-2</v>
      </c>
      <c r="T126" s="30">
        <v>4.3824433670127852E-2</v>
      </c>
      <c r="U126" s="30">
        <v>4.344365633262575E-2</v>
      </c>
      <c r="V126" s="30">
        <v>4.2780857030006815E-2</v>
      </c>
      <c r="W126" s="30">
        <v>4.2278295907759389E-2</v>
      </c>
      <c r="X126" s="30">
        <v>4.1801413637747802E-2</v>
      </c>
      <c r="Y126" s="30">
        <v>4.1454909183766833E-2</v>
      </c>
      <c r="Z126" s="30">
        <v>4.091255588468462E-2</v>
      </c>
      <c r="AA126" s="30">
        <v>4.0479341568256506E-2</v>
      </c>
      <c r="AB126" s="30">
        <v>3.9971519783473408E-2</v>
      </c>
      <c r="AC126" s="30">
        <v>3.9658616910466918E-2</v>
      </c>
      <c r="AD126" s="30">
        <v>3.9109734520709073E-2</v>
      </c>
      <c r="AE126" s="30">
        <v>3.8679532462812104E-2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0.15972410562972328</v>
      </c>
      <c r="D129" s="30">
        <v>0.16869259528694103</v>
      </c>
      <c r="E129" s="30">
        <v>0.16407707648292288</v>
      </c>
      <c r="F129" s="30">
        <v>0.16217904050625709</v>
      </c>
      <c r="G129" s="30">
        <v>0.15623796619137781</v>
      </c>
      <c r="H129" s="30">
        <v>0.1714971385305101</v>
      </c>
      <c r="I129" s="30">
        <v>0.1683775382602378</v>
      </c>
      <c r="J129" s="30">
        <v>0.14984632897646194</v>
      </c>
      <c r="K129" s="30">
        <v>0.1539862529215954</v>
      </c>
      <c r="L129" s="30">
        <v>0.16312662631728148</v>
      </c>
      <c r="M129" s="30">
        <v>0.17006997171261976</v>
      </c>
      <c r="N129" s="30">
        <v>0.16537599183295526</v>
      </c>
      <c r="O129" s="30">
        <v>0.16342099875741317</v>
      </c>
      <c r="P129" s="30">
        <v>0.15793665054183756</v>
      </c>
      <c r="Q129" s="30">
        <v>0.17349739186279606</v>
      </c>
      <c r="R129" s="30">
        <v>0.17078494972996863</v>
      </c>
      <c r="S129" s="30">
        <v>0.15185218398216346</v>
      </c>
      <c r="T129" s="30">
        <v>0.15603567011624039</v>
      </c>
      <c r="U129" s="30">
        <v>0.16511784786695252</v>
      </c>
      <c r="V129" s="30">
        <v>0.17248129462341952</v>
      </c>
      <c r="W129" s="30">
        <v>0.16747602453818342</v>
      </c>
      <c r="X129" s="30">
        <v>0.16536757712484523</v>
      </c>
      <c r="Y129" s="30">
        <v>0.15934285834124667</v>
      </c>
      <c r="Z129" s="30">
        <v>0.1752700049390184</v>
      </c>
      <c r="AA129" s="30">
        <v>0.17211676369642939</v>
      </c>
      <c r="AB129" s="30">
        <v>0.1528085247423461</v>
      </c>
      <c r="AC129" s="30">
        <v>0.15673935576138281</v>
      </c>
      <c r="AD129" s="30">
        <v>0.16609683116470172</v>
      </c>
      <c r="AE129" s="30">
        <v>0.1727746321589512</v>
      </c>
    </row>
    <row r="130" spans="1:31" x14ac:dyDescent="0.35">
      <c r="A130" s="28" t="s">
        <v>130</v>
      </c>
      <c r="B130" s="28" t="s">
        <v>77</v>
      </c>
      <c r="C130" s="30">
        <v>5.7664534198355218E-2</v>
      </c>
      <c r="D130" s="30">
        <v>5.8365781156259219E-2</v>
      </c>
      <c r="E130" s="30">
        <v>5.76420582251604E-2</v>
      </c>
      <c r="F130" s="30">
        <v>5.7683542405239527E-2</v>
      </c>
      <c r="G130" s="30">
        <v>5.7412559766299588E-2</v>
      </c>
      <c r="H130" s="30">
        <v>5.7063429059542356E-2</v>
      </c>
      <c r="I130" s="30">
        <v>5.6711826369880459E-2</v>
      </c>
      <c r="J130" s="30">
        <v>5.5958180117055084E-2</v>
      </c>
      <c r="K130" s="30">
        <v>5.5331891888979523E-2</v>
      </c>
      <c r="L130" s="30">
        <v>5.4714568928107485E-2</v>
      </c>
      <c r="M130" s="30">
        <v>5.5412240135064128E-2</v>
      </c>
      <c r="N130" s="30">
        <v>5.5093760221648011E-2</v>
      </c>
      <c r="O130" s="30">
        <v>5.4927381827917024E-2</v>
      </c>
      <c r="P130" s="30">
        <v>5.435073466368634E-2</v>
      </c>
      <c r="Q130" s="30">
        <v>5.3802043528683681E-2</v>
      </c>
      <c r="R130" s="30">
        <v>5.2898179356364775E-2</v>
      </c>
      <c r="S130" s="30">
        <v>5.2103774151730238E-2</v>
      </c>
      <c r="T130" s="30">
        <v>5.1372963822691957E-2</v>
      </c>
      <c r="U130" s="30">
        <v>5.0861296085426562E-2</v>
      </c>
      <c r="V130" s="30">
        <v>5.0045020173708335E-2</v>
      </c>
      <c r="W130" s="30">
        <v>4.9433799049574123E-2</v>
      </c>
      <c r="X130" s="30">
        <v>4.8798599349709246E-2</v>
      </c>
      <c r="Y130" s="30">
        <v>4.8321651921924766E-2</v>
      </c>
      <c r="Z130" s="30">
        <v>4.7639052187566401E-2</v>
      </c>
      <c r="AA130" s="30">
        <v>4.7057894459326212E-2</v>
      </c>
      <c r="AB130" s="30">
        <v>4.6420024225470917E-2</v>
      </c>
      <c r="AC130" s="30">
        <v>4.5996131825672235E-2</v>
      </c>
      <c r="AD130" s="30">
        <v>4.5278828821860684E-2</v>
      </c>
      <c r="AE130" s="30">
        <v>4.4704964680641973E-2</v>
      </c>
    </row>
    <row r="131" spans="1:31" x14ac:dyDescent="0.35">
      <c r="A131" s="28" t="s">
        <v>130</v>
      </c>
      <c r="B131" s="28" t="s">
        <v>78</v>
      </c>
      <c r="C131" s="30">
        <v>4.9008138287534621E-2</v>
      </c>
      <c r="D131" s="30">
        <v>4.9578684643222654E-2</v>
      </c>
      <c r="E131" s="30">
        <v>4.8944490503865422E-2</v>
      </c>
      <c r="F131" s="30">
        <v>4.9007925758356698E-2</v>
      </c>
      <c r="G131" s="30">
        <v>4.8798631476706003E-2</v>
      </c>
      <c r="H131" s="30">
        <v>4.8480968715908457E-2</v>
      </c>
      <c r="I131" s="30">
        <v>4.8157926502331375E-2</v>
      </c>
      <c r="J131" s="30">
        <v>4.7522298361262864E-2</v>
      </c>
      <c r="K131" s="30">
        <v>4.6999204745971496E-2</v>
      </c>
      <c r="L131" s="30">
        <v>4.6462443402597232E-2</v>
      </c>
      <c r="M131" s="30">
        <v>4.7079856803971337E-2</v>
      </c>
      <c r="N131" s="30">
        <v>4.6824529521760958E-2</v>
      </c>
      <c r="O131" s="30">
        <v>4.6669483031342544E-2</v>
      </c>
      <c r="P131" s="30">
        <v>4.6156817042501623E-2</v>
      </c>
      <c r="Q131" s="30">
        <v>4.568817795638349E-2</v>
      </c>
      <c r="R131" s="30">
        <v>4.4947870623631828E-2</v>
      </c>
      <c r="S131" s="30">
        <v>4.4245598793952491E-2</v>
      </c>
      <c r="T131" s="30">
        <v>4.3620972083081605E-2</v>
      </c>
      <c r="U131" s="30">
        <v>4.3231535241763576E-2</v>
      </c>
      <c r="V131" s="30">
        <v>4.2515665439206721E-2</v>
      </c>
      <c r="W131" s="30">
        <v>4.1979166674636678E-2</v>
      </c>
      <c r="X131" s="30">
        <v>4.1454871929610386E-2</v>
      </c>
      <c r="Y131" s="30">
        <v>4.1022581184422688E-2</v>
      </c>
      <c r="Z131" s="30">
        <v>4.0463238155255821E-2</v>
      </c>
      <c r="AA131" s="30">
        <v>3.9997645398791443E-2</v>
      </c>
      <c r="AB131" s="30">
        <v>3.943873792150452E-2</v>
      </c>
      <c r="AC131" s="30">
        <v>3.9066290170439021E-2</v>
      </c>
      <c r="AD131" s="30">
        <v>3.843544236962973E-2</v>
      </c>
      <c r="AE131" s="30">
        <v>3.7969777993462128E-2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0.16396244301990565</v>
      </c>
      <c r="D134" s="30">
        <v>0.17425429946772905</v>
      </c>
      <c r="E134" s="30">
        <v>0.17358464948632876</v>
      </c>
      <c r="F134" s="30">
        <v>0.16658824923139537</v>
      </c>
      <c r="G134" s="30">
        <v>0.16752216022586139</v>
      </c>
      <c r="H134" s="30">
        <v>0.17718979407934765</v>
      </c>
      <c r="I134" s="30">
        <v>0.17731343627575322</v>
      </c>
      <c r="J134" s="30">
        <v>0.14888699233182584</v>
      </c>
      <c r="K134" s="30">
        <v>0.16105250474612187</v>
      </c>
      <c r="L134" s="30">
        <v>0.16590418265818249</v>
      </c>
      <c r="M134" s="30">
        <v>0.17419461242992551</v>
      </c>
      <c r="N134" s="30">
        <v>0.17225130549789752</v>
      </c>
      <c r="O134" s="30">
        <v>0.16520510223894849</v>
      </c>
      <c r="P134" s="30">
        <v>0.16688251588758257</v>
      </c>
      <c r="Q134" s="30">
        <v>0.17709910953540325</v>
      </c>
      <c r="R134" s="30">
        <v>0.17706573789431149</v>
      </c>
      <c r="S134" s="30">
        <v>0.14896024826171039</v>
      </c>
      <c r="T134" s="30">
        <v>0.16167395541937679</v>
      </c>
      <c r="U134" s="30">
        <v>0.16727631301689705</v>
      </c>
      <c r="V134" s="30">
        <v>0.1753239981538445</v>
      </c>
      <c r="W134" s="30">
        <v>0.17304468058088293</v>
      </c>
      <c r="X134" s="30">
        <v>0.16627967108637726</v>
      </c>
      <c r="Y134" s="30">
        <v>0.16770008004222958</v>
      </c>
      <c r="Z134" s="30">
        <v>0.17753883801484757</v>
      </c>
      <c r="AA134" s="30">
        <v>0.17734029185114783</v>
      </c>
      <c r="AB134" s="30">
        <v>0.14931133724016737</v>
      </c>
      <c r="AC134" s="30">
        <v>0.16207258477216147</v>
      </c>
      <c r="AD134" s="30">
        <v>0.16738238844045128</v>
      </c>
      <c r="AE134" s="30">
        <v>0.17524474389743641</v>
      </c>
    </row>
    <row r="135" spans="1:31" x14ac:dyDescent="0.35">
      <c r="A135" s="28" t="s">
        <v>131</v>
      </c>
      <c r="B135" s="28" t="s">
        <v>77</v>
      </c>
      <c r="C135" s="30">
        <v>5.7840118868282719E-2</v>
      </c>
      <c r="D135" s="30">
        <v>5.697565578789298E-2</v>
      </c>
      <c r="E135" s="30">
        <v>5.6248015375911245E-2</v>
      </c>
      <c r="F135" s="30">
        <v>5.6151490822857412E-2</v>
      </c>
      <c r="G135" s="30">
        <v>5.6651487229591881E-2</v>
      </c>
      <c r="H135" s="30">
        <v>5.6348320655369127E-2</v>
      </c>
      <c r="I135" s="30">
        <v>5.6252102907591216E-2</v>
      </c>
      <c r="J135" s="30">
        <v>5.5507596643619074E-2</v>
      </c>
      <c r="K135" s="30">
        <v>5.4913425600060267E-2</v>
      </c>
      <c r="L135" s="30">
        <v>5.4289426689728207E-2</v>
      </c>
      <c r="M135" s="30">
        <v>5.544868018911641E-2</v>
      </c>
      <c r="N135" s="30">
        <v>5.4806997077633479E-2</v>
      </c>
      <c r="O135" s="30">
        <v>5.4743030191859221E-2</v>
      </c>
      <c r="P135" s="30">
        <v>5.4217955689385727E-2</v>
      </c>
      <c r="Q135" s="30">
        <v>5.3644755997247641E-2</v>
      </c>
      <c r="R135" s="30">
        <v>5.2769308253260268E-2</v>
      </c>
      <c r="S135" s="30">
        <v>5.2038300778041661E-2</v>
      </c>
      <c r="T135" s="30">
        <v>5.1395681854009875E-2</v>
      </c>
      <c r="U135" s="30">
        <v>5.092378670295078E-2</v>
      </c>
      <c r="V135" s="30">
        <v>5.0149569171450067E-2</v>
      </c>
      <c r="W135" s="30">
        <v>4.9477589637074042E-2</v>
      </c>
      <c r="X135" s="30">
        <v>4.8850766690656765E-2</v>
      </c>
      <c r="Y135" s="30">
        <v>4.8440199178025695E-2</v>
      </c>
      <c r="Z135" s="30">
        <v>4.7747512076048375E-2</v>
      </c>
      <c r="AA135" s="30">
        <v>4.7165207450786312E-2</v>
      </c>
      <c r="AB135" s="30">
        <v>4.661209446015771E-2</v>
      </c>
      <c r="AC135" s="30">
        <v>4.6140590053706763E-2</v>
      </c>
      <c r="AD135" s="30">
        <v>4.5426604537740202E-2</v>
      </c>
      <c r="AE135" s="30">
        <v>4.4877040271039746E-2</v>
      </c>
    </row>
    <row r="136" spans="1:31" x14ac:dyDescent="0.35">
      <c r="A136" s="28" t="s">
        <v>131</v>
      </c>
      <c r="B136" s="28" t="s">
        <v>78</v>
      </c>
      <c r="C136" s="30">
        <v>4.9142468507442361E-2</v>
      </c>
      <c r="D136" s="30">
        <v>4.8400437489579798E-2</v>
      </c>
      <c r="E136" s="30">
        <v>4.7803398681013548E-2</v>
      </c>
      <c r="F136" s="30">
        <v>4.7687952447196681E-2</v>
      </c>
      <c r="G136" s="30">
        <v>4.8150789817941776E-2</v>
      </c>
      <c r="H136" s="30">
        <v>4.7879292127644628E-2</v>
      </c>
      <c r="I136" s="30">
        <v>4.7793151149956338E-2</v>
      </c>
      <c r="J136" s="30">
        <v>4.7147915627319001E-2</v>
      </c>
      <c r="K136" s="30">
        <v>4.6656034213900653E-2</v>
      </c>
      <c r="L136" s="30">
        <v>4.609931532229701E-2</v>
      </c>
      <c r="M136" s="30">
        <v>4.7103591677238793E-2</v>
      </c>
      <c r="N136" s="30">
        <v>4.6571066584131925E-2</v>
      </c>
      <c r="O136" s="30">
        <v>4.6518321785635988E-2</v>
      </c>
      <c r="P136" s="30">
        <v>4.6038502280423374E-2</v>
      </c>
      <c r="Q136" s="30">
        <v>4.5582801128042416E-2</v>
      </c>
      <c r="R136" s="30">
        <v>4.4849951805032415E-2</v>
      </c>
      <c r="S136" s="30">
        <v>4.4212881453685411E-2</v>
      </c>
      <c r="T136" s="30">
        <v>4.364885430575266E-2</v>
      </c>
      <c r="U136" s="30">
        <v>4.3243150745178607E-2</v>
      </c>
      <c r="V136" s="30">
        <v>4.2604379706579154E-2</v>
      </c>
      <c r="W136" s="30">
        <v>4.2022646896934475E-2</v>
      </c>
      <c r="X136" s="30">
        <v>4.1504969417903097E-2</v>
      </c>
      <c r="Y136" s="30">
        <v>4.1161872913018469E-2</v>
      </c>
      <c r="Z136" s="30">
        <v>4.0575269627031542E-2</v>
      </c>
      <c r="AA136" s="30">
        <v>4.0041907118308413E-2</v>
      </c>
      <c r="AB136" s="30">
        <v>3.9593292594538414E-2</v>
      </c>
      <c r="AC136" s="30">
        <v>3.9169852214046147E-2</v>
      </c>
      <c r="AD136" s="30">
        <v>3.8584169171100309E-2</v>
      </c>
      <c r="AE136" s="30">
        <v>3.8127143756230338E-2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0.14561892439217561</v>
      </c>
      <c r="D139" s="30">
        <v>0.14238238731565117</v>
      </c>
      <c r="E139" s="30">
        <v>0.15075734117353795</v>
      </c>
      <c r="F139" s="30">
        <v>0.14707111954514013</v>
      </c>
      <c r="G139" s="30">
        <v>0.13853580583482392</v>
      </c>
      <c r="H139" s="30">
        <v>0.14680989526727473</v>
      </c>
      <c r="I139" s="30">
        <v>0.14662710211934171</v>
      </c>
      <c r="J139" s="30">
        <v>0.139554951487144</v>
      </c>
      <c r="K139" s="30">
        <v>0.14867602954000247</v>
      </c>
      <c r="L139" s="30">
        <v>0.15419567543603216</v>
      </c>
      <c r="M139" s="30">
        <v>0.14739644650099865</v>
      </c>
      <c r="N139" s="30">
        <v>0.15516471499593781</v>
      </c>
      <c r="O139" s="30">
        <v>0.15035081861363189</v>
      </c>
      <c r="P139" s="30">
        <v>0.14236491458518641</v>
      </c>
      <c r="Q139" s="30">
        <v>0.15076999342549452</v>
      </c>
      <c r="R139" s="30">
        <v>0.15153933745554865</v>
      </c>
      <c r="S139" s="30">
        <v>0.14330082700868185</v>
      </c>
      <c r="T139" s="30">
        <v>0.14951911677776825</v>
      </c>
      <c r="U139" s="30">
        <v>0.15495268608877349</v>
      </c>
      <c r="V139" s="30">
        <v>0.14892440158266038</v>
      </c>
      <c r="W139" s="30">
        <v>0.1555469209161997</v>
      </c>
      <c r="X139" s="30">
        <v>0.15160410298412039</v>
      </c>
      <c r="Y139" s="30">
        <v>0.14285285008801762</v>
      </c>
      <c r="Z139" s="30">
        <v>0.15206495843701162</v>
      </c>
      <c r="AA139" s="30">
        <v>0.1516254743618117</v>
      </c>
      <c r="AB139" s="30">
        <v>0.14416614796888469</v>
      </c>
      <c r="AC139" s="30">
        <v>0.1499116734444971</v>
      </c>
      <c r="AD139" s="30">
        <v>0.15582877419616467</v>
      </c>
      <c r="AE139" s="30">
        <v>0.14864495734759081</v>
      </c>
    </row>
    <row r="140" spans="1:31" x14ac:dyDescent="0.35">
      <c r="A140" s="28" t="s">
        <v>132</v>
      </c>
      <c r="B140" s="28" t="s">
        <v>77</v>
      </c>
      <c r="C140" s="30">
        <v>5.865642866239669E-2</v>
      </c>
      <c r="D140" s="30">
        <v>5.9204906967066206E-2</v>
      </c>
      <c r="E140" s="30">
        <v>5.8450802496091463E-2</v>
      </c>
      <c r="F140" s="30">
        <v>5.8082690710742221E-2</v>
      </c>
      <c r="G140" s="30">
        <v>5.798393023215067E-2</v>
      </c>
      <c r="H140" s="30">
        <v>5.7593348950313997E-2</v>
      </c>
      <c r="I140" s="30">
        <v>5.7423434470255698E-2</v>
      </c>
      <c r="J140" s="30">
        <v>5.6647839720069905E-2</v>
      </c>
      <c r="K140" s="30">
        <v>5.6139497755885753E-2</v>
      </c>
      <c r="L140" s="30">
        <v>5.5603645815905579E-2</v>
      </c>
      <c r="M140" s="30">
        <v>5.6652692612811785E-2</v>
      </c>
      <c r="N140" s="30">
        <v>5.6288371192466616E-2</v>
      </c>
      <c r="O140" s="30">
        <v>5.6340166492252729E-2</v>
      </c>
      <c r="P140" s="30">
        <v>5.5769529485075048E-2</v>
      </c>
      <c r="Q140" s="30">
        <v>5.5224591640753121E-2</v>
      </c>
      <c r="R140" s="30">
        <v>5.435942149633316E-2</v>
      </c>
      <c r="S140" s="30">
        <v>5.3541428602032183E-2</v>
      </c>
      <c r="T140" s="30">
        <v>5.2932959735697498E-2</v>
      </c>
      <c r="U140" s="30">
        <v>5.2457752570774188E-2</v>
      </c>
      <c r="V140" s="30">
        <v>5.1719472939224381E-2</v>
      </c>
      <c r="W140" s="30">
        <v>5.1108614288066088E-2</v>
      </c>
      <c r="X140" s="30">
        <v>5.059053909723369E-2</v>
      </c>
      <c r="Y140" s="30">
        <v>5.0182349561605499E-2</v>
      </c>
      <c r="Z140" s="30">
        <v>4.9558548770249219E-2</v>
      </c>
      <c r="AA140" s="30">
        <v>4.9058808585315444E-2</v>
      </c>
      <c r="AB140" s="30">
        <v>4.8441513018162123E-2</v>
      </c>
      <c r="AC140" s="30">
        <v>4.8121643452528125E-2</v>
      </c>
      <c r="AD140" s="30">
        <v>4.7513124888829215E-2</v>
      </c>
      <c r="AE140" s="30">
        <v>4.6957543545762787E-2</v>
      </c>
    </row>
    <row r="141" spans="1:31" x14ac:dyDescent="0.35">
      <c r="A141" s="28" t="s">
        <v>132</v>
      </c>
      <c r="B141" s="28" t="s">
        <v>78</v>
      </c>
      <c r="C141" s="30">
        <v>4.9836442170291935E-2</v>
      </c>
      <c r="D141" s="30">
        <v>5.0301514980587117E-2</v>
      </c>
      <c r="E141" s="30">
        <v>4.9678670034114102E-2</v>
      </c>
      <c r="F141" s="30">
        <v>4.9345264332734819E-2</v>
      </c>
      <c r="G141" s="30">
        <v>4.9257213867686771E-2</v>
      </c>
      <c r="H141" s="30">
        <v>4.8908360282510624E-2</v>
      </c>
      <c r="I141" s="30">
        <v>4.8779989600522607E-2</v>
      </c>
      <c r="J141" s="30">
        <v>4.8100279332250369E-2</v>
      </c>
      <c r="K141" s="30">
        <v>4.7672419133234209E-2</v>
      </c>
      <c r="L141" s="30">
        <v>4.7232427785071286E-2</v>
      </c>
      <c r="M141" s="30">
        <v>4.8153342581768517E-2</v>
      </c>
      <c r="N141" s="30">
        <v>4.7828673659735213E-2</v>
      </c>
      <c r="O141" s="30">
        <v>4.787628461732242E-2</v>
      </c>
      <c r="P141" s="30">
        <v>4.7383659671506179E-2</v>
      </c>
      <c r="Q141" s="30">
        <v>4.6906968136917422E-2</v>
      </c>
      <c r="R141" s="30">
        <v>4.6176372926430675E-2</v>
      </c>
      <c r="S141" s="30">
        <v>4.5474553091715067E-2</v>
      </c>
      <c r="T141" s="30">
        <v>4.4966778262979797E-2</v>
      </c>
      <c r="U141" s="30">
        <v>4.4565932102087938E-2</v>
      </c>
      <c r="V141" s="30">
        <v>4.3910602592696406E-2</v>
      </c>
      <c r="W141" s="30">
        <v>4.3408824780087778E-2</v>
      </c>
      <c r="X141" s="30">
        <v>4.2966679079586331E-2</v>
      </c>
      <c r="Y141" s="30">
        <v>4.2643966713354214E-2</v>
      </c>
      <c r="Z141" s="30">
        <v>4.2089515760305105E-2</v>
      </c>
      <c r="AA141" s="30">
        <v>4.1695244142653722E-2</v>
      </c>
      <c r="AB141" s="30">
        <v>4.1150354320816734E-2</v>
      </c>
      <c r="AC141" s="30">
        <v>4.0861027130832679E-2</v>
      </c>
      <c r="AD141" s="30">
        <v>4.0367304811900907E-2</v>
      </c>
      <c r="AE141" s="30">
        <v>3.9905358827047627E-2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0.16731991451671185</v>
      </c>
      <c r="D144" s="30">
        <v>0.17268764394866964</v>
      </c>
      <c r="E144" s="30">
        <v>0.17916622811267721</v>
      </c>
      <c r="F144" s="30">
        <v>0.17416256371302058</v>
      </c>
      <c r="G144" s="30">
        <v>0.16441869503121773</v>
      </c>
      <c r="H144" s="30">
        <v>0.17046197929267173</v>
      </c>
      <c r="I144" s="30">
        <v>0.17549825310296013</v>
      </c>
      <c r="J144" s="30">
        <v>0.16626338216789807</v>
      </c>
      <c r="K144" s="30">
        <v>0.17434948182546656</v>
      </c>
      <c r="L144" s="30">
        <v>0.17667040914102569</v>
      </c>
      <c r="M144" s="30">
        <v>0.17638770979114565</v>
      </c>
      <c r="N144" s="30">
        <v>0.18047288114049956</v>
      </c>
      <c r="O144" s="30">
        <v>0.17509463955446555</v>
      </c>
      <c r="P144" s="30">
        <v>0.16600943300002333</v>
      </c>
      <c r="Q144" s="30">
        <v>0.17226844128555499</v>
      </c>
      <c r="R144" s="30">
        <v>0.1773046266524772</v>
      </c>
      <c r="S144" s="30">
        <v>0.16896235042697094</v>
      </c>
      <c r="T144" s="30">
        <v>0.17655915515902709</v>
      </c>
      <c r="U144" s="30">
        <v>0.17881385857932364</v>
      </c>
      <c r="V144" s="30">
        <v>0.17821198607923128</v>
      </c>
      <c r="W144" s="30">
        <v>0.18293098027441335</v>
      </c>
      <c r="X144" s="30">
        <v>0.17661859239387337</v>
      </c>
      <c r="Y144" s="30">
        <v>0.16728113377801954</v>
      </c>
      <c r="Z144" s="30">
        <v>0.17341100672615095</v>
      </c>
      <c r="AA144" s="30">
        <v>0.17899414627349114</v>
      </c>
      <c r="AB144" s="30">
        <v>0.16991981319051663</v>
      </c>
      <c r="AC144" s="30">
        <v>0.17749036906942492</v>
      </c>
      <c r="AD144" s="30">
        <v>0.1795242020672588</v>
      </c>
      <c r="AE144" s="30">
        <v>0.17938648103505095</v>
      </c>
    </row>
    <row r="145" spans="1:31" x14ac:dyDescent="0.35">
      <c r="A145" s="28" t="s">
        <v>133</v>
      </c>
      <c r="B145" s="28" t="s">
        <v>77</v>
      </c>
      <c r="C145" s="30">
        <v>5.9867247867400268E-2</v>
      </c>
      <c r="D145" s="30">
        <v>5.8593426722664273E-2</v>
      </c>
      <c r="E145" s="30">
        <v>5.7676841118534709E-2</v>
      </c>
      <c r="F145" s="30">
        <v>5.6378236756574364E-2</v>
      </c>
      <c r="G145" s="30">
        <v>5.5455273765184297E-2</v>
      </c>
      <c r="H145" s="30">
        <v>5.4725688201214116E-2</v>
      </c>
      <c r="I145" s="30">
        <v>5.4286847498275628E-2</v>
      </c>
      <c r="J145" s="30">
        <v>5.4183312748411497E-2</v>
      </c>
      <c r="K145" s="30">
        <v>5.5027581855934211E-2</v>
      </c>
      <c r="L145" s="30">
        <v>5.4290000164787612E-2</v>
      </c>
      <c r="M145" s="30">
        <v>5.3747524388009796E-2</v>
      </c>
      <c r="N145" s="30">
        <v>5.3047651434870509E-2</v>
      </c>
      <c r="O145" s="30">
        <v>5.2445215557992628E-2</v>
      </c>
      <c r="P145" s="30">
        <v>5.1990739385859137E-2</v>
      </c>
      <c r="Q145" s="30">
        <v>5.1559203966321576E-2</v>
      </c>
      <c r="R145" s="30">
        <v>5.0864924498594345E-2</v>
      </c>
      <c r="S145" s="30">
        <v>5.0237860394688458E-2</v>
      </c>
      <c r="T145" s="30">
        <v>4.9854890226474283E-2</v>
      </c>
      <c r="U145" s="30">
        <v>4.9485273859644671E-2</v>
      </c>
      <c r="V145" s="30">
        <v>4.8863098344646548E-2</v>
      </c>
      <c r="W145" s="30">
        <v>4.8498080928472319E-2</v>
      </c>
      <c r="X145" s="30">
        <v>4.8067350810128355E-2</v>
      </c>
      <c r="Y145" s="30">
        <v>4.7830023943516965E-2</v>
      </c>
      <c r="Z145" s="30">
        <v>4.732348680463358E-2</v>
      </c>
      <c r="AA145" s="30">
        <v>4.6968464556897987E-2</v>
      </c>
      <c r="AB145" s="30">
        <v>4.6547155988383486E-2</v>
      </c>
      <c r="AC145" s="30">
        <v>4.6397472687450321E-2</v>
      </c>
      <c r="AD145" s="30">
        <v>4.5934268659512077E-2</v>
      </c>
      <c r="AE145" s="30">
        <v>4.5628053365091632E-2</v>
      </c>
    </row>
    <row r="146" spans="1:31" x14ac:dyDescent="0.35">
      <c r="A146" s="28" t="s">
        <v>133</v>
      </c>
      <c r="B146" s="28" t="s">
        <v>78</v>
      </c>
      <c r="C146" s="30">
        <v>5.0856805942778166E-2</v>
      </c>
      <c r="D146" s="30">
        <v>4.9804577199817054E-2</v>
      </c>
      <c r="E146" s="30">
        <v>4.9003967028324956E-2</v>
      </c>
      <c r="F146" s="30">
        <v>4.7898383946481271E-2</v>
      </c>
      <c r="G146" s="30">
        <v>4.713572917384292E-2</v>
      </c>
      <c r="H146" s="30">
        <v>4.6470620814238979E-2</v>
      </c>
      <c r="I146" s="30">
        <v>4.6114968202979674E-2</v>
      </c>
      <c r="J146" s="30">
        <v>4.6010256633273225E-2</v>
      </c>
      <c r="K146" s="30">
        <v>4.6762009942625832E-2</v>
      </c>
      <c r="L146" s="30">
        <v>4.6098413411705751E-2</v>
      </c>
      <c r="M146" s="30">
        <v>4.5683801808796359E-2</v>
      </c>
      <c r="N146" s="30">
        <v>4.5047346311714177E-2</v>
      </c>
      <c r="O146" s="30">
        <v>4.4539167382094472E-2</v>
      </c>
      <c r="P146" s="30">
        <v>4.4173787971507283E-2</v>
      </c>
      <c r="Q146" s="30">
        <v>4.380743261141376E-2</v>
      </c>
      <c r="R146" s="30">
        <v>4.3215505167862954E-2</v>
      </c>
      <c r="S146" s="30">
        <v>4.2660303904330329E-2</v>
      </c>
      <c r="T146" s="30">
        <v>4.2344118946008036E-2</v>
      </c>
      <c r="U146" s="30">
        <v>4.206077916940159E-2</v>
      </c>
      <c r="V146" s="30">
        <v>4.149491531871332E-2</v>
      </c>
      <c r="W146" s="30">
        <v>4.1188843491730957E-2</v>
      </c>
      <c r="X146" s="30">
        <v>4.0810026006536083E-2</v>
      </c>
      <c r="Y146" s="30">
        <v>4.062603634752987E-2</v>
      </c>
      <c r="Z146" s="30">
        <v>4.0200707372210931E-2</v>
      </c>
      <c r="AA146" s="30">
        <v>3.989583337207047E-2</v>
      </c>
      <c r="AB146" s="30">
        <v>3.9525366296729307E-2</v>
      </c>
      <c r="AC146" s="30">
        <v>3.9427815619297688E-2</v>
      </c>
      <c r="AD146" s="30">
        <v>3.900173070943825E-2</v>
      </c>
      <c r="AE146" s="30">
        <v>3.8747813795018238E-2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0.14218199683037847</v>
      </c>
      <c r="D149" s="30">
        <v>0.14137826267198655</v>
      </c>
      <c r="E149" s="30">
        <v>0.14551945398811578</v>
      </c>
      <c r="F149" s="30">
        <v>0.14576945620334761</v>
      </c>
      <c r="G149" s="30">
        <v>0.13779508706096691</v>
      </c>
      <c r="H149" s="30">
        <v>0.14641200834350479</v>
      </c>
      <c r="I149" s="30">
        <v>0.14672059889401509</v>
      </c>
      <c r="J149" s="30">
        <v>0.14160874662559941</v>
      </c>
      <c r="K149" s="30">
        <v>0.14185197418116199</v>
      </c>
      <c r="L149" s="30">
        <v>0.14429507304941697</v>
      </c>
      <c r="M149" s="30">
        <v>0.14231639090278819</v>
      </c>
      <c r="N149" s="30">
        <v>0.14532499066094751</v>
      </c>
      <c r="O149" s="30">
        <v>0.14531558019669533</v>
      </c>
      <c r="P149" s="30">
        <v>0.13793236931785424</v>
      </c>
      <c r="Q149" s="30">
        <v>0.14627549711079826</v>
      </c>
      <c r="R149" s="30">
        <v>0.14592547925409219</v>
      </c>
      <c r="S149" s="30">
        <v>0.14130248124778402</v>
      </c>
      <c r="T149" s="30">
        <v>0.14169225152854328</v>
      </c>
      <c r="U149" s="30">
        <v>0.1444945634367914</v>
      </c>
      <c r="V149" s="30">
        <v>0.14216263030837167</v>
      </c>
      <c r="W149" s="30">
        <v>0.14603243984921072</v>
      </c>
      <c r="X149" s="30">
        <v>0.14545245374608448</v>
      </c>
      <c r="Y149" s="30">
        <v>0.13801930283171185</v>
      </c>
      <c r="Z149" s="30">
        <v>0.14609254325993704</v>
      </c>
      <c r="AA149" s="30">
        <v>0.1464246465986821</v>
      </c>
      <c r="AB149" s="30">
        <v>0.14121347324038555</v>
      </c>
      <c r="AC149" s="30">
        <v>0.14172236805067651</v>
      </c>
      <c r="AD149" s="30">
        <v>0.14428786368574423</v>
      </c>
      <c r="AE149" s="30">
        <v>0.14250856808884443</v>
      </c>
    </row>
    <row r="150" spans="1:31" x14ac:dyDescent="0.35">
      <c r="A150" s="28" t="s">
        <v>134</v>
      </c>
      <c r="B150" s="28" t="s">
        <v>77</v>
      </c>
      <c r="C150" s="30">
        <v>5.8510694870151356E-2</v>
      </c>
      <c r="D150" s="30">
        <v>5.8040125226532638E-2</v>
      </c>
      <c r="E150" s="30">
        <v>5.7156382539005318E-2</v>
      </c>
      <c r="F150" s="30">
        <v>5.677759612133406E-2</v>
      </c>
      <c r="G150" s="30">
        <v>5.650007824114555E-2</v>
      </c>
      <c r="H150" s="30">
        <v>5.6373764246646828E-2</v>
      </c>
      <c r="I150" s="30">
        <v>5.6208085104700968E-2</v>
      </c>
      <c r="J150" s="30">
        <v>5.5511215181527865E-2</v>
      </c>
      <c r="K150" s="30">
        <v>5.5117809278260189E-2</v>
      </c>
      <c r="L150" s="30">
        <v>5.4323416244251681E-2</v>
      </c>
      <c r="M150" s="30">
        <v>5.5361170024227364E-2</v>
      </c>
      <c r="N150" s="30">
        <v>5.4840780214588547E-2</v>
      </c>
      <c r="O150" s="30">
        <v>5.4573974427219722E-2</v>
      </c>
      <c r="P150" s="30">
        <v>5.4006678849066812E-2</v>
      </c>
      <c r="Q150" s="30">
        <v>5.355552312333977E-2</v>
      </c>
      <c r="R150" s="30">
        <v>5.2425206044255698E-2</v>
      </c>
      <c r="S150" s="30">
        <v>5.176337401185923E-2</v>
      </c>
      <c r="T150" s="30">
        <v>5.0918567405322843E-2</v>
      </c>
      <c r="U150" s="30">
        <v>5.0380466204698632E-2</v>
      </c>
      <c r="V150" s="30">
        <v>4.9501029122164017E-2</v>
      </c>
      <c r="W150" s="30">
        <v>4.8681730604421207E-2</v>
      </c>
      <c r="X150" s="30">
        <v>4.7990448870967491E-2</v>
      </c>
      <c r="Y150" s="30">
        <v>4.7514179810332444E-2</v>
      </c>
      <c r="Z150" s="30">
        <v>4.6760739247569107E-2</v>
      </c>
      <c r="AA150" s="30">
        <v>4.5974021787530205E-2</v>
      </c>
      <c r="AB150" s="30">
        <v>4.5290021803188106E-2</v>
      </c>
      <c r="AC150" s="30">
        <v>4.4759503821302407E-2</v>
      </c>
      <c r="AD150" s="30">
        <v>4.3954750814886472E-2</v>
      </c>
      <c r="AE150" s="30">
        <v>4.3293308401060999E-2</v>
      </c>
    </row>
    <row r="151" spans="1:31" x14ac:dyDescent="0.35">
      <c r="A151" s="28" t="s">
        <v>134</v>
      </c>
      <c r="B151" s="28" t="s">
        <v>78</v>
      </c>
      <c r="C151" s="30">
        <v>4.9722220610689156E-2</v>
      </c>
      <c r="D151" s="30">
        <v>4.9274692748799684E-2</v>
      </c>
      <c r="E151" s="30">
        <v>4.8562409118978314E-2</v>
      </c>
      <c r="F151" s="30">
        <v>4.8227812691684087E-2</v>
      </c>
      <c r="G151" s="30">
        <v>4.8019697337230091E-2</v>
      </c>
      <c r="H151" s="30">
        <v>4.7916668427265871E-2</v>
      </c>
      <c r="I151" s="30">
        <v>4.7732283960350154E-2</v>
      </c>
      <c r="J151" s="30">
        <v>4.7175732313543398E-2</v>
      </c>
      <c r="K151" s="30">
        <v>4.6846178620028829E-2</v>
      </c>
      <c r="L151" s="30">
        <v>4.6140716238542635E-2</v>
      </c>
      <c r="M151" s="30">
        <v>4.704800560096075E-2</v>
      </c>
      <c r="N151" s="30">
        <v>4.6580605192923202E-2</v>
      </c>
      <c r="O151" s="30">
        <v>4.6351747543543619E-2</v>
      </c>
      <c r="P151" s="30">
        <v>4.5895775719604723E-2</v>
      </c>
      <c r="Q151" s="30">
        <v>4.5484917676066397E-2</v>
      </c>
      <c r="R151" s="30">
        <v>4.4546694936791843E-2</v>
      </c>
      <c r="S151" s="30">
        <v>4.3997480050678821E-2</v>
      </c>
      <c r="T151" s="30">
        <v>4.3231758597237276E-2</v>
      </c>
      <c r="U151" s="30">
        <v>4.2771763653400442E-2</v>
      </c>
      <c r="V151" s="30">
        <v>4.2051201274126919E-2</v>
      </c>
      <c r="W151" s="30">
        <v>4.1332025614512581E-2</v>
      </c>
      <c r="X151" s="30">
        <v>4.0757524856058484E-2</v>
      </c>
      <c r="Y151" s="30">
        <v>4.0350672142530929E-2</v>
      </c>
      <c r="Z151" s="30">
        <v>3.9714722960333564E-2</v>
      </c>
      <c r="AA151" s="30">
        <v>3.9063077000709157E-2</v>
      </c>
      <c r="AB151" s="30">
        <v>3.8455988382444233E-2</v>
      </c>
      <c r="AC151" s="30">
        <v>3.8022595287377871E-2</v>
      </c>
      <c r="AD151" s="30">
        <v>3.7361794568498065E-2</v>
      </c>
      <c r="AE151" s="30">
        <v>3.6755951904223746E-2</v>
      </c>
    </row>
  </sheetData>
  <sheetProtection algorithmName="SHA-512" hashValue="4aiXsoJVWtW8KzPQGr3hKQ0JG7OQfZqixc2djuS+CupiOI/hXJX9xBUjUemd0IzlJbc+EtPiEyCj/PnlTa1TmQ==" saltValue="nn21lxDU6KpxuWJhj4Os/Q=="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BACC-1CD5-4134-919A-333E38285C93}">
  <sheetPr codeName="Sheet95">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158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80156.90595</v>
      </c>
      <c r="D6" s="24">
        <v>72047.132270000002</v>
      </c>
      <c r="E6" s="24">
        <v>70901.753949999984</v>
      </c>
      <c r="F6" s="24">
        <v>72794.567540123971</v>
      </c>
      <c r="G6" s="24">
        <v>69051.071363652794</v>
      </c>
      <c r="H6" s="24">
        <v>63335.411026639427</v>
      </c>
      <c r="I6" s="24">
        <v>57859.687789039192</v>
      </c>
      <c r="J6" s="24">
        <v>58964.203344164373</v>
      </c>
      <c r="K6" s="24">
        <v>41911.980623277908</v>
      </c>
      <c r="L6" s="24">
        <v>37580.879346892696</v>
      </c>
      <c r="M6" s="24">
        <v>27634.384727146324</v>
      </c>
      <c r="N6" s="24">
        <v>29460.635276747387</v>
      </c>
      <c r="O6" s="24">
        <v>32457.224312537131</v>
      </c>
      <c r="P6" s="24">
        <v>30757.025315815925</v>
      </c>
      <c r="Q6" s="24">
        <v>28450.043149376907</v>
      </c>
      <c r="R6" s="24">
        <v>30426.812202317175</v>
      </c>
      <c r="S6" s="24">
        <v>31095.2477</v>
      </c>
      <c r="T6" s="24">
        <v>31269.287899999988</v>
      </c>
      <c r="U6" s="24">
        <v>29232.1849</v>
      </c>
      <c r="V6" s="24">
        <v>27491.858900000003</v>
      </c>
      <c r="W6" s="24">
        <v>25938.132599999997</v>
      </c>
      <c r="X6" s="24">
        <v>18252.326400000002</v>
      </c>
      <c r="Y6" s="24">
        <v>14719.0502</v>
      </c>
      <c r="Z6" s="24">
        <v>12696.25419999999</v>
      </c>
      <c r="AA6" s="24">
        <v>11225.244299999998</v>
      </c>
      <c r="AB6" s="24">
        <v>8816.5320000000011</v>
      </c>
      <c r="AC6" s="24">
        <v>8226.4259999999995</v>
      </c>
      <c r="AD6" s="24">
        <v>7794.1356000000005</v>
      </c>
      <c r="AE6" s="24">
        <v>7120.0210999999999</v>
      </c>
    </row>
    <row r="7" spans="1:35" x14ac:dyDescent="0.35">
      <c r="A7" s="28" t="s">
        <v>40</v>
      </c>
      <c r="B7" s="28" t="s">
        <v>71</v>
      </c>
      <c r="C7" s="24">
        <v>26121.209300000002</v>
      </c>
      <c r="D7" s="24">
        <v>22977.489900000004</v>
      </c>
      <c r="E7" s="24">
        <v>25480.821500000005</v>
      </c>
      <c r="F7" s="24">
        <v>14833.342741054968</v>
      </c>
      <c r="G7" s="24">
        <v>15350.064799335078</v>
      </c>
      <c r="H7" s="24">
        <v>13809.319058145695</v>
      </c>
      <c r="I7" s="24">
        <v>10467.555832248172</v>
      </c>
      <c r="J7" s="24">
        <v>11677.067951724357</v>
      </c>
      <c r="K7" s="24">
        <v>10942.036792914663</v>
      </c>
      <c r="L7" s="24">
        <v>11663.93985379795</v>
      </c>
      <c r="M7" s="24">
        <v>10583.3101202128</v>
      </c>
      <c r="N7" s="24">
        <v>10980.665826323799</v>
      </c>
      <c r="O7" s="24">
        <v>11470.826795621768</v>
      </c>
      <c r="P7" s="24">
        <v>11001.622170576702</v>
      </c>
      <c r="Q7" s="24">
        <v>11177.986309635071</v>
      </c>
      <c r="R7" s="24">
        <v>11048.614490695099</v>
      </c>
      <c r="S7" s="24">
        <v>10312.321331835399</v>
      </c>
      <c r="T7" s="24">
        <v>11252.292403283251</v>
      </c>
      <c r="U7" s="24">
        <v>10410.713775902561</v>
      </c>
      <c r="V7" s="24">
        <v>9414.4458044645889</v>
      </c>
      <c r="W7" s="24">
        <v>10728.484303650939</v>
      </c>
      <c r="X7" s="24">
        <v>11050.98668680736</v>
      </c>
      <c r="Y7" s="24">
        <v>10361.577071702301</v>
      </c>
      <c r="Z7" s="24">
        <v>10581.157785518699</v>
      </c>
      <c r="AA7" s="24">
        <v>10210.131863217888</v>
      </c>
      <c r="AB7" s="24">
        <v>10723.6697064046</v>
      </c>
      <c r="AC7" s="24">
        <v>4093.8685069567</v>
      </c>
      <c r="AD7" s="24">
        <v>0</v>
      </c>
      <c r="AE7" s="24">
        <v>0</v>
      </c>
    </row>
    <row r="8" spans="1:35" x14ac:dyDescent="0.35">
      <c r="A8" s="28" t="s">
        <v>40</v>
      </c>
      <c r="B8" s="28" t="s">
        <v>20</v>
      </c>
      <c r="C8" s="24">
        <v>2252.5065519470945</v>
      </c>
      <c r="D8" s="24">
        <v>2252.5065519049822</v>
      </c>
      <c r="E8" s="24">
        <v>1795.293824991347</v>
      </c>
      <c r="F8" s="24">
        <v>1788.9552824271441</v>
      </c>
      <c r="G8" s="24">
        <v>1713.4428381368109</v>
      </c>
      <c r="H8" s="24">
        <v>1939.1785183750067</v>
      </c>
      <c r="I8" s="24">
        <v>1858.3512785019416</v>
      </c>
      <c r="J8" s="24">
        <v>2883.9912345727516</v>
      </c>
      <c r="K8" s="24">
        <v>1728.4154615057384</v>
      </c>
      <c r="L8" s="24">
        <v>1717.1817656690041</v>
      </c>
      <c r="M8" s="24">
        <v>1784.2045315260509</v>
      </c>
      <c r="N8" s="24">
        <v>1866.2334160941084</v>
      </c>
      <c r="O8" s="24">
        <v>1808.2020682300761</v>
      </c>
      <c r="P8" s="24">
        <v>1723.0542795322162</v>
      </c>
      <c r="Q8" s="24">
        <v>1756.2151053156483</v>
      </c>
      <c r="R8" s="24">
        <v>1718.7080820285939</v>
      </c>
      <c r="S8" s="24">
        <v>1445.8361230874484</v>
      </c>
      <c r="T8" s="24">
        <v>1687.3293108122198</v>
      </c>
      <c r="U8" s="24">
        <v>2221.1585103275174</v>
      </c>
      <c r="V8" s="24">
        <v>2791.8785116795593</v>
      </c>
      <c r="W8" s="24">
        <v>2189.6185249950313</v>
      </c>
      <c r="X8" s="24">
        <v>3197.7155216603637</v>
      </c>
      <c r="Y8" s="24">
        <v>2455.3683908720482</v>
      </c>
      <c r="Z8" s="24">
        <v>2311.7273781873332</v>
      </c>
      <c r="AA8" s="24">
        <v>1268.4605643187333</v>
      </c>
      <c r="AB8" s="24">
        <v>960.52350039873386</v>
      </c>
      <c r="AC8" s="24">
        <v>963.1551647223904</v>
      </c>
      <c r="AD8" s="24">
        <v>960.52351203805722</v>
      </c>
      <c r="AE8" s="24">
        <v>960.52351118429942</v>
      </c>
    </row>
    <row r="9" spans="1:35" x14ac:dyDescent="0.35">
      <c r="A9" s="28" t="s">
        <v>40</v>
      </c>
      <c r="B9" s="28" t="s">
        <v>32</v>
      </c>
      <c r="C9" s="24">
        <v>671.35111260000008</v>
      </c>
      <c r="D9" s="24">
        <v>695.21031066563887</v>
      </c>
      <c r="E9" s="24">
        <v>690.25111040000002</v>
      </c>
      <c r="F9" s="24">
        <v>165.10039999999981</v>
      </c>
      <c r="G9" s="24">
        <v>156.85462329999982</v>
      </c>
      <c r="H9" s="24">
        <v>166.32704599999983</v>
      </c>
      <c r="I9" s="24">
        <v>160.07437679999998</v>
      </c>
      <c r="J9" s="24">
        <v>221.78971199999989</v>
      </c>
      <c r="K9" s="24">
        <v>154.37713091216511</v>
      </c>
      <c r="L9" s="24">
        <v>154.37713085865732</v>
      </c>
      <c r="M9" s="24">
        <v>156.07217059999999</v>
      </c>
      <c r="N9" s="24">
        <v>161.64679499999983</v>
      </c>
      <c r="O9" s="24">
        <v>156.08635769999978</v>
      </c>
      <c r="P9" s="24">
        <v>155.41141709999982</v>
      </c>
      <c r="Q9" s="24">
        <v>83.764661999999987</v>
      </c>
      <c r="R9" s="24">
        <v>82.896277999999811</v>
      </c>
      <c r="S9" s="24">
        <v>88.979975999999908</v>
      </c>
      <c r="T9" s="24">
        <v>79.740446699999907</v>
      </c>
      <c r="U9" s="24">
        <v>73.003469999999993</v>
      </c>
      <c r="V9" s="24">
        <v>72.894324999999995</v>
      </c>
      <c r="W9" s="24">
        <v>72.804009999999906</v>
      </c>
      <c r="X9" s="24">
        <v>78.050359999999998</v>
      </c>
      <c r="Y9" s="24">
        <v>125.11516</v>
      </c>
      <c r="Z9" s="24">
        <v>105.76302</v>
      </c>
      <c r="AA9" s="24">
        <v>149.59307999999999</v>
      </c>
      <c r="AB9" s="24">
        <v>0</v>
      </c>
      <c r="AC9" s="24">
        <v>0</v>
      </c>
      <c r="AD9" s="24">
        <v>0</v>
      </c>
      <c r="AE9" s="24">
        <v>0</v>
      </c>
    </row>
    <row r="10" spans="1:35" x14ac:dyDescent="0.35">
      <c r="A10" s="28" t="s">
        <v>40</v>
      </c>
      <c r="B10" s="28" t="s">
        <v>66</v>
      </c>
      <c r="C10" s="24">
        <v>23.46330846898671</v>
      </c>
      <c r="D10" s="24">
        <v>14.187710109118612</v>
      </c>
      <c r="E10" s="24">
        <v>69.376976698439947</v>
      </c>
      <c r="F10" s="24">
        <v>54.333347494010425</v>
      </c>
      <c r="G10" s="24">
        <v>15.761318537987718</v>
      </c>
      <c r="H10" s="24">
        <v>65.434478103902748</v>
      </c>
      <c r="I10" s="24">
        <v>26.743777223614202</v>
      </c>
      <c r="J10" s="24">
        <v>192.43606468414043</v>
      </c>
      <c r="K10" s="24">
        <v>5.213861449592379</v>
      </c>
      <c r="L10" s="24">
        <v>2.55631229527798</v>
      </c>
      <c r="M10" s="24">
        <v>4.4626861493799703</v>
      </c>
      <c r="N10" s="24">
        <v>60.382649000396839</v>
      </c>
      <c r="O10" s="24">
        <v>32.952413026382878</v>
      </c>
      <c r="P10" s="24">
        <v>11.825361424465651</v>
      </c>
      <c r="Q10" s="24">
        <v>61.821381376693331</v>
      </c>
      <c r="R10" s="24">
        <v>55.989065232263798</v>
      </c>
      <c r="S10" s="24">
        <v>170.59044153323188</v>
      </c>
      <c r="T10" s="24">
        <v>98.887642711187553</v>
      </c>
      <c r="U10" s="24">
        <v>327.40651736993988</v>
      </c>
      <c r="V10" s="24">
        <v>472.30355920515422</v>
      </c>
      <c r="W10" s="24">
        <v>373.22636487318613</v>
      </c>
      <c r="X10" s="24">
        <v>296.30965173531166</v>
      </c>
      <c r="Y10" s="24">
        <v>1385.587562587049</v>
      </c>
      <c r="Z10" s="24">
        <v>707.12599599214252</v>
      </c>
      <c r="AA10" s="24">
        <v>1164.4033896865187</v>
      </c>
      <c r="AB10" s="24">
        <v>1385.977382528647</v>
      </c>
      <c r="AC10" s="24">
        <v>2486.9796820833462</v>
      </c>
      <c r="AD10" s="24">
        <v>3619.1923335141673</v>
      </c>
      <c r="AE10" s="24">
        <v>3615.8967834553928</v>
      </c>
    </row>
    <row r="11" spans="1:35" x14ac:dyDescent="0.35">
      <c r="A11" s="28" t="s">
        <v>40</v>
      </c>
      <c r="B11" s="28" t="s">
        <v>65</v>
      </c>
      <c r="C11" s="24">
        <v>13118.210704000001</v>
      </c>
      <c r="D11" s="24">
        <v>12712.647400999995</v>
      </c>
      <c r="E11" s="24">
        <v>11961.567486</v>
      </c>
      <c r="F11" s="24">
        <v>15941.441188999996</v>
      </c>
      <c r="G11" s="24">
        <v>15778.473729999996</v>
      </c>
      <c r="H11" s="24">
        <v>11967.702266999999</v>
      </c>
      <c r="I11" s="24">
        <v>15742.817339999998</v>
      </c>
      <c r="J11" s="24">
        <v>17319.607957999993</v>
      </c>
      <c r="K11" s="24">
        <v>16567.747834000002</v>
      </c>
      <c r="L11" s="24">
        <v>14969.573362999996</v>
      </c>
      <c r="M11" s="24">
        <v>13606.816605999997</v>
      </c>
      <c r="N11" s="24">
        <v>14390.598958999999</v>
      </c>
      <c r="O11" s="24">
        <v>14479.452292999998</v>
      </c>
      <c r="P11" s="24">
        <v>15709.482989999999</v>
      </c>
      <c r="Q11" s="24">
        <v>13753.478403999996</v>
      </c>
      <c r="R11" s="24">
        <v>13154.444063999996</v>
      </c>
      <c r="S11" s="24">
        <v>17013.035189999995</v>
      </c>
      <c r="T11" s="24">
        <v>15140.176214999996</v>
      </c>
      <c r="U11" s="24">
        <v>13834.778676999998</v>
      </c>
      <c r="V11" s="24">
        <v>13552.618718999998</v>
      </c>
      <c r="W11" s="24">
        <v>12835.955924999998</v>
      </c>
      <c r="X11" s="24">
        <v>14004.905719999997</v>
      </c>
      <c r="Y11" s="24">
        <v>14789.642941999991</v>
      </c>
      <c r="Z11" s="24">
        <v>13759.786724999996</v>
      </c>
      <c r="AA11" s="24">
        <v>13839.719151999998</v>
      </c>
      <c r="AB11" s="24">
        <v>16345.220033999989</v>
      </c>
      <c r="AC11" s="24">
        <v>13836.298038999996</v>
      </c>
      <c r="AD11" s="24">
        <v>12602.747799999997</v>
      </c>
      <c r="AE11" s="24">
        <v>12167.802514999998</v>
      </c>
    </row>
    <row r="12" spans="1:35" x14ac:dyDescent="0.35">
      <c r="A12" s="28" t="s">
        <v>40</v>
      </c>
      <c r="B12" s="28" t="s">
        <v>69</v>
      </c>
      <c r="C12" s="24">
        <v>26162.659410918157</v>
      </c>
      <c r="D12" s="24">
        <v>33852.691686441154</v>
      </c>
      <c r="E12" s="24">
        <v>33239.776253088639</v>
      </c>
      <c r="F12" s="24">
        <v>39701.402057765939</v>
      </c>
      <c r="G12" s="24">
        <v>44697.143665620155</v>
      </c>
      <c r="H12" s="24">
        <v>49516.026701308059</v>
      </c>
      <c r="I12" s="24">
        <v>53042.111647135564</v>
      </c>
      <c r="J12" s="24">
        <v>50157.575225151086</v>
      </c>
      <c r="K12" s="24">
        <v>49488.861949103448</v>
      </c>
      <c r="L12" s="24">
        <v>50207.186221672804</v>
      </c>
      <c r="M12" s="24">
        <v>55615.607703527981</v>
      </c>
      <c r="N12" s="24">
        <v>52357.079129511068</v>
      </c>
      <c r="O12" s="24">
        <v>51276.895059693714</v>
      </c>
      <c r="P12" s="24">
        <v>54792.7749745607</v>
      </c>
      <c r="Q12" s="24">
        <v>56299.747597754882</v>
      </c>
      <c r="R12" s="24">
        <v>56966.160119317159</v>
      </c>
      <c r="S12" s="24">
        <v>62082.00568197995</v>
      </c>
      <c r="T12" s="24">
        <v>61749.89080796382</v>
      </c>
      <c r="U12" s="24">
        <v>63646.389292741165</v>
      </c>
      <c r="V12" s="24">
        <v>66346.944753862161</v>
      </c>
      <c r="W12" s="24">
        <v>69355.710453707783</v>
      </c>
      <c r="X12" s="24">
        <v>75023.449977102748</v>
      </c>
      <c r="Y12" s="24">
        <v>80000.720475844311</v>
      </c>
      <c r="Z12" s="24">
        <v>82245.805909343821</v>
      </c>
      <c r="AA12" s="24">
        <v>84626.162667683559</v>
      </c>
      <c r="AB12" s="24">
        <v>85646.872274414942</v>
      </c>
      <c r="AC12" s="24">
        <v>89590.861863393555</v>
      </c>
      <c r="AD12" s="24">
        <v>92088.322688725209</v>
      </c>
      <c r="AE12" s="24">
        <v>91256.906160191371</v>
      </c>
    </row>
    <row r="13" spans="1:35" x14ac:dyDescent="0.35">
      <c r="A13" s="28" t="s">
        <v>40</v>
      </c>
      <c r="B13" s="28" t="s">
        <v>68</v>
      </c>
      <c r="C13" s="24">
        <v>14497.890338318013</v>
      </c>
      <c r="D13" s="24">
        <v>17774.024699092006</v>
      </c>
      <c r="E13" s="24">
        <v>18030.226763957864</v>
      </c>
      <c r="F13" s="24">
        <v>17335.548208859425</v>
      </c>
      <c r="G13" s="24">
        <v>16977.458092138073</v>
      </c>
      <c r="H13" s="24">
        <v>17982.107278266507</v>
      </c>
      <c r="I13" s="24">
        <v>19249.926441771644</v>
      </c>
      <c r="J13" s="24">
        <v>18461.339446564551</v>
      </c>
      <c r="K13" s="24">
        <v>21289.905305031712</v>
      </c>
      <c r="L13" s="24">
        <v>24189.361631413874</v>
      </c>
      <c r="M13" s="24">
        <v>31335.235432600395</v>
      </c>
      <c r="N13" s="24">
        <v>31243.949010831362</v>
      </c>
      <c r="O13" s="24">
        <v>30185.186032599097</v>
      </c>
      <c r="P13" s="24">
        <v>29467.142841096647</v>
      </c>
      <c r="Q13" s="24">
        <v>31427.353704651701</v>
      </c>
      <c r="R13" s="24">
        <v>31252.550505420888</v>
      </c>
      <c r="S13" s="24">
        <v>27634.523510584575</v>
      </c>
      <c r="T13" s="24">
        <v>28523.330605844694</v>
      </c>
      <c r="U13" s="24">
        <v>30035.842290493234</v>
      </c>
      <c r="V13" s="24">
        <v>30542.775982903662</v>
      </c>
      <c r="W13" s="24">
        <v>30517.565978410887</v>
      </c>
      <c r="X13" s="24">
        <v>33027.686694660071</v>
      </c>
      <c r="Y13" s="24">
        <v>32659.281088780936</v>
      </c>
      <c r="Z13" s="24">
        <v>33706.274930585583</v>
      </c>
      <c r="AA13" s="24">
        <v>35304.646662202096</v>
      </c>
      <c r="AB13" s="24">
        <v>39485.752221328759</v>
      </c>
      <c r="AC13" s="24">
        <v>43244.774106683231</v>
      </c>
      <c r="AD13" s="24">
        <v>45175.826808997495</v>
      </c>
      <c r="AE13" s="24">
        <v>46270.415519693488</v>
      </c>
    </row>
    <row r="14" spans="1:35" x14ac:dyDescent="0.35">
      <c r="A14" s="28" t="s">
        <v>40</v>
      </c>
      <c r="B14" s="28" t="s">
        <v>36</v>
      </c>
      <c r="C14" s="24">
        <v>146.49315690705347</v>
      </c>
      <c r="D14" s="24">
        <v>226.22895454306141</v>
      </c>
      <c r="E14" s="24">
        <v>259.10684641721895</v>
      </c>
      <c r="F14" s="24">
        <v>353.42876629369243</v>
      </c>
      <c r="G14" s="24">
        <v>357.10459693951435</v>
      </c>
      <c r="H14" s="24">
        <v>370.68814177707094</v>
      </c>
      <c r="I14" s="24">
        <v>361.10309086064103</v>
      </c>
      <c r="J14" s="24">
        <v>333.35159798227329</v>
      </c>
      <c r="K14" s="24">
        <v>299.67030272553592</v>
      </c>
      <c r="L14" s="24">
        <v>306.51208222650297</v>
      </c>
      <c r="M14" s="24">
        <v>302.51738634689099</v>
      </c>
      <c r="N14" s="24">
        <v>322.35885155448</v>
      </c>
      <c r="O14" s="24">
        <v>280.32572543782101</v>
      </c>
      <c r="P14" s="24">
        <v>266.51381555851304</v>
      </c>
      <c r="Q14" s="24">
        <v>271.84475250413698</v>
      </c>
      <c r="R14" s="24">
        <v>276.17207955546502</v>
      </c>
      <c r="S14" s="24">
        <v>710.89735476911198</v>
      </c>
      <c r="T14" s="24">
        <v>714.88774038058295</v>
      </c>
      <c r="U14" s="24">
        <v>983.9774404400099</v>
      </c>
      <c r="V14" s="24">
        <v>940.66360260866099</v>
      </c>
      <c r="W14" s="24">
        <v>2739.8368219763361</v>
      </c>
      <c r="X14" s="24">
        <v>2961.8963361017545</v>
      </c>
      <c r="Y14" s="24">
        <v>3174.227390086543</v>
      </c>
      <c r="Z14" s="24">
        <v>4863.76811850169</v>
      </c>
      <c r="AA14" s="24">
        <v>5027.465242883939</v>
      </c>
      <c r="AB14" s="24">
        <v>4943.7583004839935</v>
      </c>
      <c r="AC14" s="24">
        <v>4905.6424031534898</v>
      </c>
      <c r="AD14" s="24">
        <v>5860.4165539734704</v>
      </c>
      <c r="AE14" s="24">
        <v>6031.0714611507283</v>
      </c>
      <c r="AH14" s="27"/>
      <c r="AI14" s="27"/>
    </row>
    <row r="15" spans="1:35" x14ac:dyDescent="0.35">
      <c r="A15" s="28" t="s">
        <v>40</v>
      </c>
      <c r="B15" s="28" t="s">
        <v>73</v>
      </c>
      <c r="C15" s="24">
        <v>84.718796999999995</v>
      </c>
      <c r="D15" s="24">
        <v>209.79600599999998</v>
      </c>
      <c r="E15" s="24">
        <v>243.32585627035451</v>
      </c>
      <c r="F15" s="24">
        <v>1049.5450898636293</v>
      </c>
      <c r="G15" s="24">
        <v>4882.1614495427921</v>
      </c>
      <c r="H15" s="24">
        <v>5734.3892235345065</v>
      </c>
      <c r="I15" s="24">
        <v>4952.5375567391511</v>
      </c>
      <c r="J15" s="24">
        <v>5805.7086649506737</v>
      </c>
      <c r="K15" s="24">
        <v>7132.2286112887932</v>
      </c>
      <c r="L15" s="24">
        <v>8301.102286778385</v>
      </c>
      <c r="M15" s="24">
        <v>9654.9698302665147</v>
      </c>
      <c r="N15" s="24">
        <v>10650.725081595901</v>
      </c>
      <c r="O15" s="24">
        <v>9772.1914767334074</v>
      </c>
      <c r="P15" s="24">
        <v>10371.031061449567</v>
      </c>
      <c r="Q15" s="24">
        <v>10647.419185794364</v>
      </c>
      <c r="R15" s="24">
        <v>10347.431481641584</v>
      </c>
      <c r="S15" s="24">
        <v>10828.587976487766</v>
      </c>
      <c r="T15" s="24">
        <v>10730.739780951131</v>
      </c>
      <c r="U15" s="24">
        <v>11287.989141191614</v>
      </c>
      <c r="V15" s="24">
        <v>10477.458256130092</v>
      </c>
      <c r="W15" s="24">
        <v>11196.497964688357</v>
      </c>
      <c r="X15" s="24">
        <v>11816.312399386614</v>
      </c>
      <c r="Y15" s="24">
        <v>11755.321853155157</v>
      </c>
      <c r="Z15" s="24">
        <v>12258.326333899295</v>
      </c>
      <c r="AA15" s="24">
        <v>13284.576758463652</v>
      </c>
      <c r="AB15" s="24">
        <v>15784.259656662769</v>
      </c>
      <c r="AC15" s="24">
        <v>16091.166202191218</v>
      </c>
      <c r="AD15" s="24">
        <v>17018.778806701815</v>
      </c>
      <c r="AE15" s="24">
        <v>15430.156747973711</v>
      </c>
      <c r="AH15" s="27"/>
      <c r="AI15" s="27"/>
    </row>
    <row r="16" spans="1:35" x14ac:dyDescent="0.35">
      <c r="A16" s="28" t="s">
        <v>40</v>
      </c>
      <c r="B16" s="28" t="s">
        <v>56</v>
      </c>
      <c r="C16" s="24">
        <v>11.766356477999999</v>
      </c>
      <c r="D16" s="24">
        <v>17.52398599939999</v>
      </c>
      <c r="E16" s="24">
        <v>21.307259744399996</v>
      </c>
      <c r="F16" s="24">
        <v>32.198792402000002</v>
      </c>
      <c r="G16" s="24">
        <v>46.571276976999997</v>
      </c>
      <c r="H16" s="24">
        <v>58.741739715999998</v>
      </c>
      <c r="I16" s="24">
        <v>69.386855753999981</v>
      </c>
      <c r="J16" s="24">
        <v>76.451401749999789</v>
      </c>
      <c r="K16" s="24">
        <v>81.433490250000006</v>
      </c>
      <c r="L16" s="24">
        <v>88.327286469999791</v>
      </c>
      <c r="M16" s="24">
        <v>107.72618884999999</v>
      </c>
      <c r="N16" s="24">
        <v>125.49333499999999</v>
      </c>
      <c r="O16" s="24">
        <v>140.27234455999999</v>
      </c>
      <c r="P16" s="24">
        <v>157.95397033999998</v>
      </c>
      <c r="Q16" s="24">
        <v>162.64944447999997</v>
      </c>
      <c r="R16" s="24">
        <v>169.68937208</v>
      </c>
      <c r="S16" s="24">
        <v>170.23543650000002</v>
      </c>
      <c r="T16" s="24">
        <v>174.68251079999999</v>
      </c>
      <c r="U16" s="24">
        <v>178.01949544000001</v>
      </c>
      <c r="V16" s="24">
        <v>178.27726844999995</v>
      </c>
      <c r="W16" s="24">
        <v>169.35728159999996</v>
      </c>
      <c r="X16" s="24">
        <v>176.78859094999987</v>
      </c>
      <c r="Y16" s="24">
        <v>172.18165560999992</v>
      </c>
      <c r="Z16" s="24">
        <v>169.36013245000001</v>
      </c>
      <c r="AA16" s="24">
        <v>174.60338141</v>
      </c>
      <c r="AB16" s="24">
        <v>170.07572705999999</v>
      </c>
      <c r="AC16" s="24">
        <v>171.12558740000003</v>
      </c>
      <c r="AD16" s="24">
        <v>170.99548557999998</v>
      </c>
      <c r="AE16" s="24">
        <v>138.07749470999988</v>
      </c>
      <c r="AH16" s="27"/>
      <c r="AI16" s="27"/>
    </row>
    <row r="17" spans="1:35" x14ac:dyDescent="0.35">
      <c r="A17" s="31" t="s">
        <v>138</v>
      </c>
      <c r="B17" s="31"/>
      <c r="C17" s="32">
        <v>163004.19667625224</v>
      </c>
      <c r="D17" s="32">
        <v>162325.89052921289</v>
      </c>
      <c r="E17" s="32">
        <v>162169.06786513625</v>
      </c>
      <c r="F17" s="32">
        <v>162614.69076672543</v>
      </c>
      <c r="G17" s="32">
        <v>163740.27043072091</v>
      </c>
      <c r="H17" s="32">
        <v>158781.50637383858</v>
      </c>
      <c r="I17" s="32">
        <v>158407.2684827201</v>
      </c>
      <c r="J17" s="32">
        <v>159878.01093686125</v>
      </c>
      <c r="K17" s="32">
        <v>142088.53895819522</v>
      </c>
      <c r="L17" s="32">
        <v>140485.05562560025</v>
      </c>
      <c r="M17" s="32">
        <v>140720.09397776294</v>
      </c>
      <c r="N17" s="32">
        <v>140521.19106250812</v>
      </c>
      <c r="O17" s="32">
        <v>141866.82533240816</v>
      </c>
      <c r="P17" s="32">
        <v>143618.33935010666</v>
      </c>
      <c r="Q17" s="32">
        <v>143010.41031411089</v>
      </c>
      <c r="R17" s="32">
        <v>144706.17480701118</v>
      </c>
      <c r="S17" s="32">
        <v>149842.53995502062</v>
      </c>
      <c r="T17" s="32">
        <v>149800.93533231516</v>
      </c>
      <c r="U17" s="32">
        <v>149781.4774338344</v>
      </c>
      <c r="V17" s="32">
        <v>150685.72055611512</v>
      </c>
      <c r="W17" s="32">
        <v>152011.49816063783</v>
      </c>
      <c r="X17" s="32">
        <v>154931.43101196585</v>
      </c>
      <c r="Y17" s="32">
        <v>156496.34289178665</v>
      </c>
      <c r="Z17" s="32">
        <v>156113.89594462755</v>
      </c>
      <c r="AA17" s="32">
        <v>157788.36167910878</v>
      </c>
      <c r="AB17" s="32">
        <v>163364.54711907567</v>
      </c>
      <c r="AC17" s="32">
        <v>162442.36336283921</v>
      </c>
      <c r="AD17" s="32">
        <v>162240.74874327492</v>
      </c>
      <c r="AE17" s="32">
        <v>161391.56558952454</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39946.597599999994</v>
      </c>
      <c r="D20" s="24">
        <v>35777.590499999998</v>
      </c>
      <c r="E20" s="24">
        <v>31093.1201</v>
      </c>
      <c r="F20" s="24">
        <v>37003.506300000001</v>
      </c>
      <c r="G20" s="24">
        <v>31167.801104370275</v>
      </c>
      <c r="H20" s="24">
        <v>30207.470008398424</v>
      </c>
      <c r="I20" s="24">
        <v>27089.321598541337</v>
      </c>
      <c r="J20" s="24">
        <v>30134.368682124805</v>
      </c>
      <c r="K20" s="24">
        <v>15694.453900324104</v>
      </c>
      <c r="L20" s="24">
        <v>12345.38283476053</v>
      </c>
      <c r="M20" s="24">
        <v>5958.5536070823327</v>
      </c>
      <c r="N20" s="24">
        <v>5735.4314861841503</v>
      </c>
      <c r="O20" s="24">
        <v>7949.1141903253974</v>
      </c>
      <c r="P20" s="24">
        <v>6867.3713979453496</v>
      </c>
      <c r="Q20" s="24">
        <v>5469.2093000000004</v>
      </c>
      <c r="R20" s="24">
        <v>7379.3474000000006</v>
      </c>
      <c r="S20" s="24">
        <v>8337.3302999999996</v>
      </c>
      <c r="T20" s="24">
        <v>8337.3300999999992</v>
      </c>
      <c r="U20" s="24">
        <v>7929.8525000000009</v>
      </c>
      <c r="V20" s="24">
        <v>6452.8675000000003</v>
      </c>
      <c r="W20" s="24">
        <v>5760.3407999999999</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33.648917675994042</v>
      </c>
      <c r="D22" s="24">
        <v>33.648917668317239</v>
      </c>
      <c r="E22" s="24">
        <v>101.2233088195479</v>
      </c>
      <c r="F22" s="24">
        <v>63.559059166130154</v>
      </c>
      <c r="G22" s="24">
        <v>63.559059437566397</v>
      </c>
      <c r="H22" s="24">
        <v>63.559059434895069</v>
      </c>
      <c r="I22" s="24">
        <v>63.733194420835098</v>
      </c>
      <c r="J22" s="24">
        <v>63.559059637138951</v>
      </c>
      <c r="K22" s="24">
        <v>63.559059621110556</v>
      </c>
      <c r="L22" s="24">
        <v>63.559059657642756</v>
      </c>
      <c r="M22" s="24">
        <v>63.733194588211504</v>
      </c>
      <c r="N22" s="24">
        <v>63.559060033781307</v>
      </c>
      <c r="O22" s="24">
        <v>63.559060034055406</v>
      </c>
      <c r="P22" s="24">
        <v>63.559060440510301</v>
      </c>
      <c r="Q22" s="24">
        <v>63.733195356077196</v>
      </c>
      <c r="R22" s="24">
        <v>63.55906051811565</v>
      </c>
      <c r="S22" s="24">
        <v>63.559061853529407</v>
      </c>
      <c r="T22" s="24">
        <v>197.6927081452894</v>
      </c>
      <c r="U22" s="24">
        <v>529.88975374752499</v>
      </c>
      <c r="V22" s="24">
        <v>943.82381398124903</v>
      </c>
      <c r="W22" s="24">
        <v>560.92605537200404</v>
      </c>
      <c r="X22" s="24">
        <v>1025.394209820028</v>
      </c>
      <c r="Y22" s="24">
        <v>0.84009419418699904</v>
      </c>
      <c r="Z22" s="24">
        <v>1.3050243E-5</v>
      </c>
      <c r="AA22" s="24">
        <v>1.3414654E-5</v>
      </c>
      <c r="AB22" s="24">
        <v>1.7868344E-5</v>
      </c>
      <c r="AC22" s="24">
        <v>1.8540544E-5</v>
      </c>
      <c r="AD22" s="24">
        <v>1.8571378E-5</v>
      </c>
      <c r="AE22" s="24">
        <v>1.8165194E-5</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3.0976754899999994E-6</v>
      </c>
      <c r="D24" s="24">
        <v>3.0690658299999978E-6</v>
      </c>
      <c r="E24" s="24">
        <v>3.1722398098791103</v>
      </c>
      <c r="F24" s="24">
        <v>26.668168851018102</v>
      </c>
      <c r="G24" s="24">
        <v>5.3585936390411995</v>
      </c>
      <c r="H24" s="24">
        <v>15.313171860649089</v>
      </c>
      <c r="I24" s="24">
        <v>5.1777145241490894</v>
      </c>
      <c r="J24" s="24">
        <v>7.3189070283742295</v>
      </c>
      <c r="K24" s="24">
        <v>4.0439917099999987E-6</v>
      </c>
      <c r="L24" s="24">
        <v>4.1583777499999998E-6</v>
      </c>
      <c r="M24" s="24">
        <v>4.0069556499999998E-6</v>
      </c>
      <c r="N24" s="24">
        <v>14.17207407116098</v>
      </c>
      <c r="O24" s="24">
        <v>1.61755410658656</v>
      </c>
      <c r="P24" s="24">
        <v>3.2954607495188699</v>
      </c>
      <c r="Q24" s="24">
        <v>9.722972637891699</v>
      </c>
      <c r="R24" s="24">
        <v>4.2417011869585997</v>
      </c>
      <c r="S24" s="24">
        <v>19.002158199434287</v>
      </c>
      <c r="T24" s="24">
        <v>4.6292917794097903</v>
      </c>
      <c r="U24" s="24">
        <v>56.026947115446895</v>
      </c>
      <c r="V24" s="24">
        <v>71.918413313562397</v>
      </c>
      <c r="W24" s="24">
        <v>40.790723033814395</v>
      </c>
      <c r="X24" s="24">
        <v>52.225922472754895</v>
      </c>
      <c r="Y24" s="24">
        <v>506.90684058613755</v>
      </c>
      <c r="Z24" s="24">
        <v>306.46892492491605</v>
      </c>
      <c r="AA24" s="24">
        <v>440.78793733992097</v>
      </c>
      <c r="AB24" s="24">
        <v>291.11085816989299</v>
      </c>
      <c r="AC24" s="24">
        <v>1276.0972734922791</v>
      </c>
      <c r="AD24" s="24">
        <v>1598.82472140852</v>
      </c>
      <c r="AE24" s="24">
        <v>2109.9216202140087</v>
      </c>
    </row>
    <row r="25" spans="1:35" s="27" customFormat="1" x14ac:dyDescent="0.35">
      <c r="A25" s="28" t="s">
        <v>130</v>
      </c>
      <c r="B25" s="28" t="s">
        <v>65</v>
      </c>
      <c r="C25" s="24">
        <v>2051.0904999999989</v>
      </c>
      <c r="D25" s="24">
        <v>2171.2605299999991</v>
      </c>
      <c r="E25" s="24">
        <v>1961.4480659999999</v>
      </c>
      <c r="F25" s="24">
        <v>2629.2209099999991</v>
      </c>
      <c r="G25" s="24">
        <v>2841.0559899999998</v>
      </c>
      <c r="H25" s="24">
        <v>2604.5512099999987</v>
      </c>
      <c r="I25" s="24">
        <v>2359.4936499999999</v>
      </c>
      <c r="J25" s="24">
        <v>3277.1137299999991</v>
      </c>
      <c r="K25" s="24">
        <v>2374.0340839999999</v>
      </c>
      <c r="L25" s="24">
        <v>2128.1092150000004</v>
      </c>
      <c r="M25" s="24">
        <v>2343.3872700000002</v>
      </c>
      <c r="N25" s="24">
        <v>2336.5416439999999</v>
      </c>
      <c r="O25" s="24">
        <v>2671.3592760000001</v>
      </c>
      <c r="P25" s="24">
        <v>2997.0193499999996</v>
      </c>
      <c r="Q25" s="24">
        <v>2702.0923889999967</v>
      </c>
      <c r="R25" s="24">
        <v>2602.7928999999999</v>
      </c>
      <c r="S25" s="24">
        <v>3425.7282599999999</v>
      </c>
      <c r="T25" s="24">
        <v>2956.8202699999979</v>
      </c>
      <c r="U25" s="24">
        <v>2560.0954299999989</v>
      </c>
      <c r="V25" s="24">
        <v>2440.1125439999996</v>
      </c>
      <c r="W25" s="24">
        <v>2237.233369999999</v>
      </c>
      <c r="X25" s="24">
        <v>2922.2984999999999</v>
      </c>
      <c r="Y25" s="24">
        <v>3036.6619000000001</v>
      </c>
      <c r="Z25" s="24">
        <v>2916.8071650000002</v>
      </c>
      <c r="AA25" s="24">
        <v>2853.6193139999987</v>
      </c>
      <c r="AB25" s="24">
        <v>3750.9695660000002</v>
      </c>
      <c r="AC25" s="24">
        <v>3054.195898999998</v>
      </c>
      <c r="AD25" s="24">
        <v>2681.0645359999999</v>
      </c>
      <c r="AE25" s="24">
        <v>2364.0243960000003</v>
      </c>
    </row>
    <row r="26" spans="1:35" s="27" customFormat="1" x14ac:dyDescent="0.35">
      <c r="A26" s="28" t="s">
        <v>130</v>
      </c>
      <c r="B26" s="28" t="s">
        <v>69</v>
      </c>
      <c r="C26" s="24">
        <v>6247.7117437363959</v>
      </c>
      <c r="D26" s="24">
        <v>9107.1211283227749</v>
      </c>
      <c r="E26" s="24">
        <v>10569.471178582702</v>
      </c>
      <c r="F26" s="24">
        <v>12304.794934328209</v>
      </c>
      <c r="G26" s="24">
        <v>15426.931963094716</v>
      </c>
      <c r="H26" s="24">
        <v>18033.936122714134</v>
      </c>
      <c r="I26" s="24">
        <v>18962.151722897917</v>
      </c>
      <c r="J26" s="24">
        <v>17247.325379449434</v>
      </c>
      <c r="K26" s="24">
        <v>15965.907190407832</v>
      </c>
      <c r="L26" s="24">
        <v>16998.384768541513</v>
      </c>
      <c r="M26" s="24">
        <v>21240.333072772057</v>
      </c>
      <c r="N26" s="24">
        <v>20948.858786827837</v>
      </c>
      <c r="O26" s="24">
        <v>20490.42723640758</v>
      </c>
      <c r="P26" s="24">
        <v>21940.474698266786</v>
      </c>
      <c r="Q26" s="24">
        <v>22686.78963079493</v>
      </c>
      <c r="R26" s="24">
        <v>22512.997833299996</v>
      </c>
      <c r="S26" s="24">
        <v>19986.223990997718</v>
      </c>
      <c r="T26" s="24">
        <v>17876.497435864239</v>
      </c>
      <c r="U26" s="24">
        <v>19263.816543697365</v>
      </c>
      <c r="V26" s="24">
        <v>18880.752682989736</v>
      </c>
      <c r="W26" s="24">
        <v>24401.134755146668</v>
      </c>
      <c r="X26" s="24">
        <v>29595.413646469773</v>
      </c>
      <c r="Y26" s="24">
        <v>31295.281038639409</v>
      </c>
      <c r="Z26" s="24">
        <v>32857.360527258337</v>
      </c>
      <c r="AA26" s="24">
        <v>33001.925260655225</v>
      </c>
      <c r="AB26" s="24">
        <v>29921.614652294997</v>
      </c>
      <c r="AC26" s="24">
        <v>27730.485170704462</v>
      </c>
      <c r="AD26" s="24">
        <v>29160.95799445681</v>
      </c>
      <c r="AE26" s="24">
        <v>28929.029728248592</v>
      </c>
    </row>
    <row r="27" spans="1:35" s="27" customFormat="1" x14ac:dyDescent="0.35">
      <c r="A27" s="28" t="s">
        <v>130</v>
      </c>
      <c r="B27" s="28" t="s">
        <v>68</v>
      </c>
      <c r="C27" s="24">
        <v>5342.8112473713973</v>
      </c>
      <c r="D27" s="24">
        <v>6499.5896962865254</v>
      </c>
      <c r="E27" s="24">
        <v>6543.0267059304742</v>
      </c>
      <c r="F27" s="24">
        <v>6299.1536394595214</v>
      </c>
      <c r="G27" s="24">
        <v>5994.6269797206078</v>
      </c>
      <c r="H27" s="24">
        <v>6487.1148869518156</v>
      </c>
      <c r="I27" s="24">
        <v>7576.0342873472619</v>
      </c>
      <c r="J27" s="24">
        <v>8331.6410202414336</v>
      </c>
      <c r="K27" s="24">
        <v>10473.951754072854</v>
      </c>
      <c r="L27" s="24">
        <v>13052.436229621602</v>
      </c>
      <c r="M27" s="24">
        <v>20054.48846283873</v>
      </c>
      <c r="N27" s="24">
        <v>19762.277529946929</v>
      </c>
      <c r="O27" s="24">
        <v>19205.988248547954</v>
      </c>
      <c r="P27" s="24">
        <v>18500.719019502154</v>
      </c>
      <c r="Q27" s="24">
        <v>19958.489277591623</v>
      </c>
      <c r="R27" s="24">
        <v>19959.14786112864</v>
      </c>
      <c r="S27" s="24">
        <v>17937.629365824287</v>
      </c>
      <c r="T27" s="24">
        <v>18158.86738032442</v>
      </c>
      <c r="U27" s="24">
        <v>19316.709417450907</v>
      </c>
      <c r="V27" s="24">
        <v>19762.148828443802</v>
      </c>
      <c r="W27" s="24">
        <v>19478.471036517949</v>
      </c>
      <c r="X27" s="24">
        <v>19905.153329047829</v>
      </c>
      <c r="Y27" s="24">
        <v>19469.132687914454</v>
      </c>
      <c r="Z27" s="24">
        <v>20892.695711077253</v>
      </c>
      <c r="AA27" s="24">
        <v>21065.238082247684</v>
      </c>
      <c r="AB27" s="24">
        <v>23548.388574856741</v>
      </c>
      <c r="AC27" s="24">
        <v>25249.321254686518</v>
      </c>
      <c r="AD27" s="24">
        <v>26578.859954978951</v>
      </c>
      <c r="AE27" s="24">
        <v>26476.510314563551</v>
      </c>
    </row>
    <row r="28" spans="1:35" s="27" customFormat="1" x14ac:dyDescent="0.35">
      <c r="A28" s="28" t="s">
        <v>130</v>
      </c>
      <c r="B28" s="28" t="s">
        <v>36</v>
      </c>
      <c r="C28" s="24">
        <v>1.2332059E-5</v>
      </c>
      <c r="D28" s="24">
        <v>1.2501965000000001E-5</v>
      </c>
      <c r="E28" s="24">
        <v>1.2451636E-5</v>
      </c>
      <c r="F28" s="24">
        <v>1.231199699999999E-5</v>
      </c>
      <c r="G28" s="24">
        <v>1.1908575E-5</v>
      </c>
      <c r="H28" s="24">
        <v>1.2112167E-5</v>
      </c>
      <c r="I28" s="24">
        <v>1.4178150000000001E-5</v>
      </c>
      <c r="J28" s="24">
        <v>1.47449583E-5</v>
      </c>
      <c r="K28" s="24">
        <v>4.5464801999999896E-5</v>
      </c>
      <c r="L28" s="24">
        <v>4.6841527000000003E-5</v>
      </c>
      <c r="M28" s="24">
        <v>5.1810522999999998E-5</v>
      </c>
      <c r="N28" s="24">
        <v>5.3091383999999994E-5</v>
      </c>
      <c r="O28" s="24">
        <v>5.3276508999999995E-5</v>
      </c>
      <c r="P28" s="24">
        <v>5.4273319999999996E-5</v>
      </c>
      <c r="Q28" s="24">
        <v>5.8742285999999902E-5</v>
      </c>
      <c r="R28" s="24">
        <v>5.9618676999999894E-5</v>
      </c>
      <c r="S28" s="24">
        <v>5.7139811999999896E-5</v>
      </c>
      <c r="T28" s="24">
        <v>5.7607057999999998E-5</v>
      </c>
      <c r="U28" s="24">
        <v>7.166637E-5</v>
      </c>
      <c r="V28" s="24">
        <v>7.1015627999999995E-5</v>
      </c>
      <c r="W28" s="24">
        <v>1.3034856599999998E-4</v>
      </c>
      <c r="X28" s="24">
        <v>1.2667420999999999E-4</v>
      </c>
      <c r="Y28" s="24">
        <v>152.5425644959</v>
      </c>
      <c r="Z28" s="24">
        <v>400.86724164028004</v>
      </c>
      <c r="AA28" s="24">
        <v>569.6393868850339</v>
      </c>
      <c r="AB28" s="24">
        <v>645.45186157967009</v>
      </c>
      <c r="AC28" s="24">
        <v>628.07123200709009</v>
      </c>
      <c r="AD28" s="24">
        <v>645.36317806059003</v>
      </c>
      <c r="AE28" s="24">
        <v>624.52299761487404</v>
      </c>
    </row>
    <row r="29" spans="1:35" s="27" customFormat="1" x14ac:dyDescent="0.35">
      <c r="A29" s="28" t="s">
        <v>130</v>
      </c>
      <c r="B29" s="28" t="s">
        <v>73</v>
      </c>
      <c r="C29" s="24">
        <v>43.713433999999999</v>
      </c>
      <c r="D29" s="24">
        <v>96.468375999999992</v>
      </c>
      <c r="E29" s="24">
        <v>114.780470892807</v>
      </c>
      <c r="F29" s="24">
        <v>663.10073107598805</v>
      </c>
      <c r="G29" s="24">
        <v>4330.5267469464879</v>
      </c>
      <c r="H29" s="24">
        <v>5141.3229538623664</v>
      </c>
      <c r="I29" s="24">
        <v>4495.7401261032501</v>
      </c>
      <c r="J29" s="24">
        <v>5140.2852460111444</v>
      </c>
      <c r="K29" s="24">
        <v>6762.6580235502433</v>
      </c>
      <c r="L29" s="24">
        <v>7888.1352131576341</v>
      </c>
      <c r="M29" s="24">
        <v>9194.4238023481939</v>
      </c>
      <c r="N29" s="24">
        <v>10016.866035797499</v>
      </c>
      <c r="O29" s="24">
        <v>9225.5614260290822</v>
      </c>
      <c r="P29" s="24">
        <v>9726.7324610995856</v>
      </c>
      <c r="Q29" s="24">
        <v>10051.268214137785</v>
      </c>
      <c r="R29" s="24">
        <v>9771.606824509081</v>
      </c>
      <c r="S29" s="24">
        <v>9607.0616882639133</v>
      </c>
      <c r="T29" s="24">
        <v>9302.2418551790342</v>
      </c>
      <c r="U29" s="24">
        <v>9725.9994056288924</v>
      </c>
      <c r="V29" s="24">
        <v>8962.7979681635043</v>
      </c>
      <c r="W29" s="24">
        <v>9545.2866854965705</v>
      </c>
      <c r="X29" s="24">
        <v>9332.0102603917294</v>
      </c>
      <c r="Y29" s="24">
        <v>9377.3354067982145</v>
      </c>
      <c r="Z29" s="24">
        <v>9970.7617539058592</v>
      </c>
      <c r="AA29" s="24">
        <v>9698.1195414017911</v>
      </c>
      <c r="AB29" s="24">
        <v>10405.222846517781</v>
      </c>
      <c r="AC29" s="24">
        <v>9655.3726963492791</v>
      </c>
      <c r="AD29" s="24">
        <v>10187.140589557028</v>
      </c>
      <c r="AE29" s="24">
        <v>9552.3899371655389</v>
      </c>
    </row>
    <row r="30" spans="1:35" s="27" customFormat="1" x14ac:dyDescent="0.35">
      <c r="A30" s="28" t="s">
        <v>130</v>
      </c>
      <c r="B30" s="28" t="s">
        <v>56</v>
      </c>
      <c r="C30" s="24">
        <v>5.8446046099999993</v>
      </c>
      <c r="D30" s="24">
        <v>7.9357163999999996</v>
      </c>
      <c r="E30" s="24">
        <v>8.3167564999999986</v>
      </c>
      <c r="F30" s="24">
        <v>11.389517850000001</v>
      </c>
      <c r="G30" s="24">
        <v>17.112302199999998</v>
      </c>
      <c r="H30" s="24">
        <v>22.031863640000001</v>
      </c>
      <c r="I30" s="24">
        <v>25.891620500000002</v>
      </c>
      <c r="J30" s="24">
        <v>28.988313799999901</v>
      </c>
      <c r="K30" s="24">
        <v>31.186345000000003</v>
      </c>
      <c r="L30" s="24">
        <v>32.9561627</v>
      </c>
      <c r="M30" s="24">
        <v>39.72598519999999</v>
      </c>
      <c r="N30" s="24">
        <v>46.591977499999999</v>
      </c>
      <c r="O30" s="24">
        <v>52.426713400000004</v>
      </c>
      <c r="P30" s="24">
        <v>56.798281299999992</v>
      </c>
      <c r="Q30" s="24">
        <v>59.160437600000002</v>
      </c>
      <c r="R30" s="24">
        <v>61.876499700000004</v>
      </c>
      <c r="S30" s="24">
        <v>62.255452600000005</v>
      </c>
      <c r="T30" s="24">
        <v>62.870482699999997</v>
      </c>
      <c r="U30" s="24">
        <v>64.278134999999992</v>
      </c>
      <c r="V30" s="24">
        <v>62.898905399999997</v>
      </c>
      <c r="W30" s="24">
        <v>66.758289999999988</v>
      </c>
      <c r="X30" s="24">
        <v>70.015327499999998</v>
      </c>
      <c r="Y30" s="24">
        <v>67.404978200000002</v>
      </c>
      <c r="Z30" s="24">
        <v>66.608706999999995</v>
      </c>
      <c r="AA30" s="24">
        <v>67.269407900000004</v>
      </c>
      <c r="AB30" s="24">
        <v>67.702888000000002</v>
      </c>
      <c r="AC30" s="24">
        <v>65.960958200000007</v>
      </c>
      <c r="AD30" s="24">
        <v>68.791426700000002</v>
      </c>
      <c r="AE30" s="24">
        <v>55.003891399999993</v>
      </c>
    </row>
    <row r="31" spans="1:35" s="27" customFormat="1" x14ac:dyDescent="0.35">
      <c r="A31" s="31" t="s">
        <v>138</v>
      </c>
      <c r="B31" s="31"/>
      <c r="C31" s="32">
        <v>53621.86001188145</v>
      </c>
      <c r="D31" s="32">
        <v>53589.210775346677</v>
      </c>
      <c r="E31" s="32">
        <v>50271.461599142604</v>
      </c>
      <c r="F31" s="32">
        <v>58326.903011804883</v>
      </c>
      <c r="G31" s="32">
        <v>55499.33369026221</v>
      </c>
      <c r="H31" s="32">
        <v>57411.944459359918</v>
      </c>
      <c r="I31" s="32">
        <v>56055.912167731505</v>
      </c>
      <c r="J31" s="32">
        <v>59061.326778481183</v>
      </c>
      <c r="K31" s="32">
        <v>44571.905992469896</v>
      </c>
      <c r="L31" s="32">
        <v>44587.872111739664</v>
      </c>
      <c r="M31" s="32">
        <v>49660.495611288286</v>
      </c>
      <c r="N31" s="32">
        <v>48860.840581063858</v>
      </c>
      <c r="O31" s="32">
        <v>50382.065565421573</v>
      </c>
      <c r="P31" s="32">
        <v>50372.438986904323</v>
      </c>
      <c r="Q31" s="32">
        <v>50890.036765380515</v>
      </c>
      <c r="R31" s="32">
        <v>52522.086756133707</v>
      </c>
      <c r="S31" s="32">
        <v>49769.473136874971</v>
      </c>
      <c r="T31" s="32">
        <v>47531.837186113349</v>
      </c>
      <c r="U31" s="32">
        <v>49656.390592011245</v>
      </c>
      <c r="V31" s="32">
        <v>48551.623782728348</v>
      </c>
      <c r="W31" s="32">
        <v>52478.896740070435</v>
      </c>
      <c r="X31" s="32">
        <v>53500.485607810391</v>
      </c>
      <c r="Y31" s="32">
        <v>54308.822561334186</v>
      </c>
      <c r="Z31" s="32">
        <v>56973.332341310743</v>
      </c>
      <c r="AA31" s="32">
        <v>57361.570607657486</v>
      </c>
      <c r="AB31" s="32">
        <v>57512.083669189975</v>
      </c>
      <c r="AC31" s="32">
        <v>57310.099616423802</v>
      </c>
      <c r="AD31" s="32">
        <v>60019.707225415659</v>
      </c>
      <c r="AE31" s="32">
        <v>59879.486077191345</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40210.308350000007</v>
      </c>
      <c r="D34" s="24">
        <v>36269.541770000003</v>
      </c>
      <c r="E34" s="24">
        <v>39808.633849999991</v>
      </c>
      <c r="F34" s="24">
        <v>35791.061240123978</v>
      </c>
      <c r="G34" s="24">
        <v>37883.270259282523</v>
      </c>
      <c r="H34" s="24">
        <v>33127.941018241007</v>
      </c>
      <c r="I34" s="24">
        <v>30770.366190497854</v>
      </c>
      <c r="J34" s="24">
        <v>28829.834662039568</v>
      </c>
      <c r="K34" s="24">
        <v>26217.526722953808</v>
      </c>
      <c r="L34" s="24">
        <v>25235.496512132166</v>
      </c>
      <c r="M34" s="24">
        <v>21675.831120063991</v>
      </c>
      <c r="N34" s="24">
        <v>23725.203790563239</v>
      </c>
      <c r="O34" s="24">
        <v>24508.110122211736</v>
      </c>
      <c r="P34" s="24">
        <v>23889.653917870575</v>
      </c>
      <c r="Q34" s="24">
        <v>22980.833849376908</v>
      </c>
      <c r="R34" s="24">
        <v>23047.464802317172</v>
      </c>
      <c r="S34" s="24">
        <v>22757.917399999998</v>
      </c>
      <c r="T34" s="24">
        <v>22931.957799999989</v>
      </c>
      <c r="U34" s="24">
        <v>21302.332399999999</v>
      </c>
      <c r="V34" s="24">
        <v>21038.991400000003</v>
      </c>
      <c r="W34" s="24">
        <v>20177.791799999999</v>
      </c>
      <c r="X34" s="24">
        <v>18252.326400000002</v>
      </c>
      <c r="Y34" s="24">
        <v>14719.0502</v>
      </c>
      <c r="Z34" s="24">
        <v>12696.25419999999</v>
      </c>
      <c r="AA34" s="24">
        <v>11225.244299999998</v>
      </c>
      <c r="AB34" s="24">
        <v>8816.5320000000011</v>
      </c>
      <c r="AC34" s="24">
        <v>8226.4259999999995</v>
      </c>
      <c r="AD34" s="24">
        <v>7794.1356000000005</v>
      </c>
      <c r="AE34" s="24">
        <v>7120.0210999999999</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1104.0250164880674</v>
      </c>
      <c r="D36" s="24">
        <v>1104.0250164936394</v>
      </c>
      <c r="E36" s="24">
        <v>1232.2761676321768</v>
      </c>
      <c r="F36" s="24">
        <v>1275.8943542660397</v>
      </c>
      <c r="G36" s="24">
        <v>1200.381909379088</v>
      </c>
      <c r="H36" s="24">
        <v>1426.117589634762</v>
      </c>
      <c r="I36" s="24">
        <v>1343.8846746211568</v>
      </c>
      <c r="J36" s="24">
        <v>2370.9303051377292</v>
      </c>
      <c r="K36" s="24">
        <v>1215.3545318947095</v>
      </c>
      <c r="L36" s="24">
        <v>1204.120835920065</v>
      </c>
      <c r="M36" s="24">
        <v>1269.7379269004864</v>
      </c>
      <c r="N36" s="24">
        <v>1353.1724851698177</v>
      </c>
      <c r="O36" s="24">
        <v>1295.1411372043781</v>
      </c>
      <c r="P36" s="24">
        <v>1209.9933473815267</v>
      </c>
      <c r="Q36" s="24">
        <v>1241.7484983308889</v>
      </c>
      <c r="R36" s="24">
        <v>1205.6471495214205</v>
      </c>
      <c r="S36" s="24">
        <v>1382.2770466934799</v>
      </c>
      <c r="T36" s="24">
        <v>1489.636587140988</v>
      </c>
      <c r="U36" s="24">
        <v>1691.2687379454298</v>
      </c>
      <c r="V36" s="24">
        <v>1848.054677918811</v>
      </c>
      <c r="W36" s="24">
        <v>1628.6924485865429</v>
      </c>
      <c r="X36" s="24">
        <v>2172.3212904960551</v>
      </c>
      <c r="Y36" s="24">
        <v>2454.528270845844</v>
      </c>
      <c r="Z36" s="24">
        <v>2311.727340770592</v>
      </c>
      <c r="AA36" s="24">
        <v>1268.4605258646202</v>
      </c>
      <c r="AB36" s="24">
        <v>960.52345581040902</v>
      </c>
      <c r="AC36" s="24">
        <v>963.15511617211996</v>
      </c>
      <c r="AD36" s="24">
        <v>960.52345574609808</v>
      </c>
      <c r="AE36" s="24">
        <v>960.52345530232105</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134.24838</v>
      </c>
      <c r="K37" s="24">
        <v>72.804009999999906</v>
      </c>
      <c r="L37" s="24">
        <v>72.804009999999906</v>
      </c>
      <c r="M37" s="24">
        <v>73.003469999999993</v>
      </c>
      <c r="N37" s="24">
        <v>72.804009999999906</v>
      </c>
      <c r="O37" s="24">
        <v>72.804009999999906</v>
      </c>
      <c r="P37" s="24">
        <v>72.804009999999906</v>
      </c>
      <c r="Q37" s="24">
        <v>73.003469999999993</v>
      </c>
      <c r="R37" s="24">
        <v>72.804009999999906</v>
      </c>
      <c r="S37" s="24">
        <v>72.804009999999906</v>
      </c>
      <c r="T37" s="24">
        <v>72.804009999999906</v>
      </c>
      <c r="U37" s="24">
        <v>73.003469999999993</v>
      </c>
      <c r="V37" s="24">
        <v>72.894324999999995</v>
      </c>
      <c r="W37" s="24">
        <v>72.804009999999906</v>
      </c>
      <c r="X37" s="24">
        <v>78.050359999999998</v>
      </c>
      <c r="Y37" s="24">
        <v>125.11516</v>
      </c>
      <c r="Z37" s="24">
        <v>105.76302</v>
      </c>
      <c r="AA37" s="24">
        <v>149.59307999999999</v>
      </c>
      <c r="AB37" s="24">
        <v>0</v>
      </c>
      <c r="AC37" s="24">
        <v>0</v>
      </c>
      <c r="AD37" s="24">
        <v>0</v>
      </c>
      <c r="AE37" s="24">
        <v>0</v>
      </c>
    </row>
    <row r="38" spans="1:31" s="27" customFormat="1" x14ac:dyDescent="0.35">
      <c r="A38" s="28" t="s">
        <v>131</v>
      </c>
      <c r="B38" s="28" t="s">
        <v>66</v>
      </c>
      <c r="C38" s="24">
        <v>5.3262092699999999E-6</v>
      </c>
      <c r="D38" s="24">
        <v>5.3222325399999995E-6</v>
      </c>
      <c r="E38" s="24">
        <v>5.5605297999999984E-6</v>
      </c>
      <c r="F38" s="24">
        <v>14.910456537998771</v>
      </c>
      <c r="G38" s="24">
        <v>4.8231189092810896</v>
      </c>
      <c r="H38" s="24">
        <v>30.6688339987425</v>
      </c>
      <c r="I38" s="24">
        <v>15.165961057032241</v>
      </c>
      <c r="J38" s="24">
        <v>174.6239377445815</v>
      </c>
      <c r="K38" s="24">
        <v>5.212982680013698</v>
      </c>
      <c r="L38" s="24">
        <v>1.5997264782133402</v>
      </c>
      <c r="M38" s="24">
        <v>3.1778355313790603</v>
      </c>
      <c r="N38" s="24">
        <v>33.427236560958825</v>
      </c>
      <c r="O38" s="24">
        <v>28.71391529906559</v>
      </c>
      <c r="P38" s="24">
        <v>6.0820417230032007</v>
      </c>
      <c r="Q38" s="24">
        <v>20.412981166978387</v>
      </c>
      <c r="R38" s="24">
        <v>23.146065343694389</v>
      </c>
      <c r="S38" s="24">
        <v>61.465410939761099</v>
      </c>
      <c r="T38" s="24">
        <v>28.902473097573239</v>
      </c>
      <c r="U38" s="24">
        <v>115.29849108219911</v>
      </c>
      <c r="V38" s="24">
        <v>42.502269785407897</v>
      </c>
      <c r="W38" s="24">
        <v>105.1021273625668</v>
      </c>
      <c r="X38" s="24">
        <v>78.397606113890305</v>
      </c>
      <c r="Y38" s="24">
        <v>200.13276801023403</v>
      </c>
      <c r="Z38" s="24">
        <v>298.90248307259839</v>
      </c>
      <c r="AA38" s="24">
        <v>628.58406565993994</v>
      </c>
      <c r="AB38" s="24">
        <v>1013.5328226668064</v>
      </c>
      <c r="AC38" s="24">
        <v>1076.294125391091</v>
      </c>
      <c r="AD38" s="24">
        <v>1707.989053518515</v>
      </c>
      <c r="AE38" s="24">
        <v>1248.0139311624648</v>
      </c>
    </row>
    <row r="39" spans="1:31" s="27" customFormat="1" x14ac:dyDescent="0.35">
      <c r="A39" s="28" t="s">
        <v>131</v>
      </c>
      <c r="B39" s="28" t="s">
        <v>65</v>
      </c>
      <c r="C39" s="24">
        <v>676.75144999999998</v>
      </c>
      <c r="D39" s="24">
        <v>673.06809999999905</v>
      </c>
      <c r="E39" s="24">
        <v>672.52710999999999</v>
      </c>
      <c r="F39" s="24">
        <v>666.04811999999993</v>
      </c>
      <c r="G39" s="24">
        <v>662.50008000000003</v>
      </c>
      <c r="H39" s="24">
        <v>659.06188999999904</v>
      </c>
      <c r="I39" s="24">
        <v>658.01853999999901</v>
      </c>
      <c r="J39" s="24">
        <v>652.23704999999904</v>
      </c>
      <c r="K39" s="24">
        <v>648.42514000000006</v>
      </c>
      <c r="L39" s="24">
        <v>637.93997000000002</v>
      </c>
      <c r="M39" s="24">
        <v>643.11152999999899</v>
      </c>
      <c r="N39" s="24">
        <v>637.44602999999904</v>
      </c>
      <c r="O39" s="24">
        <v>633.60803999999894</v>
      </c>
      <c r="P39" s="24">
        <v>630.08014999999909</v>
      </c>
      <c r="Q39" s="24">
        <v>628.80839000000003</v>
      </c>
      <c r="R39" s="24">
        <v>623.02438999999902</v>
      </c>
      <c r="S39" s="24">
        <v>232.78799999999899</v>
      </c>
      <c r="T39" s="24">
        <v>231.8708</v>
      </c>
      <c r="U39" s="24">
        <v>230.81377000000001</v>
      </c>
      <c r="V39" s="24">
        <v>228.90809999999999</v>
      </c>
      <c r="W39" s="24">
        <v>227.79401999999999</v>
      </c>
      <c r="X39" s="24">
        <v>0</v>
      </c>
      <c r="Y39" s="24">
        <v>0</v>
      </c>
      <c r="Z39" s="24">
        <v>0</v>
      </c>
      <c r="AA39" s="24">
        <v>0</v>
      </c>
      <c r="AB39" s="24">
        <v>0</v>
      </c>
      <c r="AC39" s="24">
        <v>0</v>
      </c>
      <c r="AD39" s="24">
        <v>0</v>
      </c>
      <c r="AE39" s="24">
        <v>0</v>
      </c>
    </row>
    <row r="40" spans="1:31" s="27" customFormat="1" x14ac:dyDescent="0.35">
      <c r="A40" s="28" t="s">
        <v>131</v>
      </c>
      <c r="B40" s="28" t="s">
        <v>69</v>
      </c>
      <c r="C40" s="24">
        <v>2128.5832488275282</v>
      </c>
      <c r="D40" s="24">
        <v>3572.0295918115157</v>
      </c>
      <c r="E40" s="24">
        <v>3555.4565612724582</v>
      </c>
      <c r="F40" s="24">
        <v>5615.5262994528894</v>
      </c>
      <c r="G40" s="24">
        <v>6690.1066120946325</v>
      </c>
      <c r="H40" s="24">
        <v>7306.7357483864416</v>
      </c>
      <c r="I40" s="24">
        <v>9266.4628979474019</v>
      </c>
      <c r="J40" s="24">
        <v>9564.8809323950099</v>
      </c>
      <c r="K40" s="24">
        <v>9463.2235641940624</v>
      </c>
      <c r="L40" s="24">
        <v>9645.7615289841051</v>
      </c>
      <c r="M40" s="24">
        <v>8993.4215755880232</v>
      </c>
      <c r="N40" s="24">
        <v>8518.7206588011613</v>
      </c>
      <c r="O40" s="24">
        <v>7499.7773427784805</v>
      </c>
      <c r="P40" s="24">
        <v>9016.3535420728367</v>
      </c>
      <c r="Q40" s="24">
        <v>8840.0057106723962</v>
      </c>
      <c r="R40" s="24">
        <v>9446.7563601338516</v>
      </c>
      <c r="S40" s="24">
        <v>15725.376246586444</v>
      </c>
      <c r="T40" s="24">
        <v>15632.879381296385</v>
      </c>
      <c r="U40" s="24">
        <v>15912.032486761271</v>
      </c>
      <c r="V40" s="24">
        <v>15927.950807586411</v>
      </c>
      <c r="W40" s="24">
        <v>16135.038976515716</v>
      </c>
      <c r="X40" s="24">
        <v>16478.094172090758</v>
      </c>
      <c r="Y40" s="24">
        <v>20307.640563281795</v>
      </c>
      <c r="Z40" s="24">
        <v>19351.742327204498</v>
      </c>
      <c r="AA40" s="24">
        <v>21702.156989611642</v>
      </c>
      <c r="AB40" s="24">
        <v>25623.39908947354</v>
      </c>
      <c r="AC40" s="24">
        <v>25577.438013910996</v>
      </c>
      <c r="AD40" s="24">
        <v>25659.749489174585</v>
      </c>
      <c r="AE40" s="24">
        <v>25076.665370110164</v>
      </c>
    </row>
    <row r="41" spans="1:31" s="27" customFormat="1" x14ac:dyDescent="0.35">
      <c r="A41" s="28" t="s">
        <v>131</v>
      </c>
      <c r="B41" s="28" t="s">
        <v>68</v>
      </c>
      <c r="C41" s="24">
        <v>5555.0976260955886</v>
      </c>
      <c r="D41" s="24">
        <v>7538.3546674880272</v>
      </c>
      <c r="E41" s="24">
        <v>7674.8918833858042</v>
      </c>
      <c r="F41" s="24">
        <v>7343.9849899694764</v>
      </c>
      <c r="G41" s="24">
        <v>7448.1655091310822</v>
      </c>
      <c r="H41" s="24">
        <v>7800.5726015342279</v>
      </c>
      <c r="I41" s="24">
        <v>7893.2139193272187</v>
      </c>
      <c r="J41" s="24">
        <v>6593.3674898285726</v>
      </c>
      <c r="K41" s="24">
        <v>7141.5554858920068</v>
      </c>
      <c r="L41" s="24">
        <v>7427.2567126379172</v>
      </c>
      <c r="M41" s="24">
        <v>7545.99535992446</v>
      </c>
      <c r="N41" s="24">
        <v>7657.3177524371358</v>
      </c>
      <c r="O41" s="24">
        <v>7325.2036795900885</v>
      </c>
      <c r="P41" s="24">
        <v>7442.0628803755499</v>
      </c>
      <c r="Q41" s="24">
        <v>7808.6474950068332</v>
      </c>
      <c r="R41" s="24">
        <v>7530.3694361235848</v>
      </c>
      <c r="S41" s="24">
        <v>6167.8201981747825</v>
      </c>
      <c r="T41" s="24">
        <v>6692.5123618460066</v>
      </c>
      <c r="U41" s="24">
        <v>6975.7088933092782</v>
      </c>
      <c r="V41" s="24">
        <v>7044.2446187256219</v>
      </c>
      <c r="W41" s="24">
        <v>7178.994906382567</v>
      </c>
      <c r="X41" s="24">
        <v>9306.4360123896568</v>
      </c>
      <c r="Y41" s="24">
        <v>9111.7584994885037</v>
      </c>
      <c r="Z41" s="24">
        <v>9048.1972643145436</v>
      </c>
      <c r="AA41" s="24">
        <v>10283.61510637731</v>
      </c>
      <c r="AB41" s="24">
        <v>12258.887730231236</v>
      </c>
      <c r="AC41" s="24">
        <v>12669.395253479299</v>
      </c>
      <c r="AD41" s="24">
        <v>11842.366475173649</v>
      </c>
      <c r="AE41" s="24">
        <v>13376.218795377201</v>
      </c>
    </row>
    <row r="42" spans="1:31" s="27" customFormat="1" x14ac:dyDescent="0.35">
      <c r="A42" s="28" t="s">
        <v>131</v>
      </c>
      <c r="B42" s="28" t="s">
        <v>36</v>
      </c>
      <c r="C42" s="24">
        <v>8.3248115000000001E-6</v>
      </c>
      <c r="D42" s="24">
        <v>29.402738449874999</v>
      </c>
      <c r="E42" s="24">
        <v>28.698225474333999</v>
      </c>
      <c r="F42" s="24">
        <v>31.669957360443</v>
      </c>
      <c r="G42" s="24">
        <v>35.347128250992995</v>
      </c>
      <c r="H42" s="24">
        <v>35.332013274560005</v>
      </c>
      <c r="I42" s="24">
        <v>34.409651410973005</v>
      </c>
      <c r="J42" s="24">
        <v>34.016910590000997</v>
      </c>
      <c r="K42" s="24">
        <v>32.253508910572997</v>
      </c>
      <c r="L42" s="24">
        <v>32.258472225204002</v>
      </c>
      <c r="M42" s="24">
        <v>31.644273245240001</v>
      </c>
      <c r="N42" s="24">
        <v>32.072736722574</v>
      </c>
      <c r="O42" s="24">
        <v>32.208905036944998</v>
      </c>
      <c r="P42" s="24">
        <v>33.351505634984996</v>
      </c>
      <c r="Q42" s="24">
        <v>32.381057111273002</v>
      </c>
      <c r="R42" s="24">
        <v>32.549856965604995</v>
      </c>
      <c r="S42" s="24">
        <v>477.70610499999998</v>
      </c>
      <c r="T42" s="24">
        <v>476.277783</v>
      </c>
      <c r="U42" s="24">
        <v>479.14606700000002</v>
      </c>
      <c r="V42" s="24">
        <v>449.75533999999999</v>
      </c>
      <c r="W42" s="24">
        <v>1337.7067999999999</v>
      </c>
      <c r="X42" s="24">
        <v>1614.6963000000001</v>
      </c>
      <c r="Y42" s="24">
        <v>1631.6393</v>
      </c>
      <c r="Z42" s="24">
        <v>2160.5981000000002</v>
      </c>
      <c r="AA42" s="24">
        <v>2150.3171000000002</v>
      </c>
      <c r="AB42" s="24">
        <v>2060.6855</v>
      </c>
      <c r="AC42" s="24">
        <v>2104.1801999999998</v>
      </c>
      <c r="AD42" s="24">
        <v>2080.1891999999998</v>
      </c>
      <c r="AE42" s="24">
        <v>2493.6008000000002</v>
      </c>
    </row>
    <row r="43" spans="1:31" s="27" customFormat="1" x14ac:dyDescent="0.35">
      <c r="A43" s="28" t="s">
        <v>131</v>
      </c>
      <c r="B43" s="28" t="s">
        <v>73</v>
      </c>
      <c r="C43" s="24">
        <v>41.005363000000003</v>
      </c>
      <c r="D43" s="24">
        <v>113.32763</v>
      </c>
      <c r="E43" s="24">
        <v>128.54533951459101</v>
      </c>
      <c r="F43" s="24">
        <v>386.444311459446</v>
      </c>
      <c r="G43" s="24">
        <v>551.63465218094495</v>
      </c>
      <c r="H43" s="24">
        <v>593.06621412790901</v>
      </c>
      <c r="I43" s="24">
        <v>456.79737407351899</v>
      </c>
      <c r="J43" s="24">
        <v>665.42336149334608</v>
      </c>
      <c r="K43" s="24">
        <v>369.57052055197499</v>
      </c>
      <c r="L43" s="24">
        <v>412.967000850077</v>
      </c>
      <c r="M43" s="24">
        <v>460.545951471558</v>
      </c>
      <c r="N43" s="24">
        <v>633.8589217382679</v>
      </c>
      <c r="O43" s="24">
        <v>546.62992580070397</v>
      </c>
      <c r="P43" s="24">
        <v>644.29836643117801</v>
      </c>
      <c r="Q43" s="24">
        <v>596.15072652110598</v>
      </c>
      <c r="R43" s="24">
        <v>575.82432643551499</v>
      </c>
      <c r="S43" s="24">
        <v>637.41843247809993</v>
      </c>
      <c r="T43" s="24">
        <v>646.86263377728005</v>
      </c>
      <c r="U43" s="24">
        <v>626.88694020716002</v>
      </c>
      <c r="V43" s="24">
        <v>571.19842609916998</v>
      </c>
      <c r="W43" s="24">
        <v>666.63235999999995</v>
      </c>
      <c r="X43" s="24">
        <v>1475.72803</v>
      </c>
      <c r="Y43" s="24">
        <v>1385.3977</v>
      </c>
      <c r="Z43" s="24">
        <v>1314.3610800000001</v>
      </c>
      <c r="AA43" s="24">
        <v>2427.9737700000001</v>
      </c>
      <c r="AB43" s="24">
        <v>4255.2759599999999</v>
      </c>
      <c r="AC43" s="24">
        <v>4435.6102799999999</v>
      </c>
      <c r="AD43" s="24">
        <v>4355.1912599999996</v>
      </c>
      <c r="AE43" s="24">
        <v>3670.816315</v>
      </c>
    </row>
    <row r="44" spans="1:31" s="27" customFormat="1" x14ac:dyDescent="0.35">
      <c r="A44" s="28" t="s">
        <v>131</v>
      </c>
      <c r="B44" s="28" t="s">
        <v>56</v>
      </c>
      <c r="C44" s="24">
        <v>1.837235685</v>
      </c>
      <c r="D44" s="24">
        <v>2.5258831100000001</v>
      </c>
      <c r="E44" s="24">
        <v>2.7980751800000001</v>
      </c>
      <c r="F44" s="24">
        <v>4.2344466399999998</v>
      </c>
      <c r="G44" s="24">
        <v>7.19961802</v>
      </c>
      <c r="H44" s="24">
        <v>9.0008232499999998</v>
      </c>
      <c r="I44" s="24">
        <v>10.98207015</v>
      </c>
      <c r="J44" s="24">
        <v>12.689219649999899</v>
      </c>
      <c r="K44" s="24">
        <v>13.6012477</v>
      </c>
      <c r="L44" s="24">
        <v>14.497313799999901</v>
      </c>
      <c r="M44" s="24">
        <v>18.785471499999996</v>
      </c>
      <c r="N44" s="24">
        <v>20.8946656</v>
      </c>
      <c r="O44" s="24">
        <v>23.7622</v>
      </c>
      <c r="P44" s="24">
        <v>27.3801363</v>
      </c>
      <c r="Q44" s="24">
        <v>26.8836993</v>
      </c>
      <c r="R44" s="24">
        <v>27.851307200000001</v>
      </c>
      <c r="S44" s="24">
        <v>26.577912599999998</v>
      </c>
      <c r="T44" s="24">
        <v>26.802354299999998</v>
      </c>
      <c r="U44" s="24">
        <v>28.027558800000001</v>
      </c>
      <c r="V44" s="24">
        <v>29.179527399999987</v>
      </c>
      <c r="W44" s="24">
        <v>24.95470769999999</v>
      </c>
      <c r="X44" s="24">
        <v>25.284327699999999</v>
      </c>
      <c r="Y44" s="24">
        <v>25.863688799999998</v>
      </c>
      <c r="Z44" s="24">
        <v>25.523145999999997</v>
      </c>
      <c r="AA44" s="24">
        <v>26.3330442</v>
      </c>
      <c r="AB44" s="24">
        <v>23.8264532</v>
      </c>
      <c r="AC44" s="24">
        <v>25.713563299999997</v>
      </c>
      <c r="AD44" s="24">
        <v>25.678391999999999</v>
      </c>
      <c r="AE44" s="24">
        <v>17.524796159999898</v>
      </c>
    </row>
    <row r="45" spans="1:31" s="27" customFormat="1" x14ac:dyDescent="0.35">
      <c r="A45" s="31" t="s">
        <v>138</v>
      </c>
      <c r="B45" s="31"/>
      <c r="C45" s="32">
        <v>49711.881466737403</v>
      </c>
      <c r="D45" s="32">
        <v>49194.134921115408</v>
      </c>
      <c r="E45" s="32">
        <v>53017.504767850958</v>
      </c>
      <c r="F45" s="32">
        <v>50780.229470350379</v>
      </c>
      <c r="G45" s="32">
        <v>53962.051498796609</v>
      </c>
      <c r="H45" s="32">
        <v>50423.901691795181</v>
      </c>
      <c r="I45" s="32">
        <v>50020.115653450659</v>
      </c>
      <c r="J45" s="32">
        <v>48320.122757145466</v>
      </c>
      <c r="K45" s="32">
        <v>44764.102437614602</v>
      </c>
      <c r="L45" s="32">
        <v>44224.979296152465</v>
      </c>
      <c r="M45" s="32">
        <v>40204.278818008337</v>
      </c>
      <c r="N45" s="32">
        <v>41998.091963532308</v>
      </c>
      <c r="O45" s="32">
        <v>41363.358247083743</v>
      </c>
      <c r="P45" s="32">
        <v>42267.029889423487</v>
      </c>
      <c r="Q45" s="32">
        <v>41593.460394554</v>
      </c>
      <c r="R45" s="32">
        <v>41949.212213439721</v>
      </c>
      <c r="S45" s="32">
        <v>46400.448312394466</v>
      </c>
      <c r="T45" s="32">
        <v>47080.563413380936</v>
      </c>
      <c r="U45" s="32">
        <v>46300.45824909817</v>
      </c>
      <c r="V45" s="32">
        <v>46203.546199016251</v>
      </c>
      <c r="W45" s="32">
        <v>45526.218288847398</v>
      </c>
      <c r="X45" s="32">
        <v>46365.625841090361</v>
      </c>
      <c r="Y45" s="32">
        <v>46918.225461626374</v>
      </c>
      <c r="Z45" s="32">
        <v>43812.586635362219</v>
      </c>
      <c r="AA45" s="32">
        <v>45257.654067513518</v>
      </c>
      <c r="AB45" s="32">
        <v>48672.87509818199</v>
      </c>
      <c r="AC45" s="32">
        <v>48512.708508953503</v>
      </c>
      <c r="AD45" s="32">
        <v>47964.764073612852</v>
      </c>
      <c r="AE45" s="32">
        <v>47781.442651952151</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26121.209300000002</v>
      </c>
      <c r="D49" s="24">
        <v>22977.489900000004</v>
      </c>
      <c r="E49" s="24">
        <v>25480.821500000005</v>
      </c>
      <c r="F49" s="24">
        <v>14833.342741054968</v>
      </c>
      <c r="G49" s="24">
        <v>15350.064799335078</v>
      </c>
      <c r="H49" s="24">
        <v>13809.319058145695</v>
      </c>
      <c r="I49" s="24">
        <v>10467.555832248172</v>
      </c>
      <c r="J49" s="24">
        <v>11677.067951724357</v>
      </c>
      <c r="K49" s="24">
        <v>10942.036792914663</v>
      </c>
      <c r="L49" s="24">
        <v>11663.93985379795</v>
      </c>
      <c r="M49" s="24">
        <v>10583.3101202128</v>
      </c>
      <c r="N49" s="24">
        <v>10980.665826323799</v>
      </c>
      <c r="O49" s="24">
        <v>11470.826795621768</v>
      </c>
      <c r="P49" s="24">
        <v>11001.622170576702</v>
      </c>
      <c r="Q49" s="24">
        <v>11177.986309635071</v>
      </c>
      <c r="R49" s="24">
        <v>11048.614490695099</v>
      </c>
      <c r="S49" s="24">
        <v>10312.321331835399</v>
      </c>
      <c r="T49" s="24">
        <v>11252.292403283251</v>
      </c>
      <c r="U49" s="24">
        <v>10410.713775902561</v>
      </c>
      <c r="V49" s="24">
        <v>9414.4458044645889</v>
      </c>
      <c r="W49" s="24">
        <v>10728.484303650939</v>
      </c>
      <c r="X49" s="24">
        <v>11050.98668680736</v>
      </c>
      <c r="Y49" s="24">
        <v>10361.577071702301</v>
      </c>
      <c r="Z49" s="24">
        <v>10581.157785518699</v>
      </c>
      <c r="AA49" s="24">
        <v>10210.131863217888</v>
      </c>
      <c r="AB49" s="24">
        <v>10723.6697064046</v>
      </c>
      <c r="AC49" s="24">
        <v>4093.8685069567</v>
      </c>
      <c r="AD49" s="24">
        <v>0</v>
      </c>
      <c r="AE49" s="24">
        <v>0</v>
      </c>
    </row>
    <row r="50" spans="1:31" s="27" customFormat="1" x14ac:dyDescent="0.35">
      <c r="A50" s="28" t="s">
        <v>132</v>
      </c>
      <c r="B50" s="28" t="s">
        <v>20</v>
      </c>
      <c r="C50" s="24">
        <v>2.7660622000000002E-6</v>
      </c>
      <c r="D50" s="24">
        <v>2.7431894999999999E-6</v>
      </c>
      <c r="E50" s="24">
        <v>2.7456656E-6</v>
      </c>
      <c r="F50" s="24">
        <v>3.2180293999999999E-6</v>
      </c>
      <c r="G50" s="24">
        <v>3.3654208000000001E-6</v>
      </c>
      <c r="H50" s="24">
        <v>3.3746557999999998E-6</v>
      </c>
      <c r="I50" s="24">
        <v>3.4379969999999899E-6</v>
      </c>
      <c r="J50" s="24">
        <v>3.475562E-6</v>
      </c>
      <c r="K50" s="24">
        <v>3.4618047000000002E-6</v>
      </c>
      <c r="L50" s="24">
        <v>3.4753680000000002E-6</v>
      </c>
      <c r="M50" s="24">
        <v>3.4552822E-6</v>
      </c>
      <c r="N50" s="24">
        <v>3.7422084999999998E-6</v>
      </c>
      <c r="O50" s="24">
        <v>3.7735651000000002E-6</v>
      </c>
      <c r="P50" s="24">
        <v>4.0340370000000002E-6</v>
      </c>
      <c r="Q50" s="24">
        <v>4.0000909999999996E-6</v>
      </c>
      <c r="R50" s="24">
        <v>4.0787249999999996E-6</v>
      </c>
      <c r="S50" s="24">
        <v>5.0661810000000004E-6</v>
      </c>
      <c r="T50" s="24">
        <v>5.3501379999999996E-6</v>
      </c>
      <c r="U50" s="24">
        <v>6.5494200000000001E-6</v>
      </c>
      <c r="V50" s="24">
        <v>7.2793887000000002E-6</v>
      </c>
      <c r="W50" s="24">
        <v>7.6067819999999997E-6</v>
      </c>
      <c r="X50" s="24">
        <v>7.7012979999999998E-6</v>
      </c>
      <c r="Y50" s="24">
        <v>9.1473380000000003E-6</v>
      </c>
      <c r="Z50" s="24">
        <v>8.6148609999999994E-6</v>
      </c>
      <c r="AA50" s="24">
        <v>8.7946289999999998E-6</v>
      </c>
      <c r="AB50" s="24">
        <v>9.385779E-6</v>
      </c>
      <c r="AC50" s="24">
        <v>1.1729845000000001E-5</v>
      </c>
      <c r="AD50" s="24">
        <v>1.4833017E-5</v>
      </c>
      <c r="AE50" s="24">
        <v>1.4817537999999901E-5</v>
      </c>
    </row>
    <row r="51" spans="1:31" s="27" customFormat="1" x14ac:dyDescent="0.35">
      <c r="A51" s="28" t="s">
        <v>132</v>
      </c>
      <c r="B51" s="28" t="s">
        <v>32</v>
      </c>
      <c r="C51" s="24">
        <v>1.5403426</v>
      </c>
      <c r="D51" s="24">
        <v>6.6563879999999996E-7</v>
      </c>
      <c r="E51" s="24">
        <v>3.3104803999999901</v>
      </c>
      <c r="F51" s="24">
        <v>10.723269999999999</v>
      </c>
      <c r="G51" s="24">
        <v>2.4774932999999999</v>
      </c>
      <c r="H51" s="24">
        <v>11.949916</v>
      </c>
      <c r="I51" s="24">
        <v>5.2742968000000001</v>
      </c>
      <c r="J51" s="24">
        <v>5.9682120000000003</v>
      </c>
      <c r="K51" s="24">
        <v>9.1216530000000005E-7</v>
      </c>
      <c r="L51" s="24">
        <v>8.5865750000000002E-7</v>
      </c>
      <c r="M51" s="24">
        <v>1.2720906000000001</v>
      </c>
      <c r="N51" s="24">
        <v>7.2696649999999998</v>
      </c>
      <c r="O51" s="24">
        <v>1.70922769999999</v>
      </c>
      <c r="P51" s="24">
        <v>1.0342871</v>
      </c>
      <c r="Q51" s="24">
        <v>10.761191999999999</v>
      </c>
      <c r="R51" s="24">
        <v>10.092267999999899</v>
      </c>
      <c r="S51" s="24">
        <v>16.175965999999999</v>
      </c>
      <c r="T51" s="24">
        <v>6.9364366999999998</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4.5757904019640007E-2</v>
      </c>
      <c r="D52" s="24">
        <v>4.8068299400000001E-6</v>
      </c>
      <c r="E52" s="24">
        <v>1.6784866575891502</v>
      </c>
      <c r="F52" s="24">
        <v>1.1399472417173788</v>
      </c>
      <c r="G52" s="24">
        <v>8.3418461020769996E-2</v>
      </c>
      <c r="H52" s="24">
        <v>4.2663062368770497</v>
      </c>
      <c r="I52" s="24">
        <v>1.2099392361491499</v>
      </c>
      <c r="J52" s="24">
        <v>6.8181378099999963E-6</v>
      </c>
      <c r="K52" s="24">
        <v>6.6729173099999979E-6</v>
      </c>
      <c r="L52" s="24">
        <v>6.7305423300000002E-6</v>
      </c>
      <c r="M52" s="24">
        <v>6.6144214799999997E-6</v>
      </c>
      <c r="N52" s="24">
        <v>3.7333363368773202</v>
      </c>
      <c r="O52" s="24">
        <v>0.52498921032583001</v>
      </c>
      <c r="P52" s="24">
        <v>7.1443869999999992E-6</v>
      </c>
      <c r="Q52" s="24">
        <v>4.8245510342189002</v>
      </c>
      <c r="R52" s="24">
        <v>5.5835483883972001</v>
      </c>
      <c r="S52" s="24">
        <v>3.5902998010526992</v>
      </c>
      <c r="T52" s="24">
        <v>1.4414610279336599</v>
      </c>
      <c r="U52" s="24">
        <v>13.466266001634597</v>
      </c>
      <c r="V52" s="24">
        <v>27.461922437214696</v>
      </c>
      <c r="W52" s="24">
        <v>25.151636687538389</v>
      </c>
      <c r="X52" s="24">
        <v>7.2773768179013905</v>
      </c>
      <c r="Y52" s="24">
        <v>15.727192666027701</v>
      </c>
      <c r="Z52" s="24">
        <v>52.759113104384902</v>
      </c>
      <c r="AA52" s="24">
        <v>43.533057114543602</v>
      </c>
      <c r="AB52" s="24">
        <v>26.972534954482999</v>
      </c>
      <c r="AC52" s="24">
        <v>18.296765401054</v>
      </c>
      <c r="AD52" s="24">
        <v>95.423947794499995</v>
      </c>
      <c r="AE52" s="24">
        <v>72.061478237872009</v>
      </c>
    </row>
    <row r="53" spans="1:31" s="27" customFormat="1" x14ac:dyDescent="0.35">
      <c r="A53" s="28" t="s">
        <v>132</v>
      </c>
      <c r="B53" s="28" t="s">
        <v>65</v>
      </c>
      <c r="C53" s="24">
        <v>2699.426144</v>
      </c>
      <c r="D53" s="24">
        <v>2719.6151259999992</v>
      </c>
      <c r="E53" s="24">
        <v>2455.5925950000005</v>
      </c>
      <c r="F53" s="24">
        <v>3014.4269189999982</v>
      </c>
      <c r="G53" s="24">
        <v>3082.3973299999989</v>
      </c>
      <c r="H53" s="24">
        <v>2908.2945170000003</v>
      </c>
      <c r="I53" s="24">
        <v>2928.76386</v>
      </c>
      <c r="J53" s="24">
        <v>3686.3653679999998</v>
      </c>
      <c r="K53" s="24">
        <v>3044.5789399999999</v>
      </c>
      <c r="L53" s="24">
        <v>2607.0920679999999</v>
      </c>
      <c r="M53" s="24">
        <v>2620.3851359999999</v>
      </c>
      <c r="N53" s="24">
        <v>2361.9456249999998</v>
      </c>
      <c r="O53" s="24">
        <v>2895.8812569999991</v>
      </c>
      <c r="P53" s="24">
        <v>2978.0289900000002</v>
      </c>
      <c r="Q53" s="24">
        <v>2813.141744999999</v>
      </c>
      <c r="R53" s="24">
        <v>2817.1519239999989</v>
      </c>
      <c r="S53" s="24">
        <v>3540.4958000000001</v>
      </c>
      <c r="T53" s="24">
        <v>2931.4653549999985</v>
      </c>
      <c r="U53" s="24">
        <v>2514.9339069999987</v>
      </c>
      <c r="V53" s="24">
        <v>2504.7045549999998</v>
      </c>
      <c r="W53" s="24">
        <v>2272.818585</v>
      </c>
      <c r="X53" s="24">
        <v>2773.2377999999981</v>
      </c>
      <c r="Y53" s="24">
        <v>2868.2574119999999</v>
      </c>
      <c r="Z53" s="24">
        <v>2699.9436199999991</v>
      </c>
      <c r="AA53" s="24">
        <v>2712.1608180000003</v>
      </c>
      <c r="AB53" s="24">
        <v>3386.5333779999992</v>
      </c>
      <c r="AC53" s="24">
        <v>2817.1761599999982</v>
      </c>
      <c r="AD53" s="24">
        <v>2415.8427939999992</v>
      </c>
      <c r="AE53" s="24">
        <v>2420.5549189999992</v>
      </c>
    </row>
    <row r="54" spans="1:31" s="27" customFormat="1" x14ac:dyDescent="0.35">
      <c r="A54" s="28" t="s">
        <v>132</v>
      </c>
      <c r="B54" s="28" t="s">
        <v>69</v>
      </c>
      <c r="C54" s="24">
        <v>10402.356991946446</v>
      </c>
      <c r="D54" s="24">
        <v>12921.897116681514</v>
      </c>
      <c r="E54" s="24">
        <v>11138.658356235432</v>
      </c>
      <c r="F54" s="24">
        <v>12222.617214907486</v>
      </c>
      <c r="G54" s="24">
        <v>12487.935954977014</v>
      </c>
      <c r="H54" s="24">
        <v>12852.811114811286</v>
      </c>
      <c r="I54" s="24">
        <v>12964.298079073456</v>
      </c>
      <c r="J54" s="24">
        <v>11646.912013453546</v>
      </c>
      <c r="K54" s="24">
        <v>12022.428890934967</v>
      </c>
      <c r="L54" s="24">
        <v>11461.097557760993</v>
      </c>
      <c r="M54" s="24">
        <v>12537.431167332512</v>
      </c>
      <c r="N54" s="24">
        <v>10769.483536125672</v>
      </c>
      <c r="O54" s="24">
        <v>10940.213288485289</v>
      </c>
      <c r="P54" s="24">
        <v>11054.484332605531</v>
      </c>
      <c r="Q54" s="24">
        <v>11578.14855429111</v>
      </c>
      <c r="R54" s="24">
        <v>11793.560800803232</v>
      </c>
      <c r="S54" s="24">
        <v>10826.92681623138</v>
      </c>
      <c r="T54" s="24">
        <v>10393.105606958779</v>
      </c>
      <c r="U54" s="24">
        <v>9485.6321543283048</v>
      </c>
      <c r="V54" s="24">
        <v>10783.96263928852</v>
      </c>
      <c r="W54" s="24">
        <v>9587.819315371491</v>
      </c>
      <c r="X54" s="24">
        <v>9591.593482352775</v>
      </c>
      <c r="Y54" s="24">
        <v>9855.7079713977018</v>
      </c>
      <c r="Z54" s="24">
        <v>9986.1260879517249</v>
      </c>
      <c r="AA54" s="24">
        <v>10814.492654618181</v>
      </c>
      <c r="AB54" s="24">
        <v>10180.933126293603</v>
      </c>
      <c r="AC54" s="24">
        <v>16956.023659348859</v>
      </c>
      <c r="AD54" s="24">
        <v>19297.876464027722</v>
      </c>
      <c r="AE54" s="24">
        <v>18598.537545883151</v>
      </c>
    </row>
    <row r="55" spans="1:31" s="27" customFormat="1" x14ac:dyDescent="0.35">
      <c r="A55" s="28" t="s">
        <v>132</v>
      </c>
      <c r="B55" s="28" t="s">
        <v>68</v>
      </c>
      <c r="C55" s="24">
        <v>2655.4116216565294</v>
      </c>
      <c r="D55" s="24">
        <v>2634.6505259555315</v>
      </c>
      <c r="E55" s="24">
        <v>2713.7232822184965</v>
      </c>
      <c r="F55" s="24">
        <v>2624.9491246983443</v>
      </c>
      <c r="G55" s="24">
        <v>2493.1716585945214</v>
      </c>
      <c r="H55" s="24">
        <v>2628.1377947341371</v>
      </c>
      <c r="I55" s="24">
        <v>2681.4054189434623</v>
      </c>
      <c r="J55" s="24">
        <v>2491.1239699414623</v>
      </c>
      <c r="K55" s="24">
        <v>2585.276205773273</v>
      </c>
      <c r="L55" s="24">
        <v>2611.886886680883</v>
      </c>
      <c r="M55" s="24">
        <v>2631.1698865496155</v>
      </c>
      <c r="N55" s="24">
        <v>2705.602918550574</v>
      </c>
      <c r="O55" s="24">
        <v>2587.9051626795222</v>
      </c>
      <c r="P55" s="24">
        <v>2482.7343986664146</v>
      </c>
      <c r="Q55" s="24">
        <v>2593.8150589105026</v>
      </c>
      <c r="R55" s="24">
        <v>2665.5907501188526</v>
      </c>
      <c r="S55" s="24">
        <v>2483.901844638136</v>
      </c>
      <c r="T55" s="24">
        <v>2582.8329487360998</v>
      </c>
      <c r="U55" s="24">
        <v>2642.7842013692152</v>
      </c>
      <c r="V55" s="24">
        <v>2634.2099278779369</v>
      </c>
      <c r="W55" s="24">
        <v>2739.0544853715137</v>
      </c>
      <c r="X55" s="24">
        <v>2623.120803782424</v>
      </c>
      <c r="Y55" s="24">
        <v>2496.2013292365014</v>
      </c>
      <c r="Z55" s="24">
        <v>2413.8631614175033</v>
      </c>
      <c r="AA55" s="24">
        <v>2383.0234065381524</v>
      </c>
      <c r="AB55" s="24">
        <v>2231.2802372475558</v>
      </c>
      <c r="AC55" s="24">
        <v>3087.0632701985578</v>
      </c>
      <c r="AD55" s="24">
        <v>4231.0879427014061</v>
      </c>
      <c r="AE55" s="24">
        <v>4064.3309899999995</v>
      </c>
    </row>
    <row r="56" spans="1:31" s="27" customFormat="1" x14ac:dyDescent="0.35">
      <c r="A56" s="28" t="s">
        <v>132</v>
      </c>
      <c r="B56" s="28" t="s">
        <v>36</v>
      </c>
      <c r="C56" s="24">
        <v>61.276604922943989</v>
      </c>
      <c r="D56" s="24">
        <v>115.52565022483651</v>
      </c>
      <c r="E56" s="24">
        <v>124.40061882030099</v>
      </c>
      <c r="F56" s="24">
        <v>207.16367571635348</v>
      </c>
      <c r="G56" s="24">
        <v>204.71697057188888</v>
      </c>
      <c r="H56" s="24">
        <v>212.62621442151396</v>
      </c>
      <c r="I56" s="24">
        <v>209.81074654364301</v>
      </c>
      <c r="J56" s="24">
        <v>189.788589960476</v>
      </c>
      <c r="K56" s="24">
        <v>170.25482030380994</v>
      </c>
      <c r="L56" s="24">
        <v>176.32761473762199</v>
      </c>
      <c r="M56" s="24">
        <v>174.740226758017</v>
      </c>
      <c r="N56" s="24">
        <v>189.52221295894401</v>
      </c>
      <c r="O56" s="24">
        <v>149.95361374884001</v>
      </c>
      <c r="P56" s="24">
        <v>153.54137316715003</v>
      </c>
      <c r="Q56" s="24">
        <v>158.63673338989099</v>
      </c>
      <c r="R56" s="24">
        <v>160.99377102937601</v>
      </c>
      <c r="S56" s="24">
        <v>152.60090688481799</v>
      </c>
      <c r="T56" s="24">
        <v>156.18450233011498</v>
      </c>
      <c r="U56" s="24">
        <v>156.96224481351999</v>
      </c>
      <c r="V56" s="24">
        <v>153.30048415890002</v>
      </c>
      <c r="W56" s="24">
        <v>536.78809699999999</v>
      </c>
      <c r="X56" s="24">
        <v>485.92252000000002</v>
      </c>
      <c r="Y56" s="24">
        <v>539.14449999999999</v>
      </c>
      <c r="Z56" s="24">
        <v>1069.2632000000001</v>
      </c>
      <c r="AA56" s="24">
        <v>1063.2026000000001</v>
      </c>
      <c r="AB56" s="24">
        <v>1024.5590999999999</v>
      </c>
      <c r="AC56" s="24">
        <v>969.2817</v>
      </c>
      <c r="AD56" s="24">
        <v>1939.1929</v>
      </c>
      <c r="AE56" s="24">
        <v>1818.1241</v>
      </c>
    </row>
    <row r="57" spans="1:31" s="27" customFormat="1" x14ac:dyDescent="0.35">
      <c r="A57" s="28" t="s">
        <v>132</v>
      </c>
      <c r="B57" s="28" t="s">
        <v>73</v>
      </c>
      <c r="C57" s="24">
        <v>0</v>
      </c>
      <c r="D57" s="24">
        <v>0</v>
      </c>
      <c r="E57" s="24">
        <v>1.0956332499999999E-5</v>
      </c>
      <c r="F57" s="24">
        <v>1.2477401499999999E-5</v>
      </c>
      <c r="G57" s="24">
        <v>1.4277751999999999E-5</v>
      </c>
      <c r="H57" s="24">
        <v>1.5903986000000001E-5</v>
      </c>
      <c r="I57" s="24">
        <v>1.6109201000000001E-5</v>
      </c>
      <c r="J57" s="24">
        <v>1.5933112000000001E-5</v>
      </c>
      <c r="K57" s="24">
        <v>1.5450622000000001E-5</v>
      </c>
      <c r="L57" s="24">
        <v>1.5691554000000002E-5</v>
      </c>
      <c r="M57" s="24">
        <v>1.6341779999999999E-5</v>
      </c>
      <c r="N57" s="24">
        <v>1.8257429999999899E-5</v>
      </c>
      <c r="O57" s="24">
        <v>1.8215826E-5</v>
      </c>
      <c r="P57" s="24">
        <v>1.9998206000000001E-5</v>
      </c>
      <c r="Q57" s="24">
        <v>2.1052298E-5</v>
      </c>
      <c r="R57" s="24">
        <v>2.1739160000000001E-5</v>
      </c>
      <c r="S57" s="24">
        <v>3.4488476000000001E-5</v>
      </c>
      <c r="T57" s="24">
        <v>3.6996989999999998E-5</v>
      </c>
      <c r="U57" s="24">
        <v>3.0214427000000002E-4</v>
      </c>
      <c r="V57" s="24">
        <v>2.8036789999999999E-3</v>
      </c>
      <c r="W57" s="24">
        <v>42.054040000000001</v>
      </c>
      <c r="X57" s="24">
        <v>40.607857000000003</v>
      </c>
      <c r="Y57" s="24">
        <v>36.432130000000001</v>
      </c>
      <c r="Z57" s="24">
        <v>38.862200000000001</v>
      </c>
      <c r="AA57" s="24">
        <v>234.95427999999899</v>
      </c>
      <c r="AB57" s="24">
        <v>224.98697999999999</v>
      </c>
      <c r="AC57" s="24">
        <v>1073.0265999999999</v>
      </c>
      <c r="AD57" s="24">
        <v>1511.1410000000001</v>
      </c>
      <c r="AE57" s="24">
        <v>1359.0208</v>
      </c>
    </row>
    <row r="58" spans="1:31" s="27" customFormat="1" x14ac:dyDescent="0.35">
      <c r="A58" s="28" t="s">
        <v>132</v>
      </c>
      <c r="B58" s="28" t="s">
        <v>56</v>
      </c>
      <c r="C58" s="24">
        <v>1.5473045299999999</v>
      </c>
      <c r="D58" s="24">
        <v>2.8710222000000001</v>
      </c>
      <c r="E58" s="24">
        <v>3.6979187999999992</v>
      </c>
      <c r="F58" s="24">
        <v>8.3631502199999996</v>
      </c>
      <c r="G58" s="24">
        <v>11.842531699999999</v>
      </c>
      <c r="H58" s="24">
        <v>14.824992420000001</v>
      </c>
      <c r="I58" s="24">
        <v>17.742818099999997</v>
      </c>
      <c r="J58" s="24">
        <v>18.583708439999999</v>
      </c>
      <c r="K58" s="24">
        <v>19.600980669999998</v>
      </c>
      <c r="L58" s="24">
        <v>22.2549408</v>
      </c>
      <c r="M58" s="24">
        <v>29.521830260000002</v>
      </c>
      <c r="N58" s="24">
        <v>36.135772000000003</v>
      </c>
      <c r="O58" s="24">
        <v>41.296960599999998</v>
      </c>
      <c r="P58" s="24">
        <v>47.984863799999999</v>
      </c>
      <c r="Q58" s="24">
        <v>50.162637699999983</v>
      </c>
      <c r="R58" s="24">
        <v>51.772189399999988</v>
      </c>
      <c r="S58" s="24">
        <v>52.6871011</v>
      </c>
      <c r="T58" s="24">
        <v>55.370444299999988</v>
      </c>
      <c r="U58" s="24">
        <v>57.980125699999988</v>
      </c>
      <c r="V58" s="24">
        <v>58.451321699999994</v>
      </c>
      <c r="W58" s="24">
        <v>52.363977399999989</v>
      </c>
      <c r="X58" s="24">
        <v>55.536128499999997</v>
      </c>
      <c r="Y58" s="24">
        <v>52.409123499999893</v>
      </c>
      <c r="Z58" s="24">
        <v>51.602086399999997</v>
      </c>
      <c r="AA58" s="24">
        <v>53.5937895</v>
      </c>
      <c r="AB58" s="24">
        <v>51.921028799999995</v>
      </c>
      <c r="AC58" s="24">
        <v>51.423870100000002</v>
      </c>
      <c r="AD58" s="24">
        <v>47.676686100000005</v>
      </c>
      <c r="AE58" s="24">
        <v>42.207481799999996</v>
      </c>
    </row>
    <row r="59" spans="1:31" s="27" customFormat="1" x14ac:dyDescent="0.35">
      <c r="A59" s="31" t="s">
        <v>138</v>
      </c>
      <c r="B59" s="31"/>
      <c r="C59" s="32">
        <v>41879.990160873058</v>
      </c>
      <c r="D59" s="32">
        <v>41253.652676852704</v>
      </c>
      <c r="E59" s="32">
        <v>41793.784703257195</v>
      </c>
      <c r="F59" s="32">
        <v>32707.199220120543</v>
      </c>
      <c r="G59" s="32">
        <v>33416.130658033057</v>
      </c>
      <c r="H59" s="32">
        <v>32214.778710302657</v>
      </c>
      <c r="I59" s="32">
        <v>29048.507429739235</v>
      </c>
      <c r="J59" s="32">
        <v>29507.437525413061</v>
      </c>
      <c r="K59" s="32">
        <v>28594.320840669789</v>
      </c>
      <c r="L59" s="32">
        <v>28344.016377304397</v>
      </c>
      <c r="M59" s="32">
        <v>28373.56841076463</v>
      </c>
      <c r="N59" s="32">
        <v>26828.700911079133</v>
      </c>
      <c r="O59" s="32">
        <v>27897.06072447047</v>
      </c>
      <c r="P59" s="32">
        <v>27517.904190127068</v>
      </c>
      <c r="Q59" s="32">
        <v>28178.677414870992</v>
      </c>
      <c r="R59" s="32">
        <v>28340.593786084304</v>
      </c>
      <c r="S59" s="32">
        <v>27183.412063572148</v>
      </c>
      <c r="T59" s="32">
        <v>27168.074217056201</v>
      </c>
      <c r="U59" s="32">
        <v>25067.530311151131</v>
      </c>
      <c r="V59" s="32">
        <v>25364.784856347651</v>
      </c>
      <c r="W59" s="32">
        <v>25353.328333688263</v>
      </c>
      <c r="X59" s="32">
        <v>26046.216157461757</v>
      </c>
      <c r="Y59" s="32">
        <v>25597.47098614987</v>
      </c>
      <c r="Z59" s="32">
        <v>25733.84977660717</v>
      </c>
      <c r="AA59" s="32">
        <v>26163.341808283396</v>
      </c>
      <c r="AB59" s="32">
        <v>26549.388992286022</v>
      </c>
      <c r="AC59" s="32">
        <v>26972.428373635012</v>
      </c>
      <c r="AD59" s="32">
        <v>26040.231163356642</v>
      </c>
      <c r="AE59" s="32">
        <v>25155.484947938559</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1114.8326126522954</v>
      </c>
      <c r="D64" s="24">
        <v>1114.8326126485263</v>
      </c>
      <c r="E64" s="24">
        <v>461.79434343726416</v>
      </c>
      <c r="F64" s="24">
        <v>449.50186342298349</v>
      </c>
      <c r="G64" s="24">
        <v>449.501863589697</v>
      </c>
      <c r="H64" s="24">
        <v>449.50186355880129</v>
      </c>
      <c r="I64" s="24">
        <v>450.7334035432595</v>
      </c>
      <c r="J64" s="24">
        <v>449.50186371388918</v>
      </c>
      <c r="K64" s="24">
        <v>449.50186371010551</v>
      </c>
      <c r="L64" s="24">
        <v>449.50186374305798</v>
      </c>
      <c r="M64" s="24">
        <v>450.73340370877003</v>
      </c>
      <c r="N64" s="24">
        <v>449.50186411971532</v>
      </c>
      <c r="O64" s="24">
        <v>449.50186412309642</v>
      </c>
      <c r="P64" s="24">
        <v>449.50186451081942</v>
      </c>
      <c r="Q64" s="24">
        <v>450.73340445339204</v>
      </c>
      <c r="R64" s="24">
        <v>449.50186464866403</v>
      </c>
      <c r="S64" s="24">
        <v>5.9544154000000001E-6</v>
      </c>
      <c r="T64" s="24">
        <v>6.551787E-6</v>
      </c>
      <c r="U64" s="24">
        <v>8.0339600000000002E-6</v>
      </c>
      <c r="V64" s="24">
        <v>8.4185069999999999E-6</v>
      </c>
      <c r="W64" s="24">
        <v>9.1114179999999998E-6</v>
      </c>
      <c r="X64" s="24">
        <v>9.2499279999999992E-6</v>
      </c>
      <c r="Y64" s="24">
        <v>1.2115941000000001E-5</v>
      </c>
      <c r="Z64" s="24">
        <v>1.1239874999999901E-5</v>
      </c>
      <c r="AA64" s="24">
        <v>1.1703253E-5</v>
      </c>
      <c r="AB64" s="24">
        <v>1.2388657499999999E-5</v>
      </c>
      <c r="AC64" s="24">
        <v>1.3295110999999999E-5</v>
      </c>
      <c r="AD64" s="24">
        <v>1.7089817E-5</v>
      </c>
      <c r="AE64" s="24">
        <v>1.6841937E-5</v>
      </c>
    </row>
    <row r="65" spans="1:31" s="27" customFormat="1" x14ac:dyDescent="0.35">
      <c r="A65" s="28" t="s">
        <v>133</v>
      </c>
      <c r="B65" s="28" t="s">
        <v>32</v>
      </c>
      <c r="C65" s="24">
        <v>632.69500000000005</v>
      </c>
      <c r="D65" s="24">
        <v>658.09454000000005</v>
      </c>
      <c r="E65" s="24">
        <v>613.22144000000003</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81.573119999999903</v>
      </c>
      <c r="O65" s="24">
        <v>81.573119999999903</v>
      </c>
      <c r="P65" s="24">
        <v>81.573119999999903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23.417540226510763</v>
      </c>
      <c r="D66" s="24">
        <v>14.187695047628072</v>
      </c>
      <c r="E66" s="24">
        <v>64.52624283382103</v>
      </c>
      <c r="F66" s="24">
        <v>11.614773017125065</v>
      </c>
      <c r="G66" s="24">
        <v>5.4961856420442379</v>
      </c>
      <c r="H66" s="24">
        <v>15.186164072439428</v>
      </c>
      <c r="I66" s="24">
        <v>5.1901603769839699</v>
      </c>
      <c r="J66" s="24">
        <v>10.493210966526648</v>
      </c>
      <c r="K66" s="24">
        <v>8.6572932720999985E-4</v>
      </c>
      <c r="L66" s="24">
        <v>0.95657254717752005</v>
      </c>
      <c r="M66" s="24">
        <v>1.2848376539884501</v>
      </c>
      <c r="N66" s="24">
        <v>8.9809754883799506</v>
      </c>
      <c r="O66" s="24">
        <v>1.6899756558019003</v>
      </c>
      <c r="P66" s="24">
        <v>2.4478490548666803</v>
      </c>
      <c r="Q66" s="24">
        <v>25.972293651408492</v>
      </c>
      <c r="R66" s="24">
        <v>22.189238731576701</v>
      </c>
      <c r="S66" s="24">
        <v>86.361824015477879</v>
      </c>
      <c r="T66" s="24">
        <v>63.914413633935197</v>
      </c>
      <c r="U66" s="24">
        <v>142.61480976140189</v>
      </c>
      <c r="V66" s="24">
        <v>330.42095090031103</v>
      </c>
      <c r="W66" s="24">
        <v>202.11082496031946</v>
      </c>
      <c r="X66" s="24">
        <v>158.40874336890508</v>
      </c>
      <c r="Y66" s="24">
        <v>662.82075786199482</v>
      </c>
      <c r="Z66" s="24">
        <v>48.995471824328</v>
      </c>
      <c r="AA66" s="24">
        <v>51.498326533977803</v>
      </c>
      <c r="AB66" s="24">
        <v>54.361163054977901</v>
      </c>
      <c r="AC66" s="24">
        <v>116.291514367186</v>
      </c>
      <c r="AD66" s="24">
        <v>216.36928926567299</v>
      </c>
      <c r="AE66" s="24">
        <v>184.87195058385691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6057.8593013451882</v>
      </c>
      <c r="D68" s="24">
        <v>6648.9639126639649</v>
      </c>
      <c r="E68" s="24">
        <v>5959.3166193816051</v>
      </c>
      <c r="F68" s="24">
        <v>6969.0080623387812</v>
      </c>
      <c r="G68" s="24">
        <v>6819.4050826817293</v>
      </c>
      <c r="H68" s="24">
        <v>7553.8918592753571</v>
      </c>
      <c r="I68" s="24">
        <v>7541.3278538610957</v>
      </c>
      <c r="J68" s="24">
        <v>7021.1963656421076</v>
      </c>
      <c r="K68" s="24">
        <v>6837.3458723852355</v>
      </c>
      <c r="L68" s="24">
        <v>6588.9600909791379</v>
      </c>
      <c r="M68" s="24">
        <v>6564.2972201002804</v>
      </c>
      <c r="N68" s="24">
        <v>5863.2530579249269</v>
      </c>
      <c r="O68" s="24">
        <v>5731.3435480119279</v>
      </c>
      <c r="P68" s="24">
        <v>5501.8343778624558</v>
      </c>
      <c r="Q68" s="24">
        <v>5492.5468294444445</v>
      </c>
      <c r="R68" s="24">
        <v>5024.2911377135397</v>
      </c>
      <c r="S68" s="24">
        <v>6343.1752711188792</v>
      </c>
      <c r="T68" s="24">
        <v>8221.5287421510875</v>
      </c>
      <c r="U68" s="24">
        <v>9200.4610587749376</v>
      </c>
      <c r="V68" s="24">
        <v>10329.223645300764</v>
      </c>
      <c r="W68" s="24">
        <v>9346.4043825508434</v>
      </c>
      <c r="X68" s="24">
        <v>9658.1220906695908</v>
      </c>
      <c r="Y68" s="24">
        <v>8563.381881289426</v>
      </c>
      <c r="Z68" s="24">
        <v>9826.4010045785562</v>
      </c>
      <c r="AA68" s="24">
        <v>8791.735492805552</v>
      </c>
      <c r="AB68" s="24">
        <v>9963.1610067144138</v>
      </c>
      <c r="AC68" s="24">
        <v>9677.5304322876927</v>
      </c>
      <c r="AD68" s="24">
        <v>9005.2452855778592</v>
      </c>
      <c r="AE68" s="24">
        <v>9993.2914801543538</v>
      </c>
    </row>
    <row r="69" spans="1:31" s="27" customFormat="1" x14ac:dyDescent="0.35">
      <c r="A69" s="28" t="s">
        <v>133</v>
      </c>
      <c r="B69" s="28" t="s">
        <v>68</v>
      </c>
      <c r="C69" s="24">
        <v>944.56984265174219</v>
      </c>
      <c r="D69" s="24">
        <v>1101.4298085458918</v>
      </c>
      <c r="E69" s="24">
        <v>1098.5848910097984</v>
      </c>
      <c r="F69" s="24">
        <v>1067.4604531132768</v>
      </c>
      <c r="G69" s="24">
        <v>1041.4939432507331</v>
      </c>
      <c r="H69" s="24">
        <v>1066.2819933242044</v>
      </c>
      <c r="I69" s="24">
        <v>1099.2728142618862</v>
      </c>
      <c r="J69" s="24">
        <v>1045.2069646130744</v>
      </c>
      <c r="K69" s="24">
        <v>1089.1218567645517</v>
      </c>
      <c r="L69" s="24">
        <v>1097.7817993311576</v>
      </c>
      <c r="M69" s="24">
        <v>1103.581719007333</v>
      </c>
      <c r="N69" s="24">
        <v>1118.7508039905445</v>
      </c>
      <c r="O69" s="24">
        <v>1066.0889342664518</v>
      </c>
      <c r="P69" s="24">
        <v>1041.6265359136721</v>
      </c>
      <c r="Q69" s="24">
        <v>1066.401865529926</v>
      </c>
      <c r="R69" s="24">
        <v>1097.4424506577748</v>
      </c>
      <c r="S69" s="24">
        <v>1045.1720880888404</v>
      </c>
      <c r="T69" s="24">
        <v>1089.1179001555868</v>
      </c>
      <c r="U69" s="24">
        <v>1100.6397636641641</v>
      </c>
      <c r="V69" s="24">
        <v>1102.1725917296526</v>
      </c>
      <c r="W69" s="24">
        <v>1121.0455338301913</v>
      </c>
      <c r="X69" s="24">
        <v>1192.9765329163533</v>
      </c>
      <c r="Y69" s="24">
        <v>1582.1885581004717</v>
      </c>
      <c r="Z69" s="24">
        <v>1351.5187785474282</v>
      </c>
      <c r="AA69" s="24">
        <v>1572.7700524832046</v>
      </c>
      <c r="AB69" s="24">
        <v>1447.1956644293082</v>
      </c>
      <c r="AC69" s="24">
        <v>2238.9943136112488</v>
      </c>
      <c r="AD69" s="24">
        <v>2523.5124217892317</v>
      </c>
      <c r="AE69" s="24">
        <v>2353.3554056358671</v>
      </c>
    </row>
    <row r="70" spans="1:31" s="27" customFormat="1" x14ac:dyDescent="0.35">
      <c r="A70" s="28" t="s">
        <v>133</v>
      </c>
      <c r="B70" s="28" t="s">
        <v>36</v>
      </c>
      <c r="C70" s="24">
        <v>85.216522593199997</v>
      </c>
      <c r="D70" s="24">
        <v>81.300544532163897</v>
      </c>
      <c r="E70" s="24">
        <v>106.00798086512199</v>
      </c>
      <c r="F70" s="24">
        <v>114.59511212101199</v>
      </c>
      <c r="G70" s="24">
        <v>117.04047736284848</v>
      </c>
      <c r="H70" s="24">
        <v>122.72989274624501</v>
      </c>
      <c r="I70" s="24">
        <v>116.88266880843</v>
      </c>
      <c r="J70" s="24">
        <v>109.54607130853</v>
      </c>
      <c r="K70" s="24">
        <v>97.161911738636007</v>
      </c>
      <c r="L70" s="24">
        <v>97.925930984049998</v>
      </c>
      <c r="M70" s="24">
        <v>96.132816094094991</v>
      </c>
      <c r="N70" s="24">
        <v>100.76382779878</v>
      </c>
      <c r="O70" s="24">
        <v>98.163132083852005</v>
      </c>
      <c r="P70" s="24">
        <v>79.620858540325997</v>
      </c>
      <c r="Q70" s="24">
        <v>80.826877773906986</v>
      </c>
      <c r="R70" s="24">
        <v>82.628364534994006</v>
      </c>
      <c r="S70" s="24">
        <v>80.590258138387</v>
      </c>
      <c r="T70" s="24">
        <v>82.425368995859998</v>
      </c>
      <c r="U70" s="24">
        <v>347.86901999999986</v>
      </c>
      <c r="V70" s="24">
        <v>337.60766999999998</v>
      </c>
      <c r="W70" s="24">
        <v>865.34175500000003</v>
      </c>
      <c r="X70" s="24">
        <v>861.27734999999996</v>
      </c>
      <c r="Y70" s="24">
        <v>850.90098499999999</v>
      </c>
      <c r="Z70" s="24">
        <v>1233.0395339999998</v>
      </c>
      <c r="AA70" s="24">
        <v>1244.306112</v>
      </c>
      <c r="AB70" s="24">
        <v>1213.0617920000002</v>
      </c>
      <c r="AC70" s="24">
        <v>1204.1092199999998</v>
      </c>
      <c r="AD70" s="24">
        <v>1195.6712130000001</v>
      </c>
      <c r="AE70" s="24">
        <v>1094.8235060000002</v>
      </c>
    </row>
    <row r="71" spans="1:31" s="27" customFormat="1" x14ac:dyDescent="0.35">
      <c r="A71" s="28" t="s">
        <v>133</v>
      </c>
      <c r="B71" s="28" t="s">
        <v>73</v>
      </c>
      <c r="C71" s="24">
        <v>0</v>
      </c>
      <c r="D71" s="24">
        <v>0</v>
      </c>
      <c r="E71" s="24">
        <v>9.3997960000000001E-6</v>
      </c>
      <c r="F71" s="24">
        <v>8.8942030000000002E-6</v>
      </c>
      <c r="G71" s="24">
        <v>8.6929079999999996E-6</v>
      </c>
      <c r="H71" s="24">
        <v>9.0440869999999998E-6</v>
      </c>
      <c r="I71" s="24">
        <v>9.1766169999999994E-6</v>
      </c>
      <c r="J71" s="24">
        <v>9.3359794999999905E-6</v>
      </c>
      <c r="K71" s="24">
        <v>9.250961E-6</v>
      </c>
      <c r="L71" s="24">
        <v>9.6026059999999999E-6</v>
      </c>
      <c r="M71" s="24">
        <v>1.0164200999999999E-5</v>
      </c>
      <c r="N71" s="24">
        <v>1.1498017000000001E-5</v>
      </c>
      <c r="O71" s="24">
        <v>1.1585073999999899E-5</v>
      </c>
      <c r="P71" s="24">
        <v>1.2104496999999999E-5</v>
      </c>
      <c r="Q71" s="24">
        <v>1.3167839999999901E-5</v>
      </c>
      <c r="R71" s="24">
        <v>1.7312368E-5</v>
      </c>
      <c r="S71" s="24">
        <v>2.0956977E-5</v>
      </c>
      <c r="T71" s="24">
        <v>2.1060028000000002E-5</v>
      </c>
      <c r="U71" s="24">
        <v>2.9310690999999999E-5</v>
      </c>
      <c r="V71" s="24">
        <v>2.8969615999999998E-5</v>
      </c>
      <c r="W71" s="24">
        <v>3.2085924999999999E-5</v>
      </c>
      <c r="X71" s="24">
        <v>3.1226584E-5</v>
      </c>
      <c r="Y71" s="24">
        <v>3.1536543000000003E-5</v>
      </c>
      <c r="Z71" s="24">
        <v>3.8124384E-5</v>
      </c>
      <c r="AA71" s="24">
        <v>4.2506763000000003E-5</v>
      </c>
      <c r="AB71" s="24">
        <v>4.1816386999999999E-5</v>
      </c>
      <c r="AC71" s="24">
        <v>4.2893389999999998E-5</v>
      </c>
      <c r="AD71" s="24">
        <v>4.4837918000000002E-5</v>
      </c>
      <c r="AE71" s="24">
        <v>4.4666772999999997E-5</v>
      </c>
    </row>
    <row r="72" spans="1:31" s="27" customFormat="1" x14ac:dyDescent="0.35">
      <c r="A72" s="28" t="s">
        <v>133</v>
      </c>
      <c r="B72" s="28" t="s">
        <v>56</v>
      </c>
      <c r="C72" s="24">
        <v>2.4903071299999997</v>
      </c>
      <c r="D72" s="24">
        <v>4.0642497499999903</v>
      </c>
      <c r="E72" s="24">
        <v>6.3782294500000001</v>
      </c>
      <c r="F72" s="24">
        <v>8.0717871999999993</v>
      </c>
      <c r="G72" s="24">
        <v>10.14325264</v>
      </c>
      <c r="H72" s="24">
        <v>12.441149099999999</v>
      </c>
      <c r="I72" s="24">
        <v>14.00876892</v>
      </c>
      <c r="J72" s="24">
        <v>15.1076446</v>
      </c>
      <c r="K72" s="24">
        <v>15.32963152</v>
      </c>
      <c r="L72" s="24">
        <v>16.541152999999898</v>
      </c>
      <c r="M72" s="24">
        <v>17.02329546</v>
      </c>
      <c r="N72" s="24">
        <v>18.805768799999999</v>
      </c>
      <c r="O72" s="24">
        <v>19.3220533</v>
      </c>
      <c r="P72" s="24">
        <v>21.618494099999999</v>
      </c>
      <c r="Q72" s="24">
        <v>22.20369706</v>
      </c>
      <c r="R72" s="24">
        <v>23.885916850000001</v>
      </c>
      <c r="S72" s="24">
        <v>25.111456999999998</v>
      </c>
      <c r="T72" s="24">
        <v>26.150539349999999</v>
      </c>
      <c r="U72" s="24">
        <v>24.347948800000001</v>
      </c>
      <c r="V72" s="24">
        <v>24.40258644</v>
      </c>
      <c r="W72" s="24">
        <v>21.750024400000001</v>
      </c>
      <c r="X72" s="24">
        <v>22.611736299999897</v>
      </c>
      <c r="Y72" s="24">
        <v>23.25875855</v>
      </c>
      <c r="Z72" s="24">
        <v>22.475356999999999</v>
      </c>
      <c r="AA72" s="24">
        <v>24.0097697</v>
      </c>
      <c r="AB72" s="24">
        <v>23.537207299999999</v>
      </c>
      <c r="AC72" s="24">
        <v>24.6381421</v>
      </c>
      <c r="AD72" s="24">
        <v>25.76352455</v>
      </c>
      <c r="AE72" s="24">
        <v>20.74872993</v>
      </c>
    </row>
    <row r="73" spans="1:31" s="27" customFormat="1" x14ac:dyDescent="0.35">
      <c r="A73" s="31" t="s">
        <v>138</v>
      </c>
      <c r="B73" s="31"/>
      <c r="C73" s="32">
        <v>8773.374296875736</v>
      </c>
      <c r="D73" s="32">
        <v>9537.5085689060124</v>
      </c>
      <c r="E73" s="32">
        <v>8197.4435366624894</v>
      </c>
      <c r="F73" s="32">
        <v>8579.1582718921672</v>
      </c>
      <c r="G73" s="32">
        <v>8397.4701951642037</v>
      </c>
      <c r="H73" s="32">
        <v>9166.435000230802</v>
      </c>
      <c r="I73" s="32">
        <v>9178.3208420432256</v>
      </c>
      <c r="J73" s="32">
        <v>8607.9715249355977</v>
      </c>
      <c r="K73" s="32">
        <v>8457.5435785892205</v>
      </c>
      <c r="L73" s="32">
        <v>8218.7734466005313</v>
      </c>
      <c r="M73" s="32">
        <v>8201.6937904703718</v>
      </c>
      <c r="N73" s="32">
        <v>7522.0598215235659</v>
      </c>
      <c r="O73" s="32">
        <v>7330.1974420572787</v>
      </c>
      <c r="P73" s="32">
        <v>7076.9837473418138</v>
      </c>
      <c r="Q73" s="32">
        <v>7035.6543930791713</v>
      </c>
      <c r="R73" s="32">
        <v>6593.4246917515557</v>
      </c>
      <c r="S73" s="32">
        <v>7474.7091891776126</v>
      </c>
      <c r="T73" s="32">
        <v>9374.5610624923956</v>
      </c>
      <c r="U73" s="32">
        <v>10443.715640234463</v>
      </c>
      <c r="V73" s="32">
        <v>11761.817196349235</v>
      </c>
      <c r="W73" s="32">
        <v>10669.560750452772</v>
      </c>
      <c r="X73" s="32">
        <v>11009.507376204776</v>
      </c>
      <c r="Y73" s="32">
        <v>10808.391209367834</v>
      </c>
      <c r="Z73" s="32">
        <v>11226.915266190188</v>
      </c>
      <c r="AA73" s="32">
        <v>10416.003883525987</v>
      </c>
      <c r="AB73" s="32">
        <v>11464.717846587357</v>
      </c>
      <c r="AC73" s="32">
        <v>12032.816273561239</v>
      </c>
      <c r="AD73" s="32">
        <v>11745.12701372258</v>
      </c>
      <c r="AE73" s="32">
        <v>12531.518853216014</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2.3646755000000001E-6</v>
      </c>
      <c r="D78" s="24">
        <v>2.3513097999999998E-6</v>
      </c>
      <c r="E78" s="24">
        <v>2.3566927E-6</v>
      </c>
      <c r="F78" s="24">
        <v>2.3539614999999999E-6</v>
      </c>
      <c r="G78" s="24">
        <v>2.3650387E-6</v>
      </c>
      <c r="H78" s="24">
        <v>2.3718925999999999E-6</v>
      </c>
      <c r="I78" s="24">
        <v>2.4786930000000001E-6</v>
      </c>
      <c r="J78" s="24">
        <v>2.6084319999999999E-6</v>
      </c>
      <c r="K78" s="24">
        <v>2.8180083999999999E-6</v>
      </c>
      <c r="L78" s="24">
        <v>2.8728702999999902E-6</v>
      </c>
      <c r="M78" s="24">
        <v>2.8733007000000001E-6</v>
      </c>
      <c r="N78" s="24">
        <v>3.0285854999999899E-6</v>
      </c>
      <c r="O78" s="24">
        <v>3.0949811000000001E-6</v>
      </c>
      <c r="P78" s="24">
        <v>3.16532279999999E-6</v>
      </c>
      <c r="Q78" s="24">
        <v>3.1751992999999899E-6</v>
      </c>
      <c r="R78" s="24">
        <v>3.2616687999999999E-6</v>
      </c>
      <c r="S78" s="24">
        <v>3.5198427000000001E-6</v>
      </c>
      <c r="T78" s="24">
        <v>3.6240174E-6</v>
      </c>
      <c r="U78" s="24">
        <v>4.0511823E-6</v>
      </c>
      <c r="V78" s="24">
        <v>4.0816034999999996E-6</v>
      </c>
      <c r="W78" s="24">
        <v>4.3182840000000002E-6</v>
      </c>
      <c r="X78" s="24">
        <v>4.3930545E-6</v>
      </c>
      <c r="Y78" s="24">
        <v>4.5687384000000004E-6</v>
      </c>
      <c r="Z78" s="24">
        <v>4.5117617000000001E-6</v>
      </c>
      <c r="AA78" s="24">
        <v>4.5415772999999899E-6</v>
      </c>
      <c r="AB78" s="24">
        <v>4.9455442999999997E-6</v>
      </c>
      <c r="AC78" s="24">
        <v>4.9847704000000003E-6</v>
      </c>
      <c r="AD78" s="24">
        <v>5.7977471999999997E-6</v>
      </c>
      <c r="AE78" s="24">
        <v>6.0573092999999897E-6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1.9145715499999989E-6</v>
      </c>
      <c r="D80" s="24">
        <v>1.8633622299999992E-6</v>
      </c>
      <c r="E80" s="24">
        <v>1.8366208599999989E-6</v>
      </c>
      <c r="F80" s="24">
        <v>1.8461511100000001E-6</v>
      </c>
      <c r="G80" s="24">
        <v>1.886600419999998E-6</v>
      </c>
      <c r="H80" s="24">
        <v>1.935194679999999E-6</v>
      </c>
      <c r="I80" s="24">
        <v>2.0292997499999999E-6</v>
      </c>
      <c r="J80" s="24">
        <v>2.1265202299999989E-6</v>
      </c>
      <c r="K80" s="24">
        <v>2.323342449999999E-6</v>
      </c>
      <c r="L80" s="24">
        <v>2.3809670399999988E-6</v>
      </c>
      <c r="M80" s="24">
        <v>2.342635329999999E-6</v>
      </c>
      <c r="N80" s="24">
        <v>6.9026543019759995E-2</v>
      </c>
      <c r="O80" s="24">
        <v>0.40597875460300009</v>
      </c>
      <c r="P80" s="24">
        <v>2.7526899000000001E-6</v>
      </c>
      <c r="Q80" s="24">
        <v>0.88858288619585901</v>
      </c>
      <c r="R80" s="24">
        <v>0.82851158163690997</v>
      </c>
      <c r="S80" s="24">
        <v>0.17074857750590999</v>
      </c>
      <c r="T80" s="24">
        <v>3.1723356699999997E-6</v>
      </c>
      <c r="U80" s="24">
        <v>3.4092573999999989E-6</v>
      </c>
      <c r="V80" s="24">
        <v>2.7686582000000003E-6</v>
      </c>
      <c r="W80" s="24">
        <v>7.1052828947100008E-2</v>
      </c>
      <c r="X80" s="24">
        <v>2.9618599699999998E-6</v>
      </c>
      <c r="Y80" s="24">
        <v>3.4626547999999901E-6</v>
      </c>
      <c r="Z80" s="24">
        <v>3.065915199999999E-6</v>
      </c>
      <c r="AA80" s="24">
        <v>3.0381364000000001E-6</v>
      </c>
      <c r="AB80" s="24">
        <v>3.6824867999999901E-6</v>
      </c>
      <c r="AC80" s="24">
        <v>3.4317360999999998E-6</v>
      </c>
      <c r="AD80" s="24">
        <v>0.58532152695939998</v>
      </c>
      <c r="AE80" s="24">
        <v>1.0278032571898901</v>
      </c>
    </row>
    <row r="81" spans="1:35" s="27" customFormat="1" x14ac:dyDescent="0.35">
      <c r="A81" s="28" t="s">
        <v>134</v>
      </c>
      <c r="B81" s="28" t="s">
        <v>65</v>
      </c>
      <c r="C81" s="24">
        <v>7690.942610000001</v>
      </c>
      <c r="D81" s="24">
        <v>7148.7036449999987</v>
      </c>
      <c r="E81" s="24">
        <v>6871.999714999999</v>
      </c>
      <c r="F81" s="24">
        <v>9631.7452399999984</v>
      </c>
      <c r="G81" s="24">
        <v>9192.5203299999976</v>
      </c>
      <c r="H81" s="24">
        <v>5795.7946500000007</v>
      </c>
      <c r="I81" s="24">
        <v>9796.5412899999992</v>
      </c>
      <c r="J81" s="24">
        <v>9703.8918099999973</v>
      </c>
      <c r="K81" s="24">
        <v>10500.70967</v>
      </c>
      <c r="L81" s="24">
        <v>9596.4321099999961</v>
      </c>
      <c r="M81" s="24">
        <v>7999.9326699999983</v>
      </c>
      <c r="N81" s="24">
        <v>9054.6656600000006</v>
      </c>
      <c r="O81" s="24">
        <v>8278.6037199999992</v>
      </c>
      <c r="P81" s="24">
        <v>9104.3544999999995</v>
      </c>
      <c r="Q81" s="24">
        <v>7609.43588</v>
      </c>
      <c r="R81" s="24">
        <v>7111.4748499999987</v>
      </c>
      <c r="S81" s="24">
        <v>9814.0231299999978</v>
      </c>
      <c r="T81" s="24">
        <v>9020.0197899999985</v>
      </c>
      <c r="U81" s="24">
        <v>8528.9355699999996</v>
      </c>
      <c r="V81" s="24">
        <v>8378.8935199999978</v>
      </c>
      <c r="W81" s="24">
        <v>8098.10995</v>
      </c>
      <c r="X81" s="24">
        <v>8309.3694199999991</v>
      </c>
      <c r="Y81" s="24">
        <v>8884.7236299999913</v>
      </c>
      <c r="Z81" s="24">
        <v>8143.035939999997</v>
      </c>
      <c r="AA81" s="24">
        <v>8273.939019999998</v>
      </c>
      <c r="AB81" s="24">
        <v>9207.7170899999892</v>
      </c>
      <c r="AC81" s="24">
        <v>7964.92598</v>
      </c>
      <c r="AD81" s="24">
        <v>7505.8404699999983</v>
      </c>
      <c r="AE81" s="24">
        <v>7383.2231999999985</v>
      </c>
    </row>
    <row r="82" spans="1:35" s="27" customFormat="1" x14ac:dyDescent="0.35">
      <c r="A82" s="28" t="s">
        <v>134</v>
      </c>
      <c r="B82" s="28" t="s">
        <v>69</v>
      </c>
      <c r="C82" s="24">
        <v>1326.1481250625989</v>
      </c>
      <c r="D82" s="24">
        <v>1602.6799369613855</v>
      </c>
      <c r="E82" s="24">
        <v>2016.8735376164398</v>
      </c>
      <c r="F82" s="24">
        <v>2589.455546738573</v>
      </c>
      <c r="G82" s="24">
        <v>3272.7640527720614</v>
      </c>
      <c r="H82" s="24">
        <v>3768.651856120845</v>
      </c>
      <c r="I82" s="24">
        <v>4307.871093355684</v>
      </c>
      <c r="J82" s="24">
        <v>4677.2605342109919</v>
      </c>
      <c r="K82" s="24">
        <v>5199.956431181341</v>
      </c>
      <c r="L82" s="24">
        <v>5512.9822754070547</v>
      </c>
      <c r="M82" s="24">
        <v>6280.1246677351064</v>
      </c>
      <c r="N82" s="24">
        <v>6256.7630898314655</v>
      </c>
      <c r="O82" s="24">
        <v>6615.1336440104324</v>
      </c>
      <c r="P82" s="24">
        <v>7279.6280237530882</v>
      </c>
      <c r="Q82" s="24">
        <v>7702.2568725520032</v>
      </c>
      <c r="R82" s="24">
        <v>8188.5539873665393</v>
      </c>
      <c r="S82" s="24">
        <v>9200.3033570455227</v>
      </c>
      <c r="T82" s="24">
        <v>9625.8796416933328</v>
      </c>
      <c r="U82" s="24">
        <v>9784.4470491792908</v>
      </c>
      <c r="V82" s="24">
        <v>10425.054978696735</v>
      </c>
      <c r="W82" s="24">
        <v>9885.3130241230756</v>
      </c>
      <c r="X82" s="24">
        <v>9700.2265855198584</v>
      </c>
      <c r="Y82" s="24">
        <v>9978.7090212359708</v>
      </c>
      <c r="Z82" s="24">
        <v>10224.175962350708</v>
      </c>
      <c r="AA82" s="24">
        <v>10315.852269992954</v>
      </c>
      <c r="AB82" s="24">
        <v>9957.7643996383795</v>
      </c>
      <c r="AC82" s="24">
        <v>9649.3845871415597</v>
      </c>
      <c r="AD82" s="24">
        <v>8964.4934554882384</v>
      </c>
      <c r="AE82" s="24">
        <v>8659.3820357951008</v>
      </c>
    </row>
    <row r="83" spans="1:35" s="27" customFormat="1" x14ac:dyDescent="0.35">
      <c r="A83" s="28" t="s">
        <v>134</v>
      </c>
      <c r="B83" s="28" t="s">
        <v>68</v>
      </c>
      <c r="C83" s="24">
        <v>5.4275573999999998E-7</v>
      </c>
      <c r="D83" s="24">
        <v>8.1603209999999998E-7</v>
      </c>
      <c r="E83" s="24">
        <v>1.4132891999999899E-6</v>
      </c>
      <c r="F83" s="24">
        <v>1.6188068999999999E-6</v>
      </c>
      <c r="G83" s="24">
        <v>1.4411261000000001E-6</v>
      </c>
      <c r="H83" s="24">
        <v>1.7221163E-6</v>
      </c>
      <c r="I83" s="24">
        <v>1.8918160000000001E-6</v>
      </c>
      <c r="J83" s="24">
        <v>1.9400114999999998E-6</v>
      </c>
      <c r="K83" s="24">
        <v>2.5290298999999999E-6</v>
      </c>
      <c r="L83" s="24">
        <v>3.1423115000000002E-6</v>
      </c>
      <c r="M83" s="24">
        <v>4.28025699999999E-6</v>
      </c>
      <c r="N83" s="24">
        <v>5.9061785999999998E-6</v>
      </c>
      <c r="O83" s="24">
        <v>7.5150789999999902E-6</v>
      </c>
      <c r="P83" s="24">
        <v>6.6388580000000002E-6</v>
      </c>
      <c r="Q83" s="24">
        <v>7.6128175999999997E-6</v>
      </c>
      <c r="R83" s="24">
        <v>7.3920363999999996E-6</v>
      </c>
      <c r="S83" s="24">
        <v>1.38585265E-5</v>
      </c>
      <c r="T83" s="24">
        <v>1.4782583E-5</v>
      </c>
      <c r="U83" s="24">
        <v>1.469967E-5</v>
      </c>
      <c r="V83" s="24">
        <v>1.6126649999999999E-5</v>
      </c>
      <c r="W83" s="24">
        <v>1.6308665999999999E-5</v>
      </c>
      <c r="X83" s="24">
        <v>1.6523799999999999E-5</v>
      </c>
      <c r="Y83" s="24">
        <v>1.4041006E-5</v>
      </c>
      <c r="Z83" s="24">
        <v>1.5228857999999999E-5</v>
      </c>
      <c r="AA83" s="24">
        <v>1.45557414999999E-5</v>
      </c>
      <c r="AB83" s="24">
        <v>1.4563916999999999E-5</v>
      </c>
      <c r="AC83" s="24">
        <v>1.4707605999999999E-5</v>
      </c>
      <c r="AD83" s="24">
        <v>1.4354254999999999E-5</v>
      </c>
      <c r="AE83" s="24">
        <v>1.4116865E-5</v>
      </c>
    </row>
    <row r="84" spans="1:35" s="27" customFormat="1" x14ac:dyDescent="0.35">
      <c r="A84" s="28" t="s">
        <v>134</v>
      </c>
      <c r="B84" s="28" t="s">
        <v>36</v>
      </c>
      <c r="C84" s="24">
        <v>8.7340389999999997E-6</v>
      </c>
      <c r="D84" s="24">
        <v>8.834221E-6</v>
      </c>
      <c r="E84" s="24">
        <v>8.8058259999999906E-6</v>
      </c>
      <c r="F84" s="24">
        <v>8.7838870000000002E-6</v>
      </c>
      <c r="G84" s="24">
        <v>8.8452089999999992E-6</v>
      </c>
      <c r="H84" s="24">
        <v>9.2225849999999994E-6</v>
      </c>
      <c r="I84" s="24">
        <v>9.919445E-6</v>
      </c>
      <c r="J84" s="24">
        <v>1.1378307999999999E-5</v>
      </c>
      <c r="K84" s="24">
        <v>1.6307715000000001E-5</v>
      </c>
      <c r="L84" s="24">
        <v>1.74380999999999E-5</v>
      </c>
      <c r="M84" s="24">
        <v>1.84390159999999E-5</v>
      </c>
      <c r="N84" s="24">
        <v>2.0982798E-5</v>
      </c>
      <c r="O84" s="24">
        <v>2.1291675E-5</v>
      </c>
      <c r="P84" s="24">
        <v>2.3942732000000001E-5</v>
      </c>
      <c r="Q84" s="24">
        <v>2.548678E-5</v>
      </c>
      <c r="R84" s="24">
        <v>2.7406812999999999E-5</v>
      </c>
      <c r="S84" s="24">
        <v>2.7606094999999999E-5</v>
      </c>
      <c r="T84" s="24">
        <v>2.8447549999999998E-5</v>
      </c>
      <c r="U84" s="24">
        <v>3.696012E-5</v>
      </c>
      <c r="V84" s="24">
        <v>3.7434132999999998E-5</v>
      </c>
      <c r="W84" s="24">
        <v>3.9627769999999998E-5</v>
      </c>
      <c r="X84" s="24">
        <v>3.9427544999999998E-5</v>
      </c>
      <c r="Y84" s="24">
        <v>4.0590643000000002E-5</v>
      </c>
      <c r="Z84" s="24">
        <v>4.2861409999999902E-5</v>
      </c>
      <c r="AA84" s="24">
        <v>4.3998904999999997E-5</v>
      </c>
      <c r="AB84" s="24">
        <v>4.6904323E-5</v>
      </c>
      <c r="AC84" s="24">
        <v>5.1146400000000002E-5</v>
      </c>
      <c r="AD84" s="24">
        <v>6.2912880000000004E-5</v>
      </c>
      <c r="AE84" s="24">
        <v>5.7535854E-5</v>
      </c>
    </row>
    <row r="85" spans="1:35" s="27" customFormat="1" x14ac:dyDescent="0.35">
      <c r="A85" s="28" t="s">
        <v>134</v>
      </c>
      <c r="B85" s="28" t="s">
        <v>73</v>
      </c>
      <c r="C85" s="24">
        <v>0</v>
      </c>
      <c r="D85" s="24">
        <v>0</v>
      </c>
      <c r="E85" s="24">
        <v>2.5506828000000001E-5</v>
      </c>
      <c r="F85" s="24">
        <v>2.5956590999999997E-5</v>
      </c>
      <c r="G85" s="24">
        <v>2.7444699999999998E-5</v>
      </c>
      <c r="H85" s="24">
        <v>3.0596157999999995E-5</v>
      </c>
      <c r="I85" s="24">
        <v>3.1276564E-5</v>
      </c>
      <c r="J85" s="24">
        <v>3.2177091000000003E-5</v>
      </c>
      <c r="K85" s="24">
        <v>4.2484990999999999E-5</v>
      </c>
      <c r="L85" s="24">
        <v>4.7476515E-5</v>
      </c>
      <c r="M85" s="24">
        <v>4.994078E-5</v>
      </c>
      <c r="N85" s="24">
        <v>9.4304686999999908E-5</v>
      </c>
      <c r="O85" s="24">
        <v>9.5102720999999896E-5</v>
      </c>
      <c r="P85" s="24">
        <v>2.0181609999999901E-4</v>
      </c>
      <c r="Q85" s="24">
        <v>2.1091533600000001E-4</v>
      </c>
      <c r="R85" s="24">
        <v>2.9164546E-4</v>
      </c>
      <c r="S85" s="24">
        <v>584.10780030030003</v>
      </c>
      <c r="T85" s="24">
        <v>781.63523393779997</v>
      </c>
      <c r="U85" s="24">
        <v>935.10246390060001</v>
      </c>
      <c r="V85" s="24">
        <v>943.45902921879997</v>
      </c>
      <c r="W85" s="24">
        <v>942.52484710585998</v>
      </c>
      <c r="X85" s="24">
        <v>967.96622076829999</v>
      </c>
      <c r="Y85" s="24">
        <v>956.15658482039998</v>
      </c>
      <c r="Z85" s="24">
        <v>934.34126186904996</v>
      </c>
      <c r="AA85" s="24">
        <v>923.5291245551</v>
      </c>
      <c r="AB85" s="24">
        <v>898.77382832859996</v>
      </c>
      <c r="AC85" s="24">
        <v>927.15658294854995</v>
      </c>
      <c r="AD85" s="24">
        <v>965.30591230687003</v>
      </c>
      <c r="AE85" s="24">
        <v>847.92965114139997</v>
      </c>
    </row>
    <row r="86" spans="1:35" s="27" customFormat="1" x14ac:dyDescent="0.35">
      <c r="A86" s="28" t="s">
        <v>134</v>
      </c>
      <c r="B86" s="28" t="s">
        <v>56</v>
      </c>
      <c r="C86" s="24">
        <v>4.690452299999999E-2</v>
      </c>
      <c r="D86" s="24">
        <v>0.12711453939999998</v>
      </c>
      <c r="E86" s="24">
        <v>0.1162798144</v>
      </c>
      <c r="F86" s="24">
        <v>0.13989049199999998</v>
      </c>
      <c r="G86" s="24">
        <v>0.2735724169999999</v>
      </c>
      <c r="H86" s="24">
        <v>0.442911306</v>
      </c>
      <c r="I86" s="24">
        <v>0.76157808399999993</v>
      </c>
      <c r="J86" s="24">
        <v>1.0825152600000001</v>
      </c>
      <c r="K86" s="24">
        <v>1.71528536</v>
      </c>
      <c r="L86" s="24">
        <v>2.07771617</v>
      </c>
      <c r="M86" s="24">
        <v>2.66960643</v>
      </c>
      <c r="N86" s="24">
        <v>3.0651511</v>
      </c>
      <c r="O86" s="24">
        <v>3.4644172599999998</v>
      </c>
      <c r="P86" s="24">
        <v>4.1721948400000004</v>
      </c>
      <c r="Q86" s="24">
        <v>4.2389728199999999</v>
      </c>
      <c r="R86" s="24">
        <v>4.3034589300000006</v>
      </c>
      <c r="S86" s="24">
        <v>3.6035131999999988</v>
      </c>
      <c r="T86" s="24">
        <v>3.48869015</v>
      </c>
      <c r="U86" s="24">
        <v>3.3857271400000002</v>
      </c>
      <c r="V86" s="24">
        <v>3.3449275099999998</v>
      </c>
      <c r="W86" s="24">
        <v>3.5302821</v>
      </c>
      <c r="X86" s="24">
        <v>3.3410709499999998</v>
      </c>
      <c r="Y86" s="24">
        <v>3.24510656</v>
      </c>
      <c r="Z86" s="24">
        <v>3.1508360500000001</v>
      </c>
      <c r="AA86" s="24">
        <v>3.3973701100000002</v>
      </c>
      <c r="AB86" s="24">
        <v>3.0881497599999999</v>
      </c>
      <c r="AC86" s="24">
        <v>3.3890536999999998</v>
      </c>
      <c r="AD86" s="24">
        <v>3.0854562299999899</v>
      </c>
      <c r="AE86" s="24">
        <v>2.5925954199999897</v>
      </c>
      <c r="AH86" s="12"/>
      <c r="AI86" s="12"/>
    </row>
    <row r="87" spans="1:35" s="27" customFormat="1" x14ac:dyDescent="0.35">
      <c r="A87" s="31" t="s">
        <v>138</v>
      </c>
      <c r="B87" s="31"/>
      <c r="C87" s="32">
        <v>9017.090739884603</v>
      </c>
      <c r="D87" s="32">
        <v>8751.3835869920877</v>
      </c>
      <c r="E87" s="32">
        <v>8888.8732582230423</v>
      </c>
      <c r="F87" s="32">
        <v>12221.200792557491</v>
      </c>
      <c r="G87" s="32">
        <v>12465.284388464823</v>
      </c>
      <c r="H87" s="32">
        <v>9564.4465121500489</v>
      </c>
      <c r="I87" s="32">
        <v>14104.412389755491</v>
      </c>
      <c r="J87" s="32">
        <v>14381.152350885955</v>
      </c>
      <c r="K87" s="32">
        <v>15700.666108851723</v>
      </c>
      <c r="L87" s="32">
        <v>15109.414393803199</v>
      </c>
      <c r="M87" s="32">
        <v>14280.057347231297</v>
      </c>
      <c r="N87" s="32">
        <v>15311.49778530925</v>
      </c>
      <c r="O87" s="32">
        <v>14894.143353375093</v>
      </c>
      <c r="P87" s="32">
        <v>16383.982536309959</v>
      </c>
      <c r="Q87" s="32">
        <v>15312.581346226218</v>
      </c>
      <c r="R87" s="32">
        <v>15300.857359601881</v>
      </c>
      <c r="S87" s="32">
        <v>19014.497253001395</v>
      </c>
      <c r="T87" s="32">
        <v>18645.899453272268</v>
      </c>
      <c r="U87" s="32">
        <v>18313.382641339402</v>
      </c>
      <c r="V87" s="32">
        <v>18803.948521673643</v>
      </c>
      <c r="W87" s="32">
        <v>17983.494047578974</v>
      </c>
      <c r="X87" s="32">
        <v>18009.596029398574</v>
      </c>
      <c r="Y87" s="32">
        <v>18863.432673308358</v>
      </c>
      <c r="Z87" s="32">
        <v>18367.21192515724</v>
      </c>
      <c r="AA87" s="32">
        <v>18589.791312128407</v>
      </c>
      <c r="AB87" s="32">
        <v>19165.481512830316</v>
      </c>
      <c r="AC87" s="32">
        <v>17614.310590265672</v>
      </c>
      <c r="AD87" s="32">
        <v>16470.919267167199</v>
      </c>
      <c r="AE87" s="32">
        <v>16043.633059226464</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180.09111923770345</v>
      </c>
      <c r="D92" s="24">
        <v>280.1595644913794</v>
      </c>
      <c r="E92" s="24">
        <v>319.51066095486897</v>
      </c>
      <c r="F92" s="24">
        <v>436.63674276879902</v>
      </c>
      <c r="G92" s="24">
        <v>440.1691214515792</v>
      </c>
      <c r="H92" s="24">
        <v>457.44648590161484</v>
      </c>
      <c r="I92" s="24">
        <v>446.72493890358896</v>
      </c>
      <c r="J92" s="24">
        <v>410.62652785803903</v>
      </c>
      <c r="K92" s="24">
        <v>370.84739609384985</v>
      </c>
      <c r="L92" s="24">
        <v>377.52590067426399</v>
      </c>
      <c r="M92" s="24">
        <v>374.399835623797</v>
      </c>
      <c r="N92" s="24">
        <v>397.05227903240905</v>
      </c>
      <c r="O92" s="24">
        <v>346.80222355427202</v>
      </c>
      <c r="P92" s="24">
        <v>328.30828820467792</v>
      </c>
      <c r="Q92" s="24">
        <v>335.61078141665996</v>
      </c>
      <c r="R92" s="24">
        <v>340.95316424806504</v>
      </c>
      <c r="S92" s="24">
        <v>853.04707760365488</v>
      </c>
      <c r="T92" s="24">
        <v>856.06396364224111</v>
      </c>
      <c r="U92" s="24">
        <v>1172.2297864822501</v>
      </c>
      <c r="V92" s="24">
        <v>1121.3480340670849</v>
      </c>
      <c r="W92" s="24">
        <v>3228.4503108239282</v>
      </c>
      <c r="X92" s="24">
        <v>3491.8972762725361</v>
      </c>
      <c r="Y92" s="24">
        <v>3734.4528593291338</v>
      </c>
      <c r="Z92" s="24">
        <v>5727.6315805784498</v>
      </c>
      <c r="AA92" s="24">
        <v>5924.0732383367431</v>
      </c>
      <c r="AB92" s="24">
        <v>5814.8879792863299</v>
      </c>
      <c r="AC92" s="24">
        <v>5779.2665850219073</v>
      </c>
      <c r="AD92" s="24">
        <v>6890.3273478853698</v>
      </c>
      <c r="AE92" s="24">
        <v>7098.1491400993436</v>
      </c>
      <c r="AF92" s="12"/>
      <c r="AG92" s="12"/>
      <c r="AH92" s="12"/>
      <c r="AI92" s="12"/>
    </row>
    <row r="93" spans="1:35" collapsed="1" x14ac:dyDescent="0.35">
      <c r="A93" s="28" t="s">
        <v>40</v>
      </c>
      <c r="B93" s="28" t="s">
        <v>72</v>
      </c>
      <c r="C93" s="24">
        <v>268.84691099999992</v>
      </c>
      <c r="D93" s="24">
        <v>681.94373399999904</v>
      </c>
      <c r="E93" s="24">
        <v>745.52613826286915</v>
      </c>
      <c r="F93" s="24">
        <v>2507.7595258799633</v>
      </c>
      <c r="G93" s="24">
        <v>6861.8873861574475</v>
      </c>
      <c r="H93" s="24">
        <v>8060.9511113186609</v>
      </c>
      <c r="I93" s="24">
        <v>7378.7814661485272</v>
      </c>
      <c r="J93" s="24">
        <v>7952.4717811782466</v>
      </c>
      <c r="K93" s="24">
        <v>9579.0321923944066</v>
      </c>
      <c r="L93" s="24">
        <v>10679.882627972431</v>
      </c>
      <c r="M93" s="24">
        <v>13565.264920585603</v>
      </c>
      <c r="N93" s="24">
        <v>14476.514176247725</v>
      </c>
      <c r="O93" s="24">
        <v>13835.449288180143</v>
      </c>
      <c r="P93" s="24">
        <v>14136.72720616856</v>
      </c>
      <c r="Q93" s="24">
        <v>14745.991511356953</v>
      </c>
      <c r="R93" s="24">
        <v>14603.746361636242</v>
      </c>
      <c r="S93" s="24">
        <v>14982.787671126362</v>
      </c>
      <c r="T93" s="24">
        <v>14842.166126114233</v>
      </c>
      <c r="U93" s="24">
        <v>15481.842712385</v>
      </c>
      <c r="V93" s="24">
        <v>14620.971116410774</v>
      </c>
      <c r="W93" s="24">
        <v>15455.969981832872</v>
      </c>
      <c r="X93" s="24">
        <v>16872.451255989072</v>
      </c>
      <c r="Y93" s="24">
        <v>16058.543877906815</v>
      </c>
      <c r="Z93" s="24">
        <v>17155.889950550139</v>
      </c>
      <c r="AA93" s="24">
        <v>18621.885858441474</v>
      </c>
      <c r="AB93" s="24">
        <v>21767.27346772642</v>
      </c>
      <c r="AC93" s="24">
        <v>21907.34244192273</v>
      </c>
      <c r="AD93" s="24">
        <v>23212.479546159069</v>
      </c>
      <c r="AE93" s="24">
        <v>20530.511966828231</v>
      </c>
    </row>
    <row r="94" spans="1:35" x14ac:dyDescent="0.35">
      <c r="A94" s="28" t="s">
        <v>40</v>
      </c>
      <c r="B94" s="28" t="s">
        <v>76</v>
      </c>
      <c r="C94" s="24">
        <v>14.122423978999979</v>
      </c>
      <c r="D94" s="24">
        <v>21.081690779999992</v>
      </c>
      <c r="E94" s="24">
        <v>25.53984187199999</v>
      </c>
      <c r="F94" s="24">
        <v>38.687751104999897</v>
      </c>
      <c r="G94" s="24">
        <v>55.869867392999993</v>
      </c>
      <c r="H94" s="24">
        <v>70.4744212559999</v>
      </c>
      <c r="I94" s="24">
        <v>83.416518956999795</v>
      </c>
      <c r="J94" s="24">
        <v>91.624045350000017</v>
      </c>
      <c r="K94" s="24">
        <v>97.844223339999999</v>
      </c>
      <c r="L94" s="24">
        <v>105.90904832999989</v>
      </c>
      <c r="M94" s="24">
        <v>129.59913891999992</v>
      </c>
      <c r="N94" s="24">
        <v>150.32792789999999</v>
      </c>
      <c r="O94" s="24">
        <v>168.52682882999997</v>
      </c>
      <c r="P94" s="24">
        <v>189.52326279999991</v>
      </c>
      <c r="Q94" s="24">
        <v>195.10211704000002</v>
      </c>
      <c r="R94" s="24">
        <v>203.67795696999997</v>
      </c>
      <c r="S94" s="24">
        <v>204.56450720999999</v>
      </c>
      <c r="T94" s="24">
        <v>209.76568963999998</v>
      </c>
      <c r="U94" s="24">
        <v>213.30861616999977</v>
      </c>
      <c r="V94" s="24">
        <v>214.39139808999988</v>
      </c>
      <c r="W94" s="24">
        <v>202.85658665999998</v>
      </c>
      <c r="X94" s="24">
        <v>212.43159849999995</v>
      </c>
      <c r="Y94" s="24">
        <v>206.42430528999989</v>
      </c>
      <c r="Z94" s="24">
        <v>203.33269767999994</v>
      </c>
      <c r="AA94" s="24">
        <v>209.87876547999986</v>
      </c>
      <c r="AB94" s="24">
        <v>203.79593027999996</v>
      </c>
      <c r="AC94" s="24">
        <v>205.85805171999999</v>
      </c>
      <c r="AD94" s="24">
        <v>204.7523703999999</v>
      </c>
      <c r="AE94" s="24">
        <v>165.69123614</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1.4638003500000001E-5</v>
      </c>
      <c r="D97" s="24">
        <v>1.48357216E-5</v>
      </c>
      <c r="E97" s="24">
        <v>1.4768344999999992E-5</v>
      </c>
      <c r="F97" s="24">
        <v>1.4608772000000002E-5</v>
      </c>
      <c r="G97" s="24">
        <v>1.4128867200000001E-5</v>
      </c>
      <c r="H97" s="24">
        <v>1.4365117999999992E-5</v>
      </c>
      <c r="I97" s="24">
        <v>1.6827391599999999E-5</v>
      </c>
      <c r="J97" s="24">
        <v>1.7490162E-5</v>
      </c>
      <c r="K97" s="24">
        <v>5.4371052999999997E-5</v>
      </c>
      <c r="L97" s="24">
        <v>5.6005717999999994E-5</v>
      </c>
      <c r="M97" s="24">
        <v>6.2006854000000005E-5</v>
      </c>
      <c r="N97" s="24">
        <v>6.3385988999999996E-5</v>
      </c>
      <c r="O97" s="24">
        <v>6.3679671E-5</v>
      </c>
      <c r="P97" s="24">
        <v>6.4832407000000005E-5</v>
      </c>
      <c r="Q97" s="24">
        <v>7.0072147999999994E-5</v>
      </c>
      <c r="R97" s="24">
        <v>7.1160611999999997E-5</v>
      </c>
      <c r="S97" s="24">
        <v>6.8249675000000003E-5</v>
      </c>
      <c r="T97" s="24">
        <v>6.8688955999999992E-5</v>
      </c>
      <c r="U97" s="24">
        <v>8.5214713999999899E-5</v>
      </c>
      <c r="V97" s="24">
        <v>8.4650054999999995E-5</v>
      </c>
      <c r="W97" s="24">
        <v>1.5420281E-4</v>
      </c>
      <c r="X97" s="24">
        <v>1.4988433100000001E-4</v>
      </c>
      <c r="Y97" s="24">
        <v>179.46183156842901</v>
      </c>
      <c r="Z97" s="24">
        <v>471.60851016547997</v>
      </c>
      <c r="AA97" s="24">
        <v>670.89975653644603</v>
      </c>
      <c r="AB97" s="24">
        <v>758.61927414592003</v>
      </c>
      <c r="AC97" s="24">
        <v>739.52577479801005</v>
      </c>
      <c r="AD97" s="24">
        <v>758.63229392515007</v>
      </c>
      <c r="AE97" s="24">
        <v>734.73290737612001</v>
      </c>
    </row>
    <row r="98" spans="1:31" x14ac:dyDescent="0.35">
      <c r="A98" s="28" t="s">
        <v>130</v>
      </c>
      <c r="B98" s="28" t="s">
        <v>72</v>
      </c>
      <c r="C98" s="24">
        <v>211.30939100000001</v>
      </c>
      <c r="D98" s="24">
        <v>518.63457399999902</v>
      </c>
      <c r="E98" s="24">
        <v>559.96190889326613</v>
      </c>
      <c r="F98" s="24">
        <v>1953.6349523531567</v>
      </c>
      <c r="G98" s="24">
        <v>6067.5141079310506</v>
      </c>
      <c r="H98" s="24">
        <v>7210.1962243003518</v>
      </c>
      <c r="I98" s="24">
        <v>6720.3074776679596</v>
      </c>
      <c r="J98" s="24">
        <v>6998.1252427296831</v>
      </c>
      <c r="K98" s="24">
        <v>9047.8969824425385</v>
      </c>
      <c r="L98" s="24">
        <v>10086.379311198141</v>
      </c>
      <c r="M98" s="24">
        <v>12902.365697947107</v>
      </c>
      <c r="N98" s="24">
        <v>13566.568893737249</v>
      </c>
      <c r="O98" s="24">
        <v>13049.849860043016</v>
      </c>
      <c r="P98" s="24">
        <v>13210.761550128045</v>
      </c>
      <c r="Q98" s="24">
        <v>13889.222072656834</v>
      </c>
      <c r="R98" s="24">
        <v>13776.189313138892</v>
      </c>
      <c r="S98" s="24">
        <v>13332.995304853814</v>
      </c>
      <c r="T98" s="24">
        <v>12935.43899397026</v>
      </c>
      <c r="U98" s="24">
        <v>13415.634432006385</v>
      </c>
      <c r="V98" s="24">
        <v>12607.856261521905</v>
      </c>
      <c r="W98" s="24">
        <v>13292.373810869336</v>
      </c>
      <c r="X98" s="24">
        <v>13670.544139230622</v>
      </c>
      <c r="Y98" s="24">
        <v>13014.335409008087</v>
      </c>
      <c r="Z98" s="24">
        <v>14236.01697937786</v>
      </c>
      <c r="AA98" s="24">
        <v>14067.82663084235</v>
      </c>
      <c r="AB98" s="24">
        <v>15019.085874035694</v>
      </c>
      <c r="AC98" s="24">
        <v>13814.75146060195</v>
      </c>
      <c r="AD98" s="24">
        <v>14651.360283749302</v>
      </c>
      <c r="AE98" s="24">
        <v>13187.459655964738</v>
      </c>
    </row>
    <row r="99" spans="1:31" x14ac:dyDescent="0.35">
      <c r="A99" s="28" t="s">
        <v>130</v>
      </c>
      <c r="B99" s="28" t="s">
        <v>76</v>
      </c>
      <c r="C99" s="24">
        <v>7.0149146299999892</v>
      </c>
      <c r="D99" s="24">
        <v>9.5440901</v>
      </c>
      <c r="E99" s="24">
        <v>9.9627393999999985</v>
      </c>
      <c r="F99" s="24">
        <v>13.6855628399999</v>
      </c>
      <c r="G99" s="24">
        <v>20.535749199999998</v>
      </c>
      <c r="H99" s="24">
        <v>26.431115900000002</v>
      </c>
      <c r="I99" s="24">
        <v>31.118065299999902</v>
      </c>
      <c r="J99" s="24">
        <v>34.750896400000002</v>
      </c>
      <c r="K99" s="24">
        <v>37.431024199999996</v>
      </c>
      <c r="L99" s="24">
        <v>39.555225</v>
      </c>
      <c r="M99" s="24">
        <v>47.799908300000006</v>
      </c>
      <c r="N99" s="24">
        <v>55.8021575</v>
      </c>
      <c r="O99" s="24">
        <v>62.928145600000001</v>
      </c>
      <c r="P99" s="24">
        <v>68.273721499999908</v>
      </c>
      <c r="Q99" s="24">
        <v>70.900660500000001</v>
      </c>
      <c r="R99" s="24">
        <v>74.266505999999993</v>
      </c>
      <c r="S99" s="24">
        <v>74.898736799999995</v>
      </c>
      <c r="T99" s="24">
        <v>75.4268505</v>
      </c>
      <c r="U99" s="24">
        <v>77.004305499999987</v>
      </c>
      <c r="V99" s="24">
        <v>75.684526500000004</v>
      </c>
      <c r="W99" s="24">
        <v>79.934921400000007</v>
      </c>
      <c r="X99" s="24">
        <v>84.035065200000005</v>
      </c>
      <c r="Y99" s="24">
        <v>80.90194679999999</v>
      </c>
      <c r="Z99" s="24">
        <v>79.946273200000007</v>
      </c>
      <c r="AA99" s="24">
        <v>80.847351599999996</v>
      </c>
      <c r="AB99" s="24">
        <v>81.1514734</v>
      </c>
      <c r="AC99" s="24">
        <v>79.391070299999996</v>
      </c>
      <c r="AD99" s="24">
        <v>82.343818299999882</v>
      </c>
      <c r="AE99" s="24">
        <v>66.017739500000005</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9.7976960000000001E-6</v>
      </c>
      <c r="D102" s="24">
        <v>36.270296942578895</v>
      </c>
      <c r="E102" s="24">
        <v>35.360525969333999</v>
      </c>
      <c r="F102" s="24">
        <v>39.098709833987002</v>
      </c>
      <c r="G102" s="24">
        <v>43.683089709028998</v>
      </c>
      <c r="H102" s="24">
        <v>43.575109731223002</v>
      </c>
      <c r="I102" s="24">
        <v>42.505743432123502</v>
      </c>
      <c r="J102" s="24">
        <v>41.971498216386003</v>
      </c>
      <c r="K102" s="24">
        <v>39.819145778300999</v>
      </c>
      <c r="L102" s="24">
        <v>39.825276149283994</v>
      </c>
      <c r="M102" s="24">
        <v>39.107003362460006</v>
      </c>
      <c r="N102" s="24">
        <v>39.555969069866002</v>
      </c>
      <c r="O102" s="24">
        <v>39.764079229129997</v>
      </c>
      <c r="P102" s="24">
        <v>41.174697932503996</v>
      </c>
      <c r="Q102" s="24">
        <v>39.976609647472998</v>
      </c>
      <c r="R102" s="24">
        <v>40.185006487253006</v>
      </c>
      <c r="S102" s="24">
        <v>565.15664800000002</v>
      </c>
      <c r="T102" s="24">
        <v>560.76266199999998</v>
      </c>
      <c r="U102" s="24">
        <v>565.49724600000002</v>
      </c>
      <c r="V102" s="24">
        <v>529.20759999999996</v>
      </c>
      <c r="W102" s="24">
        <v>1573.6889999999901</v>
      </c>
      <c r="X102" s="24">
        <v>1899.7222999999999</v>
      </c>
      <c r="Y102" s="24">
        <v>1919.4965</v>
      </c>
      <c r="Z102" s="24">
        <v>2543.5536999999999</v>
      </c>
      <c r="AA102" s="24">
        <v>2528.1106</v>
      </c>
      <c r="AB102" s="24">
        <v>2427.6709999999998</v>
      </c>
      <c r="AC102" s="24">
        <v>2472.1709999999998</v>
      </c>
      <c r="AD102" s="24">
        <v>2447.4182000000001</v>
      </c>
      <c r="AE102" s="24">
        <v>2933.511</v>
      </c>
    </row>
    <row r="103" spans="1:31" x14ac:dyDescent="0.35">
      <c r="A103" s="28" t="s">
        <v>131</v>
      </c>
      <c r="B103" s="28" t="s">
        <v>72</v>
      </c>
      <c r="C103" s="24">
        <v>57.537519999999901</v>
      </c>
      <c r="D103" s="24">
        <v>163.30915999999999</v>
      </c>
      <c r="E103" s="24">
        <v>185.564171916671</v>
      </c>
      <c r="F103" s="24">
        <v>554.12451431704903</v>
      </c>
      <c r="G103" s="24">
        <v>794.37321524588901</v>
      </c>
      <c r="H103" s="24">
        <v>850.75481762798609</v>
      </c>
      <c r="I103" s="24">
        <v>658.47391763036694</v>
      </c>
      <c r="J103" s="24">
        <v>954.34646682659002</v>
      </c>
      <c r="K103" s="24">
        <v>531.13512571328192</v>
      </c>
      <c r="L103" s="24">
        <v>593.50322605320002</v>
      </c>
      <c r="M103" s="24">
        <v>662.89912688591698</v>
      </c>
      <c r="N103" s="24">
        <v>909.94512713701499</v>
      </c>
      <c r="O103" s="24">
        <v>785.599272265423</v>
      </c>
      <c r="P103" s="24">
        <v>925.96536305574</v>
      </c>
      <c r="Q103" s="24">
        <v>856.76913311506598</v>
      </c>
      <c r="R103" s="24">
        <v>827.55663302425501</v>
      </c>
      <c r="S103" s="24">
        <v>919.24601707089994</v>
      </c>
      <c r="T103" s="24">
        <v>926.48221625454005</v>
      </c>
      <c r="U103" s="24">
        <v>900.94212475239999</v>
      </c>
      <c r="V103" s="24">
        <v>820.90870872570008</v>
      </c>
      <c r="W103" s="24">
        <v>935.36622999999997</v>
      </c>
      <c r="X103" s="24">
        <v>1941.4744000000001</v>
      </c>
      <c r="Y103" s="24">
        <v>1807.9336499999999</v>
      </c>
      <c r="Z103" s="24">
        <v>1708.6451</v>
      </c>
      <c r="AA103" s="24">
        <v>3091.9268400000001</v>
      </c>
      <c r="AB103" s="24">
        <v>5357.8773199999996</v>
      </c>
      <c r="AC103" s="24">
        <v>5572.4004199999999</v>
      </c>
      <c r="AD103" s="24">
        <v>5485.5222699999995</v>
      </c>
      <c r="AE103" s="24">
        <v>4584.3643899999988</v>
      </c>
    </row>
    <row r="104" spans="1:31" x14ac:dyDescent="0.35">
      <c r="A104" s="28" t="s">
        <v>131</v>
      </c>
      <c r="B104" s="28" t="s">
        <v>76</v>
      </c>
      <c r="C104" s="24">
        <v>2.2051194299999999</v>
      </c>
      <c r="D104" s="24">
        <v>3.0348933499999902</v>
      </c>
      <c r="E104" s="24">
        <v>3.3551219400000001</v>
      </c>
      <c r="F104" s="24">
        <v>5.0823421700000004</v>
      </c>
      <c r="G104" s="24">
        <v>8.6486231300000007</v>
      </c>
      <c r="H104" s="24">
        <v>10.79575795</v>
      </c>
      <c r="I104" s="24">
        <v>13.197634499999999</v>
      </c>
      <c r="J104" s="24">
        <v>15.21353745</v>
      </c>
      <c r="K104" s="24">
        <v>16.324729300000001</v>
      </c>
      <c r="L104" s="24">
        <v>17.400222499999899</v>
      </c>
      <c r="M104" s="24">
        <v>22.592635100000003</v>
      </c>
      <c r="N104" s="24">
        <v>25.0329561</v>
      </c>
      <c r="O104" s="24">
        <v>28.520286199999987</v>
      </c>
      <c r="P104" s="24">
        <v>32.862671399999996</v>
      </c>
      <c r="Q104" s="24">
        <v>32.266826299999998</v>
      </c>
      <c r="R104" s="24">
        <v>33.428185999999997</v>
      </c>
      <c r="S104" s="24">
        <v>31.974325400000001</v>
      </c>
      <c r="T104" s="24">
        <v>32.094680899999993</v>
      </c>
      <c r="U104" s="24">
        <v>33.639731299999902</v>
      </c>
      <c r="V104" s="24">
        <v>35.024716400000003</v>
      </c>
      <c r="W104" s="24">
        <v>29.9496322</v>
      </c>
      <c r="X104" s="24">
        <v>30.34957069999999</v>
      </c>
      <c r="Y104" s="24">
        <v>31.040835600000001</v>
      </c>
      <c r="Z104" s="24">
        <v>30.6810537</v>
      </c>
      <c r="AA104" s="24">
        <v>31.557664299999999</v>
      </c>
      <c r="AB104" s="24">
        <v>28.64816329999999</v>
      </c>
      <c r="AC104" s="24">
        <v>30.811630399999999</v>
      </c>
      <c r="AD104" s="24">
        <v>30.854759100000003</v>
      </c>
      <c r="AE104" s="24">
        <v>20.999332040000002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75.190435236249996</v>
      </c>
      <c r="D107" s="24">
        <v>143.21326655728092</v>
      </c>
      <c r="E107" s="24">
        <v>153.58100344805098</v>
      </c>
      <c r="F107" s="24">
        <v>255.75762425373199</v>
      </c>
      <c r="G107" s="24">
        <v>252.29652208342301</v>
      </c>
      <c r="H107" s="24">
        <v>262.3529690805629</v>
      </c>
      <c r="I107" s="24">
        <v>259.61463091536092</v>
      </c>
      <c r="J107" s="24">
        <v>233.71787347296799</v>
      </c>
      <c r="K107" s="24">
        <v>210.78014936883588</v>
      </c>
      <c r="L107" s="24">
        <v>217.099401860423</v>
      </c>
      <c r="M107" s="24">
        <v>216.31767507843</v>
      </c>
      <c r="N107" s="24">
        <v>233.389017238576</v>
      </c>
      <c r="O107" s="24">
        <v>185.61814560600502</v>
      </c>
      <c r="P107" s="24">
        <v>189.067008411958</v>
      </c>
      <c r="Q107" s="24">
        <v>195.84780904659999</v>
      </c>
      <c r="R107" s="24">
        <v>198.75773616202</v>
      </c>
      <c r="S107" s="24">
        <v>188.39618050232588</v>
      </c>
      <c r="T107" s="24">
        <v>193.31062997107</v>
      </c>
      <c r="U107" s="24">
        <v>193.2902767896</v>
      </c>
      <c r="V107" s="24">
        <v>189.72541536362999</v>
      </c>
      <c r="W107" s="24">
        <v>633.96235999999999</v>
      </c>
      <c r="X107" s="24">
        <v>573.09924000000001</v>
      </c>
      <c r="Y107" s="24">
        <v>632.86189999999999</v>
      </c>
      <c r="Z107" s="24">
        <v>1257.9568999999999</v>
      </c>
      <c r="AA107" s="24">
        <v>1254.0406</v>
      </c>
      <c r="AB107" s="24">
        <v>1202.1494</v>
      </c>
      <c r="AC107" s="24">
        <v>1143.5454999999999</v>
      </c>
      <c r="AD107" s="24">
        <v>2278.1889999999999</v>
      </c>
      <c r="AE107" s="24">
        <v>2138.9695000000002</v>
      </c>
    </row>
    <row r="108" spans="1:31" x14ac:dyDescent="0.35">
      <c r="A108" s="28" t="s">
        <v>132</v>
      </c>
      <c r="B108" s="28" t="s">
        <v>72</v>
      </c>
      <c r="C108" s="24">
        <v>0</v>
      </c>
      <c r="D108" s="24">
        <v>0</v>
      </c>
      <c r="E108" s="24">
        <v>1.3732906999999999E-5</v>
      </c>
      <c r="F108" s="24">
        <v>1.5601778E-5</v>
      </c>
      <c r="G108" s="24">
        <v>1.7832405999999999E-5</v>
      </c>
      <c r="H108" s="24">
        <v>1.9853447000000001E-5</v>
      </c>
      <c r="I108" s="24">
        <v>2.0206417E-5</v>
      </c>
      <c r="J108" s="24">
        <v>1.9848088000000001E-5</v>
      </c>
      <c r="K108" s="24">
        <v>1.9362207000000002E-5</v>
      </c>
      <c r="L108" s="24">
        <v>1.9579176000000002E-5</v>
      </c>
      <c r="M108" s="24">
        <v>2.044536E-5</v>
      </c>
      <c r="N108" s="24">
        <v>2.2810378000000001E-5</v>
      </c>
      <c r="O108" s="24">
        <v>2.2815693E-5</v>
      </c>
      <c r="P108" s="24">
        <v>2.4950524999999999E-5</v>
      </c>
      <c r="Q108" s="24">
        <v>2.6306414000000001E-5</v>
      </c>
      <c r="R108" s="24">
        <v>2.7213631000000001E-5</v>
      </c>
      <c r="S108" s="24">
        <v>4.3062612999999999E-5</v>
      </c>
      <c r="T108" s="24">
        <v>4.6418616E-5</v>
      </c>
      <c r="U108" s="24">
        <v>3.7750966000000001E-4</v>
      </c>
      <c r="V108" s="24">
        <v>3.5201344E-3</v>
      </c>
      <c r="W108" s="24">
        <v>52.567529999999998</v>
      </c>
      <c r="X108" s="24">
        <v>50.948901999999997</v>
      </c>
      <c r="Y108" s="24">
        <v>45.351073999999997</v>
      </c>
      <c r="Z108" s="24">
        <v>48.684947999999999</v>
      </c>
      <c r="AA108" s="24">
        <v>294.99615</v>
      </c>
      <c r="AB108" s="24">
        <v>279.82324</v>
      </c>
      <c r="AC108" s="24">
        <v>1348.2645</v>
      </c>
      <c r="AD108" s="24">
        <v>1881.9447</v>
      </c>
      <c r="AE108" s="24">
        <v>1698.7759000000001</v>
      </c>
    </row>
    <row r="109" spans="1:31" x14ac:dyDescent="0.35">
      <c r="A109" s="28" t="s">
        <v>132</v>
      </c>
      <c r="B109" s="28" t="s">
        <v>76</v>
      </c>
      <c r="C109" s="24">
        <v>1.8571331200000001</v>
      </c>
      <c r="D109" s="24">
        <v>3.4579101200000002</v>
      </c>
      <c r="E109" s="24">
        <v>4.4408889200000008</v>
      </c>
      <c r="F109" s="24">
        <v>10.04280623</v>
      </c>
      <c r="G109" s="24">
        <v>14.204062599999999</v>
      </c>
      <c r="H109" s="24">
        <v>17.783757100000003</v>
      </c>
      <c r="I109" s="24">
        <v>21.336186699999999</v>
      </c>
      <c r="J109" s="24">
        <v>22.26427653</v>
      </c>
      <c r="K109" s="24">
        <v>23.581824130000001</v>
      </c>
      <c r="L109" s="24">
        <v>26.655226559999999</v>
      </c>
      <c r="M109" s="24">
        <v>35.515625999999997</v>
      </c>
      <c r="N109" s="24">
        <v>43.289097900000002</v>
      </c>
      <c r="O109" s="24">
        <v>49.678680399999998</v>
      </c>
      <c r="P109" s="24">
        <v>57.480727299999998</v>
      </c>
      <c r="Q109" s="24">
        <v>60.207088500000005</v>
      </c>
      <c r="R109" s="24">
        <v>62.138929699999998</v>
      </c>
      <c r="S109" s="24">
        <v>63.237042000000002</v>
      </c>
      <c r="T109" s="24">
        <v>66.599040899999977</v>
      </c>
      <c r="U109" s="24">
        <v>69.448573799999991</v>
      </c>
      <c r="V109" s="24">
        <v>70.307622099999989</v>
      </c>
      <c r="W109" s="24">
        <v>62.697077800000002</v>
      </c>
      <c r="X109" s="24">
        <v>66.819779299999993</v>
      </c>
      <c r="Y109" s="24">
        <v>62.7401730999999</v>
      </c>
      <c r="Z109" s="24">
        <v>61.934767299999905</v>
      </c>
      <c r="AA109" s="24">
        <v>64.505701599999995</v>
      </c>
      <c r="AB109" s="24">
        <v>62.137150299999995</v>
      </c>
      <c r="AC109" s="24">
        <v>61.911729999999999</v>
      </c>
      <c r="AD109" s="24">
        <v>57.032488499999999</v>
      </c>
      <c r="AE109" s="24">
        <v>50.659013399999999</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104.90064928680398</v>
      </c>
      <c r="D112" s="24">
        <v>100.67597576012301</v>
      </c>
      <c r="E112" s="24">
        <v>130.56910640957702</v>
      </c>
      <c r="F112" s="24">
        <v>141.78038373697399</v>
      </c>
      <c r="G112" s="24">
        <v>144.18948512462799</v>
      </c>
      <c r="H112" s="24">
        <v>151.51838187452398</v>
      </c>
      <c r="I112" s="24">
        <v>144.60453605685697</v>
      </c>
      <c r="J112" s="24">
        <v>134.93712529393599</v>
      </c>
      <c r="K112" s="24">
        <v>120.248027382686</v>
      </c>
      <c r="L112" s="24">
        <v>120.60114615096499</v>
      </c>
      <c r="M112" s="24">
        <v>118.97507347029801</v>
      </c>
      <c r="N112" s="24">
        <v>124.107204641544</v>
      </c>
      <c r="O112" s="24">
        <v>121.419909998726</v>
      </c>
      <c r="P112" s="24">
        <v>98.066488850888902</v>
      </c>
      <c r="Q112" s="24">
        <v>99.786262676543998</v>
      </c>
      <c r="R112" s="24">
        <v>102.0103181682</v>
      </c>
      <c r="S112" s="24">
        <v>99.494148391164003</v>
      </c>
      <c r="T112" s="24">
        <v>101.9905695037</v>
      </c>
      <c r="U112" s="24">
        <v>413.44213500000001</v>
      </c>
      <c r="V112" s="24">
        <v>402.41488999999996</v>
      </c>
      <c r="W112" s="24">
        <v>1020.79875</v>
      </c>
      <c r="X112" s="24">
        <v>1019.075539999999</v>
      </c>
      <c r="Y112" s="24">
        <v>1002.6325799999991</v>
      </c>
      <c r="Z112" s="24">
        <v>1454.51242</v>
      </c>
      <c r="AA112" s="24">
        <v>1471.02223</v>
      </c>
      <c r="AB112" s="24">
        <v>1426.4482499999999</v>
      </c>
      <c r="AC112" s="24">
        <v>1424.0242499999999</v>
      </c>
      <c r="AD112" s="24">
        <v>1406.0877800000001</v>
      </c>
      <c r="AE112" s="24">
        <v>1290.935665</v>
      </c>
    </row>
    <row r="113" spans="1:31" x14ac:dyDescent="0.35">
      <c r="A113" s="28" t="s">
        <v>133</v>
      </c>
      <c r="B113" s="28" t="s">
        <v>72</v>
      </c>
      <c r="C113" s="24">
        <v>0</v>
      </c>
      <c r="D113" s="24">
        <v>0</v>
      </c>
      <c r="E113" s="24">
        <v>1.1751800999999999E-5</v>
      </c>
      <c r="F113" s="24">
        <v>1.1143948499999999E-5</v>
      </c>
      <c r="G113" s="24">
        <v>1.08529375E-5</v>
      </c>
      <c r="H113" s="24">
        <v>1.12917339999999E-5</v>
      </c>
      <c r="I113" s="24">
        <v>1.15076555E-5</v>
      </c>
      <c r="J113" s="24">
        <v>1.1636552999999999E-5</v>
      </c>
      <c r="K113" s="24">
        <v>1.1589032499999999E-5</v>
      </c>
      <c r="L113" s="24">
        <v>1.1989538999999999E-5</v>
      </c>
      <c r="M113" s="24">
        <v>1.2709619E-5</v>
      </c>
      <c r="N113" s="24">
        <v>1.4370465999999999E-5</v>
      </c>
      <c r="O113" s="24">
        <v>1.4500052000000001E-5</v>
      </c>
      <c r="P113" s="24">
        <v>1.5108209E-5</v>
      </c>
      <c r="Q113" s="24">
        <v>1.6459279999999999E-5</v>
      </c>
      <c r="R113" s="24">
        <v>2.1655225000000001E-5</v>
      </c>
      <c r="S113" s="24">
        <v>2.6172265000000001E-5</v>
      </c>
      <c r="T113" s="24">
        <v>2.6409615999999999E-5</v>
      </c>
      <c r="U113" s="24">
        <v>3.6551424000000003E-5</v>
      </c>
      <c r="V113" s="24">
        <v>3.63462099999999E-5</v>
      </c>
      <c r="W113" s="24">
        <v>3.9973335999999997E-5</v>
      </c>
      <c r="X113" s="24">
        <v>3.9154986999999998E-5</v>
      </c>
      <c r="Y113" s="24">
        <v>3.9303829999999997E-5</v>
      </c>
      <c r="Z113" s="24">
        <v>4.770338E-5</v>
      </c>
      <c r="AA113" s="24">
        <v>5.3258696000000001E-5</v>
      </c>
      <c r="AB113" s="24">
        <v>5.2091625999999999E-5</v>
      </c>
      <c r="AC113" s="24">
        <v>5.3824479999999998E-5</v>
      </c>
      <c r="AD113" s="24">
        <v>5.5839165999999898E-5</v>
      </c>
      <c r="AE113" s="24">
        <v>5.5904896999999999E-5</v>
      </c>
    </row>
    <row r="114" spans="1:31" x14ac:dyDescent="0.35">
      <c r="A114" s="28" t="s">
        <v>133</v>
      </c>
      <c r="B114" s="28" t="s">
        <v>76</v>
      </c>
      <c r="C114" s="24">
        <v>2.98896018999999</v>
      </c>
      <c r="D114" s="24">
        <v>4.8910175899999997</v>
      </c>
      <c r="E114" s="24">
        <v>7.6424392299999893</v>
      </c>
      <c r="F114" s="24">
        <v>9.7075139499999992</v>
      </c>
      <c r="G114" s="24">
        <v>12.154861440000001</v>
      </c>
      <c r="H114" s="24">
        <v>14.932335429999901</v>
      </c>
      <c r="I114" s="24">
        <v>16.846470339999897</v>
      </c>
      <c r="J114" s="24">
        <v>18.100146930000001</v>
      </c>
      <c r="K114" s="24">
        <v>18.442417899999999</v>
      </c>
      <c r="L114" s="24">
        <v>19.810098799999999</v>
      </c>
      <c r="M114" s="24">
        <v>20.479864659999901</v>
      </c>
      <c r="N114" s="24">
        <v>22.523526740000001</v>
      </c>
      <c r="O114" s="24">
        <v>23.244242199999999</v>
      </c>
      <c r="P114" s="24">
        <v>25.894145099999999</v>
      </c>
      <c r="Q114" s="24">
        <v>26.649712449999999</v>
      </c>
      <c r="R114" s="24">
        <v>28.66877646</v>
      </c>
      <c r="S114" s="24">
        <v>30.139716029999999</v>
      </c>
      <c r="T114" s="24">
        <v>31.45246646</v>
      </c>
      <c r="U114" s="24">
        <v>29.1577219999999</v>
      </c>
      <c r="V114" s="24">
        <v>29.3598168699999</v>
      </c>
      <c r="W114" s="24">
        <v>26.034284399999997</v>
      </c>
      <c r="X114" s="24">
        <v>27.215969659999999</v>
      </c>
      <c r="Y114" s="24">
        <v>27.839525550000001</v>
      </c>
      <c r="Z114" s="24">
        <v>27.000413049999999</v>
      </c>
      <c r="AA114" s="24">
        <v>28.878561729999898</v>
      </c>
      <c r="AB114" s="24">
        <v>28.1644644</v>
      </c>
      <c r="AC114" s="24">
        <v>29.663950069999999</v>
      </c>
      <c r="AD114" s="24">
        <v>30.830025030000002</v>
      </c>
      <c r="AE114" s="24">
        <v>24.9034072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1.0278949999999999E-5</v>
      </c>
      <c r="D117" s="24">
        <v>1.0395674999999999E-5</v>
      </c>
      <c r="E117" s="24">
        <v>1.0359561999999999E-5</v>
      </c>
      <c r="F117" s="24">
        <v>1.0335334E-5</v>
      </c>
      <c r="G117" s="24">
        <v>1.0405632E-5</v>
      </c>
      <c r="H117" s="24">
        <v>1.0850186999999999E-5</v>
      </c>
      <c r="I117" s="24">
        <v>1.1671856E-5</v>
      </c>
      <c r="J117" s="24">
        <v>1.33845869999999E-5</v>
      </c>
      <c r="K117" s="24">
        <v>1.9192974E-5</v>
      </c>
      <c r="L117" s="24">
        <v>2.0507873999999999E-5</v>
      </c>
      <c r="M117" s="24">
        <v>2.1705754999999998E-5</v>
      </c>
      <c r="N117" s="24">
        <v>2.4696433999999999E-5</v>
      </c>
      <c r="O117" s="24">
        <v>2.5040739999999998E-5</v>
      </c>
      <c r="P117" s="24">
        <v>2.8176919999999999E-5</v>
      </c>
      <c r="Q117" s="24">
        <v>2.9973895000000001E-5</v>
      </c>
      <c r="R117" s="24">
        <v>3.226998E-5</v>
      </c>
      <c r="S117" s="24">
        <v>3.2460489999999998E-5</v>
      </c>
      <c r="T117" s="24">
        <v>3.3478515000000002E-5</v>
      </c>
      <c r="U117" s="24">
        <v>4.3477935999999998E-5</v>
      </c>
      <c r="V117" s="24">
        <v>4.4053400000000001E-5</v>
      </c>
      <c r="W117" s="24">
        <v>4.6621127999999902E-5</v>
      </c>
      <c r="X117" s="24">
        <v>4.6388206000000001E-5</v>
      </c>
      <c r="Y117" s="24">
        <v>4.7760706000000001E-5</v>
      </c>
      <c r="Z117" s="24">
        <v>5.0412969999999998E-5</v>
      </c>
      <c r="AA117" s="24">
        <v>5.1800296000000002E-5</v>
      </c>
      <c r="AB117" s="24">
        <v>5.5140409999999999E-5</v>
      </c>
      <c r="AC117" s="24">
        <v>6.0223897999999999E-5</v>
      </c>
      <c r="AD117" s="24">
        <v>7.3960220000000005E-5</v>
      </c>
      <c r="AE117" s="24">
        <v>6.7723224000000001E-5</v>
      </c>
    </row>
    <row r="118" spans="1:31" x14ac:dyDescent="0.35">
      <c r="A118" s="28" t="s">
        <v>134</v>
      </c>
      <c r="B118" s="28" t="s">
        <v>72</v>
      </c>
      <c r="C118" s="24">
        <v>0</v>
      </c>
      <c r="D118" s="24">
        <v>0</v>
      </c>
      <c r="E118" s="24">
        <v>3.1968224000000002E-5</v>
      </c>
      <c r="F118" s="24">
        <v>3.2464031000000004E-5</v>
      </c>
      <c r="G118" s="24">
        <v>3.4295164000000005E-5</v>
      </c>
      <c r="H118" s="24">
        <v>3.8245141999999999E-5</v>
      </c>
      <c r="I118" s="24">
        <v>3.9136128000000003E-5</v>
      </c>
      <c r="J118" s="24">
        <v>4.0137332999999996E-5</v>
      </c>
      <c r="K118" s="24">
        <v>5.3287344999999997E-5</v>
      </c>
      <c r="L118" s="24">
        <v>5.9152372999999999E-5</v>
      </c>
      <c r="M118" s="24">
        <v>6.2597599000000002E-5</v>
      </c>
      <c r="N118" s="24">
        <v>1.1819261800000001E-4</v>
      </c>
      <c r="O118" s="24">
        <v>1.1855596000000001E-4</v>
      </c>
      <c r="P118" s="24">
        <v>2.5292604E-4</v>
      </c>
      <c r="Q118" s="24">
        <v>2.6281935999999999E-4</v>
      </c>
      <c r="R118" s="24">
        <v>3.6660423999999999E-4</v>
      </c>
      <c r="S118" s="24">
        <v>730.54627996676993</v>
      </c>
      <c r="T118" s="24">
        <v>980.24484306119996</v>
      </c>
      <c r="U118" s="24">
        <v>1165.2657415651302</v>
      </c>
      <c r="V118" s="24">
        <v>1192.2025896825601</v>
      </c>
      <c r="W118" s="24">
        <v>1175.6623709901999</v>
      </c>
      <c r="X118" s="24">
        <v>1209.4837756034599</v>
      </c>
      <c r="Y118" s="24">
        <v>1190.9237055949</v>
      </c>
      <c r="Z118" s="24">
        <v>1162.5428754688999</v>
      </c>
      <c r="AA118" s="24">
        <v>1167.13618434043</v>
      </c>
      <c r="AB118" s="24">
        <v>1110.4869815991001</v>
      </c>
      <c r="AC118" s="24">
        <v>1171.9260074962999</v>
      </c>
      <c r="AD118" s="24">
        <v>1193.6522365706001</v>
      </c>
      <c r="AE118" s="24">
        <v>1059.9119649586</v>
      </c>
    </row>
    <row r="119" spans="1:31" x14ac:dyDescent="0.35">
      <c r="A119" s="28" t="s">
        <v>134</v>
      </c>
      <c r="B119" s="28" t="s">
        <v>76</v>
      </c>
      <c r="C119" s="24">
        <v>5.6296609000000004E-2</v>
      </c>
      <c r="D119" s="24">
        <v>0.15377961999999998</v>
      </c>
      <c r="E119" s="24">
        <v>0.13865238199999999</v>
      </c>
      <c r="F119" s="24">
        <v>0.16952591500000003</v>
      </c>
      <c r="G119" s="24">
        <v>0.32657102299999996</v>
      </c>
      <c r="H119" s="24">
        <v>0.53145487600000008</v>
      </c>
      <c r="I119" s="24">
        <v>0.91816211700000006</v>
      </c>
      <c r="J119" s="24">
        <v>1.29518804</v>
      </c>
      <c r="K119" s="24">
        <v>2.0642278099999998</v>
      </c>
      <c r="L119" s="24">
        <v>2.48827547</v>
      </c>
      <c r="M119" s="24">
        <v>3.2111048599999998</v>
      </c>
      <c r="N119" s="24">
        <v>3.6801896599999999</v>
      </c>
      <c r="O119" s="24">
        <v>4.1554744299999999</v>
      </c>
      <c r="P119" s="24">
        <v>5.0119975000000005</v>
      </c>
      <c r="Q119" s="24">
        <v>5.0778292900000004</v>
      </c>
      <c r="R119" s="24">
        <v>5.1755588099999894</v>
      </c>
      <c r="S119" s="24">
        <v>4.3146869800000003</v>
      </c>
      <c r="T119" s="24">
        <v>4.1926508800000004</v>
      </c>
      <c r="U119" s="24">
        <v>4.0582835700000004</v>
      </c>
      <c r="V119" s="24">
        <v>4.0147162199999897</v>
      </c>
      <c r="W119" s="24">
        <v>4.2406708599999998</v>
      </c>
      <c r="X119" s="24">
        <v>4.0112136400000002</v>
      </c>
      <c r="Y119" s="24">
        <v>3.9018242399999998</v>
      </c>
      <c r="Z119" s="24">
        <v>3.77019043</v>
      </c>
      <c r="AA119" s="24">
        <v>4.0894862500000002</v>
      </c>
      <c r="AB119" s="24">
        <v>3.6946788799999997</v>
      </c>
      <c r="AC119" s="24">
        <v>4.0796709499999997</v>
      </c>
      <c r="AD119" s="24">
        <v>3.69127947</v>
      </c>
      <c r="AE119" s="24">
        <v>3.1117439999999998</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16737.005872198366</v>
      </c>
      <c r="D124" s="24">
        <v>18361.57095190293</v>
      </c>
      <c r="E124" s="24">
        <v>19508.443625068063</v>
      </c>
      <c r="F124" s="24">
        <v>19877.617146373028</v>
      </c>
      <c r="G124" s="24">
        <v>20062.743216372281</v>
      </c>
      <c r="H124" s="24">
        <v>22312.692248839099</v>
      </c>
      <c r="I124" s="24">
        <v>23279.796763859806</v>
      </c>
      <c r="J124" s="24">
        <v>21912.330694322165</v>
      </c>
      <c r="K124" s="24">
        <v>23663.338631994407</v>
      </c>
      <c r="L124" s="24">
        <v>25057.598930627006</v>
      </c>
      <c r="M124" s="24">
        <v>25874.300791721598</v>
      </c>
      <c r="N124" s="24">
        <v>26713.860281886453</v>
      </c>
      <c r="O124" s="24">
        <v>26540.354743054751</v>
      </c>
      <c r="P124" s="24">
        <v>26277.375201772305</v>
      </c>
      <c r="Q124" s="24">
        <v>28710.540967551002</v>
      </c>
      <c r="R124" s="24">
        <v>29388.387546105612</v>
      </c>
      <c r="S124" s="24">
        <v>27089.91539566607</v>
      </c>
      <c r="T124" s="24">
        <v>29052.971100976727</v>
      </c>
      <c r="U124" s="24">
        <v>30877.804021718628</v>
      </c>
      <c r="V124" s="24">
        <v>31962.719049327388</v>
      </c>
      <c r="W124" s="24">
        <v>32852.892940811464</v>
      </c>
      <c r="X124" s="24">
        <v>32633.076196553717</v>
      </c>
      <c r="Y124" s="24">
        <v>32314.974366625778</v>
      </c>
      <c r="Z124" s="24">
        <v>35306.787934097811</v>
      </c>
      <c r="AA124" s="24">
        <v>36000.082191774214</v>
      </c>
      <c r="AB124" s="24">
        <v>33090.649141596004</v>
      </c>
      <c r="AC124" s="24">
        <v>35501.602457808302</v>
      </c>
      <c r="AD124" s="24">
        <v>37705.263845526453</v>
      </c>
      <c r="AE124" s="24">
        <v>38929.369938834585</v>
      </c>
    </row>
    <row r="125" spans="1:31" collapsed="1" x14ac:dyDescent="0.35">
      <c r="A125" s="28" t="s">
        <v>40</v>
      </c>
      <c r="B125" s="28" t="s">
        <v>77</v>
      </c>
      <c r="C125" s="24">
        <v>262.97656909051472</v>
      </c>
      <c r="D125" s="24">
        <v>299.55072123576588</v>
      </c>
      <c r="E125" s="24">
        <v>300.55132849600864</v>
      </c>
      <c r="F125" s="24">
        <v>344.01025346270114</v>
      </c>
      <c r="G125" s="24">
        <v>390.80491647335811</v>
      </c>
      <c r="H125" s="24">
        <v>429.68418126296865</v>
      </c>
      <c r="I125" s="24">
        <v>466.30194752535158</v>
      </c>
      <c r="J125" s="24">
        <v>490.01674362265942</v>
      </c>
      <c r="K125" s="24">
        <v>514.6045145893977</v>
      </c>
      <c r="L125" s="24">
        <v>532.96940488521705</v>
      </c>
      <c r="M125" s="24">
        <v>645.21538500809561</v>
      </c>
      <c r="N125" s="24">
        <v>694.44837303975157</v>
      </c>
      <c r="O125" s="24">
        <v>765.80010557028538</v>
      </c>
      <c r="P125" s="24">
        <v>795.73591196465395</v>
      </c>
      <c r="Q125" s="24">
        <v>804.58747218066378</v>
      </c>
      <c r="R125" s="24">
        <v>802.64582878435999</v>
      </c>
      <c r="S125" s="24">
        <v>800.22451566553025</v>
      </c>
      <c r="T125" s="24">
        <v>800.68301187998486</v>
      </c>
      <c r="U125" s="24">
        <v>805.69413212156178</v>
      </c>
      <c r="V125" s="24">
        <v>805.7001099244344</v>
      </c>
      <c r="W125" s="24">
        <v>807.02504938405639</v>
      </c>
      <c r="X125" s="24">
        <v>808.71880481886774</v>
      </c>
      <c r="Y125" s="24">
        <v>814.36313746678763</v>
      </c>
      <c r="Z125" s="24">
        <v>815.15748167353809</v>
      </c>
      <c r="AA125" s="24">
        <v>816.73847389481125</v>
      </c>
      <c r="AB125" s="24">
        <v>816.03835029436596</v>
      </c>
      <c r="AC125" s="24">
        <v>818.33576045375958</v>
      </c>
      <c r="AD125" s="24">
        <v>815.52715166520954</v>
      </c>
      <c r="AE125" s="24">
        <v>814.79132086598736</v>
      </c>
    </row>
    <row r="126" spans="1:31" collapsed="1" x14ac:dyDescent="0.35">
      <c r="A126" s="28" t="s">
        <v>40</v>
      </c>
      <c r="B126" s="28" t="s">
        <v>78</v>
      </c>
      <c r="C126" s="24">
        <v>223.45233947759831</v>
      </c>
      <c r="D126" s="24">
        <v>254.50411145788345</v>
      </c>
      <c r="E126" s="24">
        <v>255.33036842113663</v>
      </c>
      <c r="F126" s="24">
        <v>292.25167884457073</v>
      </c>
      <c r="G126" s="24">
        <v>332.12678679203901</v>
      </c>
      <c r="H126" s="24">
        <v>364.99117060506205</v>
      </c>
      <c r="I126" s="24">
        <v>396.06357680708049</v>
      </c>
      <c r="J126" s="24">
        <v>416.13892919304823</v>
      </c>
      <c r="K126" s="24">
        <v>437.14097490030423</v>
      </c>
      <c r="L126" s="24">
        <v>452.61487556743526</v>
      </c>
      <c r="M126" s="24">
        <v>548.27760970775739</v>
      </c>
      <c r="N126" s="24">
        <v>590.07593961725274</v>
      </c>
      <c r="O126" s="24">
        <v>650.65739528208871</v>
      </c>
      <c r="P126" s="24">
        <v>675.90313034999224</v>
      </c>
      <c r="Q126" s="24">
        <v>683.41416989779395</v>
      </c>
      <c r="R126" s="24">
        <v>681.97383417105584</v>
      </c>
      <c r="S126" s="24">
        <v>679.6416538891782</v>
      </c>
      <c r="T126" s="24">
        <v>680.00568159270176</v>
      </c>
      <c r="U126" s="24">
        <v>684.60094998042155</v>
      </c>
      <c r="V126" s="24">
        <v>684.31232164630183</v>
      </c>
      <c r="W126" s="24">
        <v>685.38427820443974</v>
      </c>
      <c r="X126" s="24">
        <v>686.91778134512765</v>
      </c>
      <c r="Y126" s="24">
        <v>691.71860447597419</v>
      </c>
      <c r="Z126" s="24">
        <v>692.41718781028567</v>
      </c>
      <c r="AA126" s="24">
        <v>693.98576579713711</v>
      </c>
      <c r="AB126" s="24">
        <v>693.19297118639872</v>
      </c>
      <c r="AC126" s="24">
        <v>694.9926730134481</v>
      </c>
      <c r="AD126" s="24">
        <v>692.56847620245321</v>
      </c>
      <c r="AE126" s="24">
        <v>692.16744849568511</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4800.4032847484305</v>
      </c>
      <c r="D129" s="24">
        <v>5212.4058589667839</v>
      </c>
      <c r="E129" s="24">
        <v>5194.9088455615229</v>
      </c>
      <c r="F129" s="24">
        <v>5255.6580467428048</v>
      </c>
      <c r="G129" s="24">
        <v>5186.6024081967653</v>
      </c>
      <c r="H129" s="24">
        <v>5846.7415621070304</v>
      </c>
      <c r="I129" s="24">
        <v>5921.0777906833046</v>
      </c>
      <c r="J129" s="24">
        <v>5425.2838542986374</v>
      </c>
      <c r="K129" s="24">
        <v>5726.7933521670611</v>
      </c>
      <c r="L129" s="24">
        <v>6225.4269324652214</v>
      </c>
      <c r="M129" s="24">
        <v>6684.9078810829342</v>
      </c>
      <c r="N129" s="24">
        <v>6684.1940720517896</v>
      </c>
      <c r="O129" s="24">
        <v>6781.8192534510799</v>
      </c>
      <c r="P129" s="24">
        <v>6722.0214586255606</v>
      </c>
      <c r="Q129" s="24">
        <v>7600.6684953439499</v>
      </c>
      <c r="R129" s="24">
        <v>7698.1189590671293</v>
      </c>
      <c r="S129" s="24">
        <v>7026.49385371684</v>
      </c>
      <c r="T129" s="24">
        <v>7404.5059321489798</v>
      </c>
      <c r="U129" s="24">
        <v>8066.2343604636399</v>
      </c>
      <c r="V129" s="24">
        <v>8660.1048800175013</v>
      </c>
      <c r="W129" s="24">
        <v>8621.7659614348395</v>
      </c>
      <c r="X129" s="24">
        <v>8721.8629793353193</v>
      </c>
      <c r="Y129" s="24">
        <v>8634.2534428961699</v>
      </c>
      <c r="Z129" s="24">
        <v>9741.2558879491498</v>
      </c>
      <c r="AA129" s="24">
        <v>9797.8062948922507</v>
      </c>
      <c r="AB129" s="24">
        <v>8904.1049318430505</v>
      </c>
      <c r="AC129" s="24">
        <v>9373.1743642649999</v>
      </c>
      <c r="AD129" s="24">
        <v>10184.197061722662</v>
      </c>
      <c r="AE129" s="24">
        <v>10848.098111268038</v>
      </c>
    </row>
    <row r="130" spans="1:31" x14ac:dyDescent="0.35">
      <c r="A130" s="28" t="s">
        <v>130</v>
      </c>
      <c r="B130" s="28" t="s">
        <v>77</v>
      </c>
      <c r="C130" s="24">
        <v>101.93751829075801</v>
      </c>
      <c r="D130" s="24">
        <v>109.9772406539915</v>
      </c>
      <c r="E130" s="24">
        <v>109.06799689131951</v>
      </c>
      <c r="F130" s="24">
        <v>134.26029082155199</v>
      </c>
      <c r="G130" s="24">
        <v>152.53988934355951</v>
      </c>
      <c r="H130" s="24">
        <v>169.50782903623548</v>
      </c>
      <c r="I130" s="24">
        <v>182.12526659345602</v>
      </c>
      <c r="J130" s="24">
        <v>191.81277830708001</v>
      </c>
      <c r="K130" s="24">
        <v>199.94179134082751</v>
      </c>
      <c r="L130" s="24">
        <v>206.57813786220549</v>
      </c>
      <c r="M130" s="24">
        <v>249.93823902297001</v>
      </c>
      <c r="N130" s="24">
        <v>272.92236751079548</v>
      </c>
      <c r="O130" s="24">
        <v>298.99522559452049</v>
      </c>
      <c r="P130" s="24">
        <v>310.13964058494548</v>
      </c>
      <c r="Q130" s="24">
        <v>312.14589843845351</v>
      </c>
      <c r="R130" s="24">
        <v>309.635895786285</v>
      </c>
      <c r="S130" s="24">
        <v>306.94854390525802</v>
      </c>
      <c r="T130" s="24">
        <v>304.89340299129452</v>
      </c>
      <c r="U130" s="24">
        <v>305.10918429946901</v>
      </c>
      <c r="V130" s="24">
        <v>303.36890869140603</v>
      </c>
      <c r="W130" s="24">
        <v>302.26197561263996</v>
      </c>
      <c r="X130" s="24">
        <v>301.07115685272197</v>
      </c>
      <c r="Y130" s="24">
        <v>301.43027140235898</v>
      </c>
      <c r="Z130" s="24">
        <v>300.21863909912099</v>
      </c>
      <c r="AA130" s="24">
        <v>299.11202400445899</v>
      </c>
      <c r="AB130" s="24">
        <v>297.17208244681353</v>
      </c>
      <c r="AC130" s="24">
        <v>296.1909869842525</v>
      </c>
      <c r="AD130" s="24">
        <v>293.27749443054199</v>
      </c>
      <c r="AE130" s="24">
        <v>291.2444403610225</v>
      </c>
    </row>
    <row r="131" spans="1:31" x14ac:dyDescent="0.35">
      <c r="A131" s="28" t="s">
        <v>130</v>
      </c>
      <c r="B131" s="28" t="s">
        <v>78</v>
      </c>
      <c r="C131" s="24">
        <v>86.6350186042785</v>
      </c>
      <c r="D131" s="24">
        <v>93.419925584793006</v>
      </c>
      <c r="E131" s="24">
        <v>92.610807151793992</v>
      </c>
      <c r="F131" s="24">
        <v>114.0675154561995</v>
      </c>
      <c r="G131" s="24">
        <v>129.65347435951199</v>
      </c>
      <c r="H131" s="24">
        <v>144.01349326610551</v>
      </c>
      <c r="I131" s="24">
        <v>154.65513569641098</v>
      </c>
      <c r="J131" s="24">
        <v>162.89636405515651</v>
      </c>
      <c r="K131" s="24">
        <v>169.83162634956798</v>
      </c>
      <c r="L131" s="24">
        <v>175.42174281311</v>
      </c>
      <c r="M131" s="24">
        <v>212.35482403087602</v>
      </c>
      <c r="N131" s="24">
        <v>231.958417854309</v>
      </c>
      <c r="O131" s="24">
        <v>254.043650779724</v>
      </c>
      <c r="P131" s="24">
        <v>263.38298344421349</v>
      </c>
      <c r="Q131" s="24">
        <v>265.07129508209198</v>
      </c>
      <c r="R131" s="24">
        <v>263.0993042402265</v>
      </c>
      <c r="S131" s="24">
        <v>260.65524705505351</v>
      </c>
      <c r="T131" s="24">
        <v>258.886107215881</v>
      </c>
      <c r="U131" s="24">
        <v>259.33940872198298</v>
      </c>
      <c r="V131" s="24">
        <v>257.72656263923602</v>
      </c>
      <c r="W131" s="24">
        <v>256.68077504873247</v>
      </c>
      <c r="X131" s="24">
        <v>255.7627967882155</v>
      </c>
      <c r="Y131" s="24">
        <v>255.898697338104</v>
      </c>
      <c r="Z131" s="24">
        <v>254.99706091308551</v>
      </c>
      <c r="AA131" s="24">
        <v>254.23527355194051</v>
      </c>
      <c r="AB131" s="24">
        <v>252.47922793579099</v>
      </c>
      <c r="AC131" s="24">
        <v>251.566437961578</v>
      </c>
      <c r="AD131" s="24">
        <v>248.95189493179302</v>
      </c>
      <c r="AE131" s="24">
        <v>247.36596530914301</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5374.2791227945081</v>
      </c>
      <c r="D134" s="24">
        <v>5906.0531107371316</v>
      </c>
      <c r="E134" s="24">
        <v>6042.3739439210294</v>
      </c>
      <c r="F134" s="24">
        <v>5947.9487732576008</v>
      </c>
      <c r="G134" s="24">
        <v>6122.8462699172651</v>
      </c>
      <c r="H134" s="24">
        <v>6640.8798942409612</v>
      </c>
      <c r="I134" s="24">
        <v>6821.615983841155</v>
      </c>
      <c r="J134" s="24">
        <v>5861.7431378427145</v>
      </c>
      <c r="K134" s="24">
        <v>6490.5234251388865</v>
      </c>
      <c r="L134" s="24">
        <v>6871.0109454739095</v>
      </c>
      <c r="M134" s="24">
        <v>7419.6267858068468</v>
      </c>
      <c r="N134" s="24">
        <v>7537.6798094343021</v>
      </c>
      <c r="O134" s="24">
        <v>7431.5401713947449</v>
      </c>
      <c r="P134" s="24">
        <v>7706.3452008092836</v>
      </c>
      <c r="Q134" s="24">
        <v>8403.2251379478294</v>
      </c>
      <c r="R134" s="24">
        <v>8624.6550675588296</v>
      </c>
      <c r="S134" s="24">
        <v>7452.3218265216256</v>
      </c>
      <c r="T134" s="24">
        <v>8297.4802027510596</v>
      </c>
      <c r="U134" s="24">
        <v>8814.7777915220213</v>
      </c>
      <c r="V134" s="24">
        <v>9478.5346181190107</v>
      </c>
      <c r="W134" s="24">
        <v>9602.8197636739606</v>
      </c>
      <c r="X134" s="24">
        <v>9461.3415373385706</v>
      </c>
      <c r="Y134" s="24">
        <v>9792.0315717460398</v>
      </c>
      <c r="Z134" s="24">
        <v>10630.40550568853</v>
      </c>
      <c r="AA134" s="24">
        <v>10893.914554180119</v>
      </c>
      <c r="AB134" s="24">
        <v>9401.0252096466902</v>
      </c>
      <c r="AC134" s="24">
        <v>10467.09700338195</v>
      </c>
      <c r="AD134" s="24">
        <v>11080.88631756295</v>
      </c>
      <c r="AE134" s="24">
        <v>11897.353201396039</v>
      </c>
    </row>
    <row r="135" spans="1:31" x14ac:dyDescent="0.35">
      <c r="A135" s="28" t="s">
        <v>131</v>
      </c>
      <c r="B135" s="28" t="s">
        <v>77</v>
      </c>
      <c r="C135" s="24">
        <v>40.129011749863601</v>
      </c>
      <c r="D135" s="24">
        <v>39.978450250625606</v>
      </c>
      <c r="E135" s="24">
        <v>39.566428959846498</v>
      </c>
      <c r="F135" s="24">
        <v>45.253609483957248</v>
      </c>
      <c r="G135" s="24">
        <v>56.524814504146505</v>
      </c>
      <c r="H135" s="24">
        <v>63.2809672422405</v>
      </c>
      <c r="I135" s="24">
        <v>71.106483218192992</v>
      </c>
      <c r="J135" s="24">
        <v>74.979217485427512</v>
      </c>
      <c r="K135" s="24">
        <v>79.179448719024492</v>
      </c>
      <c r="L135" s="24">
        <v>82.322097897529503</v>
      </c>
      <c r="M135" s="24">
        <v>105.3549321012495</v>
      </c>
      <c r="N135" s="24">
        <v>110.905247006416</v>
      </c>
      <c r="O135" s="24">
        <v>123.2440787315365</v>
      </c>
      <c r="P135" s="24">
        <v>128.283803725719</v>
      </c>
      <c r="Q135" s="24">
        <v>129.4651812286375</v>
      </c>
      <c r="R135" s="24">
        <v>128.87784831523851</v>
      </c>
      <c r="S135" s="24">
        <v>128.642426280975</v>
      </c>
      <c r="T135" s="24">
        <v>128.89975334167451</v>
      </c>
      <c r="U135" s="24">
        <v>129.812880111694</v>
      </c>
      <c r="V135" s="24">
        <v>129.42079256248451</v>
      </c>
      <c r="W135" s="24">
        <v>128.85686161613449</v>
      </c>
      <c r="X135" s="24">
        <v>128.46540140628801</v>
      </c>
      <c r="Y135" s="24">
        <v>129.0406216335295</v>
      </c>
      <c r="Z135" s="24">
        <v>128.78478056156601</v>
      </c>
      <c r="AA135" s="24">
        <v>128.57763801407799</v>
      </c>
      <c r="AB135" s="24">
        <v>128.13142711639401</v>
      </c>
      <c r="AC135" s="24">
        <v>127.80537407684299</v>
      </c>
      <c r="AD135" s="24">
        <v>126.7827459621425</v>
      </c>
      <c r="AE135" s="24">
        <v>126.15312987327549</v>
      </c>
    </row>
    <row r="136" spans="1:31" x14ac:dyDescent="0.35">
      <c r="A136" s="28" t="s">
        <v>131</v>
      </c>
      <c r="B136" s="28" t="s">
        <v>78</v>
      </c>
      <c r="C136" s="24">
        <v>34.094651510715451</v>
      </c>
      <c r="D136" s="24">
        <v>33.961425375938404</v>
      </c>
      <c r="E136" s="24">
        <v>33.626249127388</v>
      </c>
      <c r="F136" s="24">
        <v>38.432674636244755</v>
      </c>
      <c r="G136" s="24">
        <v>48.043124651908855</v>
      </c>
      <c r="H136" s="24">
        <v>53.769977196692999</v>
      </c>
      <c r="I136" s="24">
        <v>60.413792987823001</v>
      </c>
      <c r="J136" s="24">
        <v>63.687027246057497</v>
      </c>
      <c r="K136" s="24">
        <v>67.2731491088865</v>
      </c>
      <c r="L136" s="24">
        <v>69.902973384857006</v>
      </c>
      <c r="M136" s="24">
        <v>89.498896744787501</v>
      </c>
      <c r="N136" s="24">
        <v>94.239347496985999</v>
      </c>
      <c r="O136" s="24">
        <v>104.72762820243801</v>
      </c>
      <c r="P136" s="24">
        <v>108.93059532165499</v>
      </c>
      <c r="Q136" s="24">
        <v>110.008620586395</v>
      </c>
      <c r="R136" s="24">
        <v>109.536499094009</v>
      </c>
      <c r="S136" s="24">
        <v>109.297426280975</v>
      </c>
      <c r="T136" s="24">
        <v>109.470802812576</v>
      </c>
      <c r="U136" s="24">
        <v>110.23371015357949</v>
      </c>
      <c r="V136" s="24">
        <v>109.94895229125</v>
      </c>
      <c r="W136" s="24">
        <v>109.4415964007375</v>
      </c>
      <c r="X136" s="24">
        <v>109.14777633666949</v>
      </c>
      <c r="Y136" s="24">
        <v>109.65177184295649</v>
      </c>
      <c r="Z136" s="24">
        <v>109.439779539108</v>
      </c>
      <c r="AA136" s="24">
        <v>109.158723498106</v>
      </c>
      <c r="AB136" s="24">
        <v>108.8375268936155</v>
      </c>
      <c r="AC136" s="24">
        <v>108.497043685913</v>
      </c>
      <c r="AD136" s="24">
        <v>107.68594676971401</v>
      </c>
      <c r="AE136" s="24">
        <v>107.17860377883899</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3879.755637481916</v>
      </c>
      <c r="D139" s="24">
        <v>4388.1139443044103</v>
      </c>
      <c r="E139" s="24">
        <v>5245.1200955610784</v>
      </c>
      <c r="F139" s="24">
        <v>5684.2844290106768</v>
      </c>
      <c r="G139" s="24">
        <v>5889.8067300601861</v>
      </c>
      <c r="H139" s="24">
        <v>6804.8803642239336</v>
      </c>
      <c r="I139" s="24">
        <v>7385.9102550358739</v>
      </c>
      <c r="J139" s="24">
        <v>7562.8858194003642</v>
      </c>
      <c r="K139" s="24">
        <v>8188.1129773216571</v>
      </c>
      <c r="L139" s="24">
        <v>8601.6107075868003</v>
      </c>
      <c r="M139" s="24">
        <v>8357.9111188760307</v>
      </c>
      <c r="N139" s="24">
        <v>8917.7816761367267</v>
      </c>
      <c r="O139" s="24">
        <v>8789.5547700480492</v>
      </c>
      <c r="P139" s="24">
        <v>8438.7924073762024</v>
      </c>
      <c r="Q139" s="24">
        <v>9099.4260956919898</v>
      </c>
      <c r="R139" s="24">
        <v>9276.7512864581786</v>
      </c>
      <c r="S139" s="24">
        <v>8934.042585159923</v>
      </c>
      <c r="T139" s="24">
        <v>9458.720499544499</v>
      </c>
      <c r="U139" s="24">
        <v>9985.5605059891404</v>
      </c>
      <c r="V139" s="24">
        <v>9741.7848708987112</v>
      </c>
      <c r="W139" s="24">
        <v>10367.82122897238</v>
      </c>
      <c r="X139" s="24">
        <v>10261.444529252931</v>
      </c>
      <c r="Y139" s="24">
        <v>9855.1068380985489</v>
      </c>
      <c r="Z139" s="24">
        <v>10657.408576969359</v>
      </c>
      <c r="AA139" s="24">
        <v>10830.867662838611</v>
      </c>
      <c r="AB139" s="24">
        <v>10463.72955212924</v>
      </c>
      <c r="AC139" s="24">
        <v>11087.19948208968</v>
      </c>
      <c r="AD139" s="24">
        <v>11715.64756117172</v>
      </c>
      <c r="AE139" s="24">
        <v>11391.632398361129</v>
      </c>
    </row>
    <row r="140" spans="1:31" x14ac:dyDescent="0.35">
      <c r="A140" s="28" t="s">
        <v>132</v>
      </c>
      <c r="B140" s="28" t="s">
        <v>77</v>
      </c>
      <c r="C140" s="24">
        <v>59.501550486564497</v>
      </c>
      <c r="D140" s="24">
        <v>68.459818024157997</v>
      </c>
      <c r="E140" s="24">
        <v>68.611890002012004</v>
      </c>
      <c r="F140" s="24">
        <v>78.508514387607505</v>
      </c>
      <c r="G140" s="24">
        <v>92.24176395618899</v>
      </c>
      <c r="H140" s="24">
        <v>101.15580622935251</v>
      </c>
      <c r="I140" s="24">
        <v>111.82341026878349</v>
      </c>
      <c r="J140" s="24">
        <v>117.955077552795</v>
      </c>
      <c r="K140" s="24">
        <v>125.847013887405</v>
      </c>
      <c r="L140" s="24">
        <v>132.58533654594402</v>
      </c>
      <c r="M140" s="24">
        <v>173.39938899850799</v>
      </c>
      <c r="N140" s="24">
        <v>191.85981382346151</v>
      </c>
      <c r="O140" s="24">
        <v>221.105856595516</v>
      </c>
      <c r="P140" s="24">
        <v>231.91044986391051</v>
      </c>
      <c r="Q140" s="24">
        <v>236.12687905550001</v>
      </c>
      <c r="R140" s="24">
        <v>236.90379482316951</v>
      </c>
      <c r="S140" s="24">
        <v>237.04418101549149</v>
      </c>
      <c r="T140" s="24">
        <v>238.2916925516125</v>
      </c>
      <c r="U140" s="24">
        <v>240.8855801429745</v>
      </c>
      <c r="V140" s="24">
        <v>242.388481876969</v>
      </c>
      <c r="W140" s="24">
        <v>244.1818309185505</v>
      </c>
      <c r="X140" s="24">
        <v>246.40425610542252</v>
      </c>
      <c r="Y140" s="24">
        <v>249.3835948991775</v>
      </c>
      <c r="Z140" s="24">
        <v>250.75515566253651</v>
      </c>
      <c r="AA140" s="24">
        <v>252.39520735168452</v>
      </c>
      <c r="AB140" s="24">
        <v>253.03850610351552</v>
      </c>
      <c r="AC140" s="24">
        <v>254.82431317138648</v>
      </c>
      <c r="AD140" s="24">
        <v>255.056536083221</v>
      </c>
      <c r="AE140" s="24">
        <v>255.57056301164602</v>
      </c>
    </row>
    <row r="141" spans="1:31" x14ac:dyDescent="0.35">
      <c r="A141" s="28" t="s">
        <v>132</v>
      </c>
      <c r="B141" s="28" t="s">
        <v>78</v>
      </c>
      <c r="C141" s="24">
        <v>50.554485629081498</v>
      </c>
      <c r="D141" s="24">
        <v>58.164647802352498</v>
      </c>
      <c r="E141" s="24">
        <v>58.314810032844498</v>
      </c>
      <c r="F141" s="24">
        <v>66.698414750098991</v>
      </c>
      <c r="G141" s="24">
        <v>78.359163936137989</v>
      </c>
      <c r="H141" s="24">
        <v>85.901665832996002</v>
      </c>
      <c r="I141" s="24">
        <v>94.991615188598502</v>
      </c>
      <c r="J141" s="24">
        <v>100.15690284013701</v>
      </c>
      <c r="K141" s="24">
        <v>106.866499212265</v>
      </c>
      <c r="L141" s="24">
        <v>112.62440154552449</v>
      </c>
      <c r="M141" s="24">
        <v>147.38505438709251</v>
      </c>
      <c r="N141" s="24">
        <v>163.02479942798601</v>
      </c>
      <c r="O141" s="24">
        <v>187.88952145498951</v>
      </c>
      <c r="P141" s="24">
        <v>197.03888363552051</v>
      </c>
      <c r="Q141" s="24">
        <v>200.56275045323349</v>
      </c>
      <c r="R141" s="24">
        <v>201.24125085067749</v>
      </c>
      <c r="S141" s="24">
        <v>201.32967080116248</v>
      </c>
      <c r="T141" s="24">
        <v>202.42982358026498</v>
      </c>
      <c r="U141" s="24">
        <v>204.64640368533099</v>
      </c>
      <c r="V141" s="24">
        <v>205.791430110931</v>
      </c>
      <c r="W141" s="24">
        <v>207.39451578712448</v>
      </c>
      <c r="X141" s="24">
        <v>209.27178845787</v>
      </c>
      <c r="Y141" s="24">
        <v>211.92123949241599</v>
      </c>
      <c r="Z141" s="24">
        <v>212.96352169561351</v>
      </c>
      <c r="AA141" s="24">
        <v>214.51152391242948</v>
      </c>
      <c r="AB141" s="24">
        <v>214.95249702596649</v>
      </c>
      <c r="AC141" s="24">
        <v>216.37630028915399</v>
      </c>
      <c r="AD141" s="24">
        <v>216.6968592453</v>
      </c>
      <c r="AE141" s="24">
        <v>217.18842708778348</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2452.8377436354422</v>
      </c>
      <c r="D144" s="24">
        <v>2621.3873504153739</v>
      </c>
      <c r="E144" s="24">
        <v>2781.4575664453541</v>
      </c>
      <c r="F144" s="24">
        <v>2739.5430592054881</v>
      </c>
      <c r="G144" s="24">
        <v>2624.436528414044</v>
      </c>
      <c r="H144" s="24">
        <v>2761.5876382969559</v>
      </c>
      <c r="I144" s="24">
        <v>2888.8980438429771</v>
      </c>
      <c r="J144" s="24">
        <v>2806.4625142423592</v>
      </c>
      <c r="K144" s="24">
        <v>2998.6786494714333</v>
      </c>
      <c r="L144" s="24">
        <v>3092.5954198521908</v>
      </c>
      <c r="M144" s="24">
        <v>3145.1460149802861</v>
      </c>
      <c r="N144" s="24">
        <v>3295.7861862715008</v>
      </c>
      <c r="O144" s="24">
        <v>3255.7425606855008</v>
      </c>
      <c r="P144" s="24">
        <v>3139.5859803429598</v>
      </c>
      <c r="Q144" s="24">
        <v>3316.4955346971919</v>
      </c>
      <c r="R144" s="24">
        <v>3492.4901147498549</v>
      </c>
      <c r="S144" s="24">
        <v>3386.5921642987691</v>
      </c>
      <c r="T144" s="24">
        <v>3597.4960551511958</v>
      </c>
      <c r="U144" s="24">
        <v>3706.7025338566336</v>
      </c>
      <c r="V144" s="24">
        <v>3776.2267476095399</v>
      </c>
      <c r="W144" s="24">
        <v>3942.2149393331201</v>
      </c>
      <c r="X144" s="24">
        <v>3867.53544858021</v>
      </c>
      <c r="Y144" s="24">
        <v>3725.06989493637</v>
      </c>
      <c r="Z144" s="24">
        <v>3944.3171096092001</v>
      </c>
      <c r="AA144" s="24">
        <v>4139.1353118931102</v>
      </c>
      <c r="AB144" s="24">
        <v>3991.4895721565999</v>
      </c>
      <c r="AC144" s="24">
        <v>4238.2438821544802</v>
      </c>
      <c r="AD144" s="24">
        <v>4375.4939964341502</v>
      </c>
      <c r="AE144" s="24">
        <v>4443.1367533211596</v>
      </c>
    </row>
    <row r="145" spans="1:31" x14ac:dyDescent="0.35">
      <c r="A145" s="28" t="s">
        <v>133</v>
      </c>
      <c r="B145" s="28" t="s">
        <v>77</v>
      </c>
      <c r="C145" s="24">
        <v>54.489013787984497</v>
      </c>
      <c r="D145" s="24">
        <v>74.271387097700995</v>
      </c>
      <c r="E145" s="24">
        <v>76.595767834871992</v>
      </c>
      <c r="F145" s="24">
        <v>78.32831394243199</v>
      </c>
      <c r="G145" s="24">
        <v>80.737998538016996</v>
      </c>
      <c r="H145" s="24">
        <v>85.764128424167495</v>
      </c>
      <c r="I145" s="24">
        <v>90.069697305679</v>
      </c>
      <c r="J145" s="24">
        <v>93.647620222091504</v>
      </c>
      <c r="K145" s="24">
        <v>97.420610807418498</v>
      </c>
      <c r="L145" s="24">
        <v>98.825607419967511</v>
      </c>
      <c r="M145" s="24">
        <v>100.61601062464699</v>
      </c>
      <c r="N145" s="24">
        <v>102.1869641026255</v>
      </c>
      <c r="O145" s="24">
        <v>104.28836004137951</v>
      </c>
      <c r="P145" s="24">
        <v>106.57269722270949</v>
      </c>
      <c r="Q145" s="24">
        <v>108.03674351739851</v>
      </c>
      <c r="R145" s="24">
        <v>108.7207242202755</v>
      </c>
      <c r="S145" s="24">
        <v>109.3607887787815</v>
      </c>
      <c r="T145" s="24">
        <v>110.66708764648399</v>
      </c>
      <c r="U145" s="24">
        <v>112.100772344112</v>
      </c>
      <c r="V145" s="24">
        <v>112.9599516816135</v>
      </c>
      <c r="W145" s="24">
        <v>114.367786460876</v>
      </c>
      <c r="X145" s="24">
        <v>115.6258201043605</v>
      </c>
      <c r="Y145" s="24">
        <v>117.48507913255649</v>
      </c>
      <c r="Z145" s="24">
        <v>118.64528164973851</v>
      </c>
      <c r="AA145" s="24">
        <v>120.1415748593805</v>
      </c>
      <c r="AB145" s="24">
        <v>121.4696444559095</v>
      </c>
      <c r="AC145" s="24">
        <v>123.5176814795135</v>
      </c>
      <c r="AD145" s="24">
        <v>124.739099971771</v>
      </c>
      <c r="AE145" s="24">
        <v>126.4256627273555</v>
      </c>
    </row>
    <row r="146" spans="1:31" x14ac:dyDescent="0.35">
      <c r="A146" s="28" t="s">
        <v>133</v>
      </c>
      <c r="B146" s="28" t="s">
        <v>78</v>
      </c>
      <c r="C146" s="24">
        <v>46.288033924102749</v>
      </c>
      <c r="D146" s="24">
        <v>63.130887530326504</v>
      </c>
      <c r="E146" s="24">
        <v>65.078052277087991</v>
      </c>
      <c r="F146" s="24">
        <v>66.546949158668497</v>
      </c>
      <c r="G146" s="24">
        <v>68.625473732947995</v>
      </c>
      <c r="H146" s="24">
        <v>72.827083997726007</v>
      </c>
      <c r="I146" s="24">
        <v>76.511372804164495</v>
      </c>
      <c r="J146" s="24">
        <v>79.521735031604507</v>
      </c>
      <c r="K146" s="24">
        <v>82.787275354385002</v>
      </c>
      <c r="L146" s="24">
        <v>83.914232688903496</v>
      </c>
      <c r="M146" s="24">
        <v>85.520625191688495</v>
      </c>
      <c r="N146" s="24">
        <v>86.775784336566502</v>
      </c>
      <c r="O146" s="24">
        <v>88.567025122642505</v>
      </c>
      <c r="P146" s="24">
        <v>90.549197535514494</v>
      </c>
      <c r="Q146" s="24">
        <v>91.793743834495501</v>
      </c>
      <c r="R146" s="24">
        <v>92.370549365996993</v>
      </c>
      <c r="S146" s="24">
        <v>92.865509157180497</v>
      </c>
      <c r="T146" s="24">
        <v>93.994797730445498</v>
      </c>
      <c r="U146" s="24">
        <v>95.281797240495507</v>
      </c>
      <c r="V146" s="24">
        <v>95.92645141685</v>
      </c>
      <c r="W146" s="24">
        <v>97.131201211452009</v>
      </c>
      <c r="X146" s="24">
        <v>98.168354318618498</v>
      </c>
      <c r="Y146" s="24">
        <v>99.789895584583007</v>
      </c>
      <c r="Z146" s="24">
        <v>100.78767586135849</v>
      </c>
      <c r="AA146" s="24">
        <v>102.0503500990865</v>
      </c>
      <c r="AB146" s="24">
        <v>103.14555398940999</v>
      </c>
      <c r="AC146" s="24">
        <v>104.963311340332</v>
      </c>
      <c r="AD146" s="24">
        <v>105.9130999145505</v>
      </c>
      <c r="AE146" s="24">
        <v>107.361977489471</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229.73008353806816</v>
      </c>
      <c r="D149" s="24">
        <v>233.61068747923119</v>
      </c>
      <c r="E149" s="24">
        <v>244.58317357907671</v>
      </c>
      <c r="F149" s="24">
        <v>250.18283815646072</v>
      </c>
      <c r="G149" s="24">
        <v>239.05127978401921</v>
      </c>
      <c r="H149" s="24">
        <v>258.60278997022021</v>
      </c>
      <c r="I149" s="24">
        <v>262.2946904564954</v>
      </c>
      <c r="J149" s="24">
        <v>255.95536853808571</v>
      </c>
      <c r="K149" s="24">
        <v>259.23022789537208</v>
      </c>
      <c r="L149" s="24">
        <v>266.95492524888448</v>
      </c>
      <c r="M149" s="24">
        <v>266.70899097549909</v>
      </c>
      <c r="N149" s="24">
        <v>278.4185379921318</v>
      </c>
      <c r="O149" s="24">
        <v>281.69798747537629</v>
      </c>
      <c r="P149" s="24">
        <v>270.63015461830361</v>
      </c>
      <c r="Q149" s="24">
        <v>290.72570387004185</v>
      </c>
      <c r="R149" s="24">
        <v>296.37211827162281</v>
      </c>
      <c r="S149" s="24">
        <v>290.46496596890802</v>
      </c>
      <c r="T149" s="24">
        <v>294.76841138099456</v>
      </c>
      <c r="U149" s="24">
        <v>304.52882988719222</v>
      </c>
      <c r="V149" s="24">
        <v>306.067932682623</v>
      </c>
      <c r="W149" s="24">
        <v>318.27104739715929</v>
      </c>
      <c r="X149" s="24">
        <v>320.89170204668727</v>
      </c>
      <c r="Y149" s="24">
        <v>308.51261894865132</v>
      </c>
      <c r="Z149" s="24">
        <v>333.4008538815695</v>
      </c>
      <c r="AA149" s="24">
        <v>338.35836797012638</v>
      </c>
      <c r="AB149" s="24">
        <v>330.29987582042969</v>
      </c>
      <c r="AC149" s="24">
        <v>335.88772591719169</v>
      </c>
      <c r="AD149" s="24">
        <v>349.03890863497685</v>
      </c>
      <c r="AE149" s="24">
        <v>349.14947448822488</v>
      </c>
    </row>
    <row r="150" spans="1:31" x14ac:dyDescent="0.35">
      <c r="A150" s="28" t="s">
        <v>134</v>
      </c>
      <c r="B150" s="28" t="s">
        <v>77</v>
      </c>
      <c r="C150" s="24">
        <v>6.9194747753441002</v>
      </c>
      <c r="D150" s="24">
        <v>6.8638252092897503</v>
      </c>
      <c r="E150" s="24">
        <v>6.7092448079586005</v>
      </c>
      <c r="F150" s="24">
        <v>7.6595248271524499</v>
      </c>
      <c r="G150" s="24">
        <v>8.760450131446099</v>
      </c>
      <c r="H150" s="24">
        <v>9.9754503309726505</v>
      </c>
      <c r="I150" s="24">
        <v>11.177090139239999</v>
      </c>
      <c r="J150" s="24">
        <v>11.622050055265399</v>
      </c>
      <c r="K150" s="24">
        <v>12.21564983472225</v>
      </c>
      <c r="L150" s="24">
        <v>12.658225159570549</v>
      </c>
      <c r="M150" s="24">
        <v>15.9068142607212</v>
      </c>
      <c r="N150" s="24">
        <v>16.573980596452952</v>
      </c>
      <c r="O150" s="24">
        <v>18.166584607332901</v>
      </c>
      <c r="P150" s="24">
        <v>18.82932056736945</v>
      </c>
      <c r="Q150" s="24">
        <v>18.812769940674301</v>
      </c>
      <c r="R150" s="24">
        <v>18.507565639391501</v>
      </c>
      <c r="S150" s="24">
        <v>18.22857568502425</v>
      </c>
      <c r="T150" s="24">
        <v>17.931075348919251</v>
      </c>
      <c r="U150" s="24">
        <v>17.785715223312348</v>
      </c>
      <c r="V150" s="24">
        <v>17.561975111961349</v>
      </c>
      <c r="W150" s="24">
        <v>17.356594775855502</v>
      </c>
      <c r="X150" s="24">
        <v>17.152170350074751</v>
      </c>
      <c r="Y150" s="24">
        <v>17.023570399165148</v>
      </c>
      <c r="Z150" s="24">
        <v>16.753624700576047</v>
      </c>
      <c r="AA150" s="24">
        <v>16.512029665209351</v>
      </c>
      <c r="AB150" s="24">
        <v>16.226690171733448</v>
      </c>
      <c r="AC150" s="24">
        <v>15.997404741764051</v>
      </c>
      <c r="AD150" s="24">
        <v>15.6712752175331</v>
      </c>
      <c r="AE150" s="24">
        <v>15.39752489268775</v>
      </c>
    </row>
    <row r="151" spans="1:31" x14ac:dyDescent="0.35">
      <c r="A151" s="28" t="s">
        <v>134</v>
      </c>
      <c r="B151" s="28" t="s">
        <v>78</v>
      </c>
      <c r="C151" s="24">
        <v>5.8801498094201001</v>
      </c>
      <c r="D151" s="24">
        <v>5.8272251644730506</v>
      </c>
      <c r="E151" s="24">
        <v>5.7004498320221497</v>
      </c>
      <c r="F151" s="24">
        <v>6.5061248433589496</v>
      </c>
      <c r="G151" s="24">
        <v>7.4455501115322003</v>
      </c>
      <c r="H151" s="24">
        <v>8.4789503115415492</v>
      </c>
      <c r="I151" s="24">
        <v>9.4916601300835506</v>
      </c>
      <c r="J151" s="24">
        <v>9.8769000200927</v>
      </c>
      <c r="K151" s="24">
        <v>10.382424875199749</v>
      </c>
      <c r="L151" s="24">
        <v>10.75152513504025</v>
      </c>
      <c r="M151" s="24">
        <v>13.51820935331285</v>
      </c>
      <c r="N151" s="24">
        <v>14.07759050140525</v>
      </c>
      <c r="O151" s="24">
        <v>15.429569722294801</v>
      </c>
      <c r="P151" s="24">
        <v>16.00147041308875</v>
      </c>
      <c r="Q151" s="24">
        <v>15.977759941577901</v>
      </c>
      <c r="R151" s="24">
        <v>15.726230620145751</v>
      </c>
      <c r="S151" s="24">
        <v>15.493800594806649</v>
      </c>
      <c r="T151" s="24">
        <v>15.224150253534301</v>
      </c>
      <c r="U151" s="24">
        <v>15.099630179032651</v>
      </c>
      <c r="V151" s="24">
        <v>14.918925188034748</v>
      </c>
      <c r="W151" s="24">
        <v>14.736189756393399</v>
      </c>
      <c r="X151" s="24">
        <v>14.567065443754151</v>
      </c>
      <c r="Y151" s="24">
        <v>14.457000217914551</v>
      </c>
      <c r="Z151" s="24">
        <v>14.229149801120149</v>
      </c>
      <c r="AA151" s="24">
        <v>14.0298947355747</v>
      </c>
      <c r="AB151" s="24">
        <v>13.778165341615649</v>
      </c>
      <c r="AC151" s="24">
        <v>13.589579736471151</v>
      </c>
      <c r="AD151" s="24">
        <v>13.32067534109575</v>
      </c>
      <c r="AE151" s="24">
        <v>13.0724748304486</v>
      </c>
    </row>
  </sheetData>
  <sheetProtection algorithmName="SHA-512" hashValue="CBV6HdaFulCvtjxVx+THdTkEyVT7CP8f72oOoF7AjRNuHKm5aY17GKAZX1+chyi6jLg/XzdNtZ2+Ka10Ezp9Ag==" saltValue="qA1ofLO5hHOHOV9B0PwA4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F507-3EE5-4D06-8366-13ACB9F5D449}">
  <sheetPr codeName="Sheet4">
    <tabColor rgb="FFFFE600"/>
  </sheetPr>
  <dimension ref="A1:B24"/>
  <sheetViews>
    <sheetView showGridLines="0" zoomScale="85" zoomScaleNormal="85" workbookViewId="0"/>
  </sheetViews>
  <sheetFormatPr defaultColWidth="9.1796875" defaultRowHeight="14.5" x14ac:dyDescent="0.35"/>
  <cols>
    <col min="1" max="1" width="9.1796875" customWidth="1"/>
    <col min="2" max="2" width="100.7265625" customWidth="1"/>
    <col min="3" max="3" width="9.1796875" customWidth="1"/>
  </cols>
  <sheetData>
    <row r="1" spans="1:2" x14ac:dyDescent="0.35">
      <c r="A1" s="2" t="s">
        <v>1</v>
      </c>
    </row>
    <row r="3" spans="1:2" ht="58" x14ac:dyDescent="0.35">
      <c r="A3" s="3"/>
      <c r="B3" s="4" t="s">
        <v>2</v>
      </c>
    </row>
    <row r="4" spans="1:2" ht="87" x14ac:dyDescent="0.35">
      <c r="A4" s="3"/>
      <c r="B4" s="4" t="s">
        <v>3</v>
      </c>
    </row>
    <row r="5" spans="1:2" ht="58" x14ac:dyDescent="0.35">
      <c r="A5" s="3"/>
      <c r="B5" s="4" t="s">
        <v>4</v>
      </c>
    </row>
    <row r="6" spans="1:2" ht="72.5" x14ac:dyDescent="0.35">
      <c r="A6" s="3"/>
      <c r="B6" s="4" t="s">
        <v>5</v>
      </c>
    </row>
    <row r="7" spans="1:2" ht="58" x14ac:dyDescent="0.35">
      <c r="A7" s="3"/>
      <c r="B7" s="4" t="s">
        <v>6</v>
      </c>
    </row>
    <row r="8" spans="1:2" ht="58" x14ac:dyDescent="0.35">
      <c r="A8" s="3"/>
      <c r="B8" s="4" t="s">
        <v>7</v>
      </c>
    </row>
    <row r="9" spans="1:2" ht="58" x14ac:dyDescent="0.35">
      <c r="A9" s="3"/>
      <c r="B9" s="4" t="s">
        <v>8</v>
      </c>
    </row>
    <row r="10" spans="1:2" ht="72.5" x14ac:dyDescent="0.35">
      <c r="A10" s="3"/>
      <c r="B10" s="4" t="s">
        <v>9</v>
      </c>
    </row>
    <row r="11" spans="1:2" ht="116" x14ac:dyDescent="0.35">
      <c r="A11" s="3"/>
      <c r="B11" s="4" t="s">
        <v>10</v>
      </c>
    </row>
    <row r="12" spans="1:2" ht="58" x14ac:dyDescent="0.35">
      <c r="A12" s="3"/>
      <c r="B12" s="4" t="s">
        <v>11</v>
      </c>
    </row>
    <row r="13" spans="1:2" ht="119.25" customHeight="1" x14ac:dyDescent="0.35">
      <c r="A13" s="3"/>
      <c r="B13" s="4" t="s">
        <v>12</v>
      </c>
    </row>
    <row r="14" spans="1:2" ht="87" x14ac:dyDescent="0.35">
      <c r="A14" s="3"/>
      <c r="B14" s="4" t="s">
        <v>13</v>
      </c>
    </row>
    <row r="15" spans="1:2" x14ac:dyDescent="0.35">
      <c r="A15" s="3"/>
      <c r="B15" s="4" t="s">
        <v>14</v>
      </c>
    </row>
    <row r="16" spans="1:2" x14ac:dyDescent="0.35">
      <c r="A16" s="3"/>
      <c r="B16" s="4"/>
    </row>
    <row r="17" spans="1:2" x14ac:dyDescent="0.35">
      <c r="A17" s="3"/>
      <c r="B17" s="4"/>
    </row>
    <row r="18" spans="1:2" x14ac:dyDescent="0.35">
      <c r="A18" s="3"/>
      <c r="B18" s="4"/>
    </row>
    <row r="19" spans="1:2" x14ac:dyDescent="0.35">
      <c r="A19" s="3"/>
      <c r="B19" s="4"/>
    </row>
    <row r="20" spans="1:2" x14ac:dyDescent="0.35">
      <c r="A20" s="3"/>
      <c r="B20" s="4"/>
    </row>
    <row r="21" spans="1:2" x14ac:dyDescent="0.35">
      <c r="A21" s="3"/>
      <c r="B21" s="5"/>
    </row>
    <row r="22" spans="1:2" x14ac:dyDescent="0.35">
      <c r="A22" s="3"/>
      <c r="B22" s="5"/>
    </row>
    <row r="23" spans="1:2" x14ac:dyDescent="0.35">
      <c r="A23" s="3"/>
      <c r="B23" s="5"/>
    </row>
    <row r="24" spans="1:2" x14ac:dyDescent="0.35">
      <c r="A24" s="3"/>
      <c r="B24" s="5"/>
    </row>
  </sheetData>
  <sheetProtection algorithmName="SHA-512" hashValue="9iL6KQIornlI5wB51n1I+4U9gYQ9J/Er/zwQOLE5Yq2Cr+FrjXsRwdmmysw3M4uf3D65phxgqYE1X5U5Y3HORg==" saltValue="bIW4u90FU16ErgbNL26WI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6807-B989-4BE2-9511-47E7E65F9339}">
  <sheetPr codeName="Sheet96">
    <tabColor rgb="FFFFC000"/>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159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13437.35368</v>
      </c>
      <c r="G6" s="24">
        <v>11047.982949999998</v>
      </c>
      <c r="H6" s="24">
        <v>10169.33005</v>
      </c>
      <c r="I6" s="24">
        <v>9959.3600999999981</v>
      </c>
      <c r="J6" s="24">
        <v>9259.3600999999981</v>
      </c>
      <c r="K6" s="24">
        <v>6701.8935446424603</v>
      </c>
      <c r="L6" s="24">
        <v>6173.4209531514407</v>
      </c>
      <c r="M6" s="24">
        <v>5510.6108400000003</v>
      </c>
      <c r="N6" s="24">
        <v>5510.6108400000003</v>
      </c>
      <c r="O6" s="24">
        <v>5510.6108400000003</v>
      </c>
      <c r="P6" s="24">
        <v>5510.6108400000003</v>
      </c>
      <c r="Q6" s="24">
        <v>5428.3281200000001</v>
      </c>
      <c r="R6" s="24">
        <v>5334.0123299999996</v>
      </c>
      <c r="S6" s="24">
        <v>5117.1329000000005</v>
      </c>
      <c r="T6" s="24">
        <v>5117.1329000000005</v>
      </c>
      <c r="U6" s="24">
        <v>5117.1329000000005</v>
      </c>
      <c r="V6" s="24">
        <v>5117.1329000000005</v>
      </c>
      <c r="W6" s="24">
        <v>5117.1329000000005</v>
      </c>
      <c r="X6" s="24">
        <v>3023.1329000000001</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2333.6799876381601</v>
      </c>
      <c r="G7" s="24">
        <v>2333.6799876371297</v>
      </c>
      <c r="H7" s="24">
        <v>2156.8931479213802</v>
      </c>
      <c r="I7" s="24">
        <v>1822.2552294097102</v>
      </c>
      <c r="J7" s="24">
        <v>1822.2552293957001</v>
      </c>
      <c r="K7" s="24">
        <v>1822.2552293608201</v>
      </c>
      <c r="L7" s="24">
        <v>1822.2552294068801</v>
      </c>
      <c r="M7" s="24">
        <v>1822.25522940886</v>
      </c>
      <c r="N7" s="24">
        <v>1822.2552294118202</v>
      </c>
      <c r="O7" s="24">
        <v>1822.2552294022701</v>
      </c>
      <c r="P7" s="24">
        <v>1822.2552294068601</v>
      </c>
      <c r="Q7" s="24">
        <v>1822.2552294524401</v>
      </c>
      <c r="R7" s="24">
        <v>1822.2552294074001</v>
      </c>
      <c r="S7" s="24">
        <v>1822.25522940871</v>
      </c>
      <c r="T7" s="24">
        <v>1822.2552293891101</v>
      </c>
      <c r="U7" s="24">
        <v>1822.2552293915001</v>
      </c>
      <c r="V7" s="24">
        <v>1822.25522944928</v>
      </c>
      <c r="W7" s="24">
        <v>1822.2552294162999</v>
      </c>
      <c r="X7" s="24">
        <v>1822.2552294120401</v>
      </c>
      <c r="Y7" s="24">
        <v>1822.2552294040399</v>
      </c>
      <c r="Z7" s="24">
        <v>1822.25522942934</v>
      </c>
      <c r="AA7" s="24">
        <v>1822.2552293995002</v>
      </c>
      <c r="AB7" s="24">
        <v>1822.2552294116501</v>
      </c>
      <c r="AC7" s="24">
        <v>707.25522935659001</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5062.2999954223633</v>
      </c>
      <c r="V10" s="24">
        <v>4942.2999954223633</v>
      </c>
      <c r="W10" s="24">
        <v>4942.2999954223633</v>
      </c>
      <c r="X10" s="24">
        <v>4848.2999954223633</v>
      </c>
      <c r="Y10" s="24">
        <v>4848.2999954223633</v>
      </c>
      <c r="Z10" s="24">
        <v>4054.0907657409825</v>
      </c>
      <c r="AA10" s="24">
        <v>4054.0908057440629</v>
      </c>
      <c r="AB10" s="24">
        <v>4127.8521657465126</v>
      </c>
      <c r="AC10" s="24">
        <v>3543.8521657491929</v>
      </c>
      <c r="AD10" s="24">
        <v>4772.949592422362</v>
      </c>
      <c r="AE10" s="24">
        <v>4253.949592422362</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7615.2999954223633</v>
      </c>
      <c r="J11" s="24">
        <v>7615.2999954223633</v>
      </c>
      <c r="K11" s="24">
        <v>7615.2999954223633</v>
      </c>
      <c r="L11" s="24">
        <v>7615.2999954223633</v>
      </c>
      <c r="M11" s="24">
        <v>7615.2999954223633</v>
      </c>
      <c r="N11" s="24">
        <v>7615.2999954223633</v>
      </c>
      <c r="O11" s="24">
        <v>7615.2999954223633</v>
      </c>
      <c r="P11" s="24">
        <v>7615.2999954223633</v>
      </c>
      <c r="Q11" s="24">
        <v>7615.2999954223633</v>
      </c>
      <c r="R11" s="24">
        <v>7615.2999954223633</v>
      </c>
      <c r="S11" s="24">
        <v>7528.8999938964844</v>
      </c>
      <c r="T11" s="24">
        <v>7528.8999938964844</v>
      </c>
      <c r="U11" s="24">
        <v>7528.8999938964844</v>
      </c>
      <c r="V11" s="24">
        <v>7528.8999938964844</v>
      </c>
      <c r="W11" s="24">
        <v>7528.8999938964844</v>
      </c>
      <c r="X11" s="24">
        <v>7462.8999938964844</v>
      </c>
      <c r="Y11" s="24">
        <v>7462.8999938964844</v>
      </c>
      <c r="Z11" s="24">
        <v>7462.8999938964844</v>
      </c>
      <c r="AA11" s="24">
        <v>7462.8999938964844</v>
      </c>
      <c r="AB11" s="24">
        <v>7462.8999938964844</v>
      </c>
      <c r="AC11" s="24">
        <v>7462.8999938964844</v>
      </c>
      <c r="AD11" s="24">
        <v>7462.8999938964844</v>
      </c>
      <c r="AE11" s="24">
        <v>7462.8999938964844</v>
      </c>
    </row>
    <row r="12" spans="1:35" x14ac:dyDescent="0.35">
      <c r="A12" s="28" t="s">
        <v>40</v>
      </c>
      <c r="B12" s="28" t="s">
        <v>69</v>
      </c>
      <c r="C12" s="24">
        <v>8952.8380012512098</v>
      </c>
      <c r="D12" s="24">
        <v>11245.361361283924</v>
      </c>
      <c r="E12" s="24">
        <v>11995.581805283922</v>
      </c>
      <c r="F12" s="24">
        <v>13345.339898783925</v>
      </c>
      <c r="G12" s="24">
        <v>14091.060127283923</v>
      </c>
      <c r="H12" s="24">
        <v>14957.511347283922</v>
      </c>
      <c r="I12" s="24">
        <v>15784.849487283922</v>
      </c>
      <c r="J12" s="24">
        <v>16213.138397283921</v>
      </c>
      <c r="K12" s="24">
        <v>16259.543807283922</v>
      </c>
      <c r="L12" s="24">
        <v>16284.699467283921</v>
      </c>
      <c r="M12" s="24">
        <v>17766.451827283923</v>
      </c>
      <c r="N12" s="24">
        <v>17903.607197283924</v>
      </c>
      <c r="O12" s="24">
        <v>17889.56291033568</v>
      </c>
      <c r="P12" s="24">
        <v>18026.718270335681</v>
      </c>
      <c r="Q12" s="24">
        <v>17941.973708809801</v>
      </c>
      <c r="R12" s="24">
        <v>17847.829365758043</v>
      </c>
      <c r="S12" s="24">
        <v>19721.804978809803</v>
      </c>
      <c r="T12" s="24">
        <v>19891.809153082264</v>
      </c>
      <c r="U12" s="24">
        <v>20156.218895319325</v>
      </c>
      <c r="V12" s="24">
        <v>20269.883576896962</v>
      </c>
      <c r="W12" s="24">
        <v>22598.654677659899</v>
      </c>
      <c r="X12" s="24">
        <v>25685.637649264037</v>
      </c>
      <c r="Y12" s="24">
        <v>25773.427869310028</v>
      </c>
      <c r="Z12" s="24">
        <v>24860.138039639995</v>
      </c>
      <c r="AA12" s="24">
        <v>24929.81484212798</v>
      </c>
      <c r="AB12" s="24">
        <v>26528.640099093009</v>
      </c>
      <c r="AC12" s="24">
        <v>28733.575369103062</v>
      </c>
      <c r="AD12" s="24">
        <v>29958.021598347801</v>
      </c>
      <c r="AE12" s="24">
        <v>30173.879646359077</v>
      </c>
    </row>
    <row r="13" spans="1:35" x14ac:dyDescent="0.35">
      <c r="A13" s="28" t="s">
        <v>40</v>
      </c>
      <c r="B13" s="28" t="s">
        <v>68</v>
      </c>
      <c r="C13" s="24">
        <v>5599.9709892272858</v>
      </c>
      <c r="D13" s="24">
        <v>6959.1559867858805</v>
      </c>
      <c r="E13" s="24">
        <v>6959.1559867858805</v>
      </c>
      <c r="F13" s="24">
        <v>6959.1559867858805</v>
      </c>
      <c r="G13" s="24">
        <v>6959.1559867858805</v>
      </c>
      <c r="H13" s="24">
        <v>6959.1559867858805</v>
      </c>
      <c r="I13" s="24">
        <v>7347.9865867858798</v>
      </c>
      <c r="J13" s="24">
        <v>7999.2652667858802</v>
      </c>
      <c r="K13" s="24">
        <v>8770.4887467858789</v>
      </c>
      <c r="L13" s="24">
        <v>9541.7122867858816</v>
      </c>
      <c r="M13" s="24">
        <v>12199.831356785882</v>
      </c>
      <c r="N13" s="24">
        <v>12199.831356785882</v>
      </c>
      <c r="O13" s="24">
        <v>12199.831356785882</v>
      </c>
      <c r="P13" s="24">
        <v>12199.831356785882</v>
      </c>
      <c r="Q13" s="24">
        <v>12199.831356785882</v>
      </c>
      <c r="R13" s="24">
        <v>12078.83135678588</v>
      </c>
      <c r="S13" s="24">
        <v>12028.83135678588</v>
      </c>
      <c r="T13" s="24">
        <v>11878.531353734123</v>
      </c>
      <c r="U13" s="24">
        <v>11878.531353734123</v>
      </c>
      <c r="V13" s="24">
        <v>11878.531353734123</v>
      </c>
      <c r="W13" s="24">
        <v>11878.531353734123</v>
      </c>
      <c r="X13" s="24">
        <v>13421.286204039299</v>
      </c>
      <c r="Y13" s="24">
        <v>13676.703894039299</v>
      </c>
      <c r="Z13" s="24">
        <v>13258.083998922111</v>
      </c>
      <c r="AA13" s="24">
        <v>13781.345718098137</v>
      </c>
      <c r="AB13" s="24">
        <v>17554.83728748779</v>
      </c>
      <c r="AC13" s="24">
        <v>18940.336235961913</v>
      </c>
      <c r="AD13" s="24">
        <v>19127.816022910152</v>
      </c>
      <c r="AE13" s="24">
        <v>19650.01851958374</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792.01324</v>
      </c>
      <c r="T14" s="24">
        <v>792.01324</v>
      </c>
      <c r="U14" s="24">
        <v>976.5860812316289</v>
      </c>
      <c r="V14" s="24">
        <v>956.58611123871901</v>
      </c>
      <c r="W14" s="24">
        <v>2371.7273999999998</v>
      </c>
      <c r="X14" s="24">
        <v>2304.3621999999996</v>
      </c>
      <c r="Y14" s="24">
        <v>2473.9354899999989</v>
      </c>
      <c r="Z14" s="24">
        <v>3820.9968699999999</v>
      </c>
      <c r="AA14" s="24">
        <v>3948.2022299999999</v>
      </c>
      <c r="AB14" s="24">
        <v>4012.8088000000002</v>
      </c>
      <c r="AC14" s="24">
        <v>4012.8088000000002</v>
      </c>
      <c r="AD14" s="24">
        <v>4867.5125000000007</v>
      </c>
      <c r="AE14" s="24">
        <v>5235.8643000000002</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v>
      </c>
      <c r="L15" s="24">
        <v>4850</v>
      </c>
      <c r="M15" s="24">
        <v>4850</v>
      </c>
      <c r="N15" s="24">
        <v>4850.0011999999997</v>
      </c>
      <c r="O15" s="24">
        <v>4850.0005000000001</v>
      </c>
      <c r="P15" s="24">
        <v>4850</v>
      </c>
      <c r="Q15" s="24">
        <v>4850</v>
      </c>
      <c r="R15" s="24">
        <v>4850</v>
      </c>
      <c r="S15" s="24">
        <v>5107.3220278276103</v>
      </c>
      <c r="T15" s="24">
        <v>5192.3431080012997</v>
      </c>
      <c r="U15" s="24">
        <v>5282.6743314562054</v>
      </c>
      <c r="V15" s="24">
        <v>5282.6736843026601</v>
      </c>
      <c r="W15" s="24">
        <v>5344.303289371519</v>
      </c>
      <c r="X15" s="24">
        <v>5682.7007013906396</v>
      </c>
      <c r="Y15" s="24">
        <v>5682.700701393579</v>
      </c>
      <c r="Z15" s="24">
        <v>5682.7008018958295</v>
      </c>
      <c r="AA15" s="24">
        <v>6322.7081804029303</v>
      </c>
      <c r="AB15" s="24">
        <v>7454.8703804087509</v>
      </c>
      <c r="AC15" s="24">
        <v>7826.2626844145407</v>
      </c>
      <c r="AD15" s="24">
        <v>8064.4319244249</v>
      </c>
      <c r="AE15" s="24">
        <v>8064.4319244275202</v>
      </c>
      <c r="AF15" s="27"/>
      <c r="AG15" s="27"/>
      <c r="AH15" s="27"/>
      <c r="AI15" s="27"/>
    </row>
    <row r="16" spans="1:35" x14ac:dyDescent="0.35">
      <c r="A16" s="28" t="s">
        <v>40</v>
      </c>
      <c r="B16" s="28" t="s">
        <v>56</v>
      </c>
      <c r="C16" s="24">
        <v>16.663999937474706</v>
      </c>
      <c r="D16" s="24">
        <v>23.784000307321524</v>
      </c>
      <c r="E16" s="24">
        <v>29.264000087976427</v>
      </c>
      <c r="F16" s="24">
        <v>39.575999312102766</v>
      </c>
      <c r="G16" s="24">
        <v>51.967000901698917</v>
      </c>
      <c r="H16" s="24">
        <v>65.293000504374191</v>
      </c>
      <c r="I16" s="24">
        <v>79.860000461339666</v>
      </c>
      <c r="J16" s="24">
        <v>94.305999964475447</v>
      </c>
      <c r="K16" s="24">
        <v>109.74100050330138</v>
      </c>
      <c r="L16" s="24">
        <v>119.14800074696512</v>
      </c>
      <c r="M16" s="24">
        <v>146.6789977848527</v>
      </c>
      <c r="N16" s="24">
        <v>164.37900176644305</v>
      </c>
      <c r="O16" s="24">
        <v>187.38500016927702</v>
      </c>
      <c r="P16" s="24">
        <v>202.9000056982039</v>
      </c>
      <c r="Q16" s="24">
        <v>213.63299745321248</v>
      </c>
      <c r="R16" s="24">
        <v>223.14900249242763</v>
      </c>
      <c r="S16" s="24">
        <v>232.42299431562418</v>
      </c>
      <c r="T16" s="24">
        <v>242.16899555921535</v>
      </c>
      <c r="U16" s="24">
        <v>252.81699961423854</v>
      </c>
      <c r="V16" s="24">
        <v>263.66700142621983</v>
      </c>
      <c r="W16" s="24">
        <v>274.3820015192029</v>
      </c>
      <c r="X16" s="24">
        <v>285.46600162982918</v>
      </c>
      <c r="Y16" s="24">
        <v>297.33799725770905</v>
      </c>
      <c r="Z16" s="24">
        <v>309.26300269365231</v>
      </c>
      <c r="AA16" s="24">
        <v>321.06400418281459</v>
      </c>
      <c r="AB16" s="24">
        <v>332.77100151777177</v>
      </c>
      <c r="AC16" s="24">
        <v>344.3949958086003</v>
      </c>
      <c r="AD16" s="24">
        <v>356.26100277900639</v>
      </c>
      <c r="AE16" s="24">
        <v>368.47900235652781</v>
      </c>
      <c r="AF16" s="27"/>
      <c r="AG16" s="27"/>
      <c r="AH16" s="27"/>
      <c r="AI16" s="27"/>
    </row>
    <row r="17" spans="1:35" x14ac:dyDescent="0.35">
      <c r="A17" s="31" t="s">
        <v>138</v>
      </c>
      <c r="B17" s="31"/>
      <c r="C17" s="32">
        <v>56376.148971557595</v>
      </c>
      <c r="D17" s="32">
        <v>59552.857329148908</v>
      </c>
      <c r="E17" s="32">
        <v>58648.077773148907</v>
      </c>
      <c r="F17" s="32">
        <v>54562.869534287063</v>
      </c>
      <c r="G17" s="32">
        <v>52919.219032786037</v>
      </c>
      <c r="H17" s="32">
        <v>52730.230513070288</v>
      </c>
      <c r="I17" s="32">
        <v>53651.791384558608</v>
      </c>
      <c r="J17" s="32">
        <v>54031.358974544593</v>
      </c>
      <c r="K17" s="32">
        <v>52291.52130915218</v>
      </c>
      <c r="L17" s="32">
        <v>52176.927917707231</v>
      </c>
      <c r="M17" s="32">
        <v>55653.989234557768</v>
      </c>
      <c r="N17" s="32">
        <v>55521.804608222839</v>
      </c>
      <c r="O17" s="32">
        <v>55045.760321265043</v>
      </c>
      <c r="P17" s="32">
        <v>55065.915681269631</v>
      </c>
      <c r="Q17" s="32">
        <v>53968.888399789343</v>
      </c>
      <c r="R17" s="32">
        <v>53274.428266692536</v>
      </c>
      <c r="S17" s="32">
        <v>54266.124448219729</v>
      </c>
      <c r="T17" s="32">
        <v>54285.828619420827</v>
      </c>
      <c r="U17" s="32">
        <v>53466.838367763798</v>
      </c>
      <c r="V17" s="32">
        <v>53460.503049399216</v>
      </c>
      <c r="W17" s="32">
        <v>55789.274150129168</v>
      </c>
      <c r="X17" s="32">
        <v>58165.011972034226</v>
      </c>
      <c r="Y17" s="32">
        <v>57832.086982072215</v>
      </c>
      <c r="Z17" s="32">
        <v>55155.968027628915</v>
      </c>
      <c r="AA17" s="32">
        <v>54739.40658926616</v>
      </c>
      <c r="AB17" s="32">
        <v>59576.48477563545</v>
      </c>
      <c r="AC17" s="32">
        <v>61467.918994067244</v>
      </c>
      <c r="AD17" s="32">
        <v>63401.687207576804</v>
      </c>
      <c r="AE17" s="32">
        <v>63620.747752261668</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7512.7008100000003</v>
      </c>
      <c r="G20" s="24">
        <v>5123.3300799999997</v>
      </c>
      <c r="H20" s="24">
        <v>5123.3300799999997</v>
      </c>
      <c r="I20" s="24">
        <v>4969.8821599999992</v>
      </c>
      <c r="J20" s="24">
        <v>4969.8821599999992</v>
      </c>
      <c r="K20" s="24">
        <v>2541.28270464246</v>
      </c>
      <c r="L20" s="24">
        <v>2012.81011315144</v>
      </c>
      <c r="M20" s="24">
        <v>1350</v>
      </c>
      <c r="N20" s="24">
        <v>1350</v>
      </c>
      <c r="O20" s="24">
        <v>1350</v>
      </c>
      <c r="P20" s="24">
        <v>1350</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1388</v>
      </c>
      <c r="V24" s="24">
        <v>1388</v>
      </c>
      <c r="W24" s="24">
        <v>1388</v>
      </c>
      <c r="X24" s="24">
        <v>1388</v>
      </c>
      <c r="Y24" s="24">
        <v>1388</v>
      </c>
      <c r="Z24" s="24">
        <v>1063.7903999999999</v>
      </c>
      <c r="AA24" s="24">
        <v>1063.79044</v>
      </c>
      <c r="AB24" s="24">
        <v>1063.7903999999999</v>
      </c>
      <c r="AC24" s="24">
        <v>1063.7903999999999</v>
      </c>
      <c r="AD24" s="24">
        <v>1514.0119599999989</v>
      </c>
      <c r="AE24" s="24">
        <v>1514.0119599999989</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2829.0933635422325</v>
      </c>
      <c r="E26" s="24">
        <v>3437.6580335422323</v>
      </c>
      <c r="F26" s="24">
        <v>4046.0237995422331</v>
      </c>
      <c r="G26" s="24">
        <v>4654.5885995422332</v>
      </c>
      <c r="H26" s="24">
        <v>5283.884399542233</v>
      </c>
      <c r="I26" s="24">
        <v>5597.1617595422322</v>
      </c>
      <c r="J26" s="24">
        <v>5697.1617595422322</v>
      </c>
      <c r="K26" s="24">
        <v>5697.1617595422322</v>
      </c>
      <c r="L26" s="24">
        <v>5697.1617595422322</v>
      </c>
      <c r="M26" s="24">
        <v>7037.2582995422326</v>
      </c>
      <c r="N26" s="24">
        <v>7037.2582995422326</v>
      </c>
      <c r="O26" s="24">
        <v>7037.2582995422326</v>
      </c>
      <c r="P26" s="24">
        <v>7037.2582995422326</v>
      </c>
      <c r="Q26" s="24">
        <v>7037.2582995422326</v>
      </c>
      <c r="R26" s="24">
        <v>6990.7582995422326</v>
      </c>
      <c r="S26" s="24">
        <v>6720.7582995422326</v>
      </c>
      <c r="T26" s="24">
        <v>6618.2783038146936</v>
      </c>
      <c r="U26" s="24">
        <v>6618.2783038146936</v>
      </c>
      <c r="V26" s="24">
        <v>6257.7783038146945</v>
      </c>
      <c r="W26" s="24">
        <v>8244.3478045776337</v>
      </c>
      <c r="X26" s="24">
        <v>10424.093904577634</v>
      </c>
      <c r="Y26" s="24">
        <v>10294.244401220702</v>
      </c>
      <c r="Z26" s="24">
        <v>10294.244401220702</v>
      </c>
      <c r="AA26" s="24">
        <v>10294.244401220702</v>
      </c>
      <c r="AB26" s="24">
        <v>10472.461498168945</v>
      </c>
      <c r="AC26" s="24">
        <v>10653.506998168945</v>
      </c>
      <c r="AD26" s="24">
        <v>10653.506998168945</v>
      </c>
      <c r="AE26" s="24">
        <v>10540.316995727539</v>
      </c>
    </row>
    <row r="27" spans="1:35" s="27" customFormat="1" x14ac:dyDescent="0.35">
      <c r="A27" s="28" t="s">
        <v>130</v>
      </c>
      <c r="B27" s="28" t="s">
        <v>68</v>
      </c>
      <c r="C27" s="24">
        <v>2130.362995147701</v>
      </c>
      <c r="D27" s="24">
        <v>2600.362995147701</v>
      </c>
      <c r="E27" s="24">
        <v>2600.362995147701</v>
      </c>
      <c r="F27" s="24">
        <v>2600.362995147701</v>
      </c>
      <c r="G27" s="24">
        <v>2600.362995147701</v>
      </c>
      <c r="H27" s="24">
        <v>2600.362995147701</v>
      </c>
      <c r="I27" s="24">
        <v>2989.1935951477008</v>
      </c>
      <c r="J27" s="24">
        <v>3640.4722751477011</v>
      </c>
      <c r="K27" s="24">
        <v>4411.6957551476999</v>
      </c>
      <c r="L27" s="24">
        <v>5182.9192951477016</v>
      </c>
      <c r="M27" s="24">
        <v>7841.0383651477014</v>
      </c>
      <c r="N27" s="24">
        <v>7841.0383651477014</v>
      </c>
      <c r="O27" s="24">
        <v>7841.0383651477014</v>
      </c>
      <c r="P27" s="24">
        <v>7841.0383651477014</v>
      </c>
      <c r="Q27" s="24">
        <v>7841.0383651477014</v>
      </c>
      <c r="R27" s="24">
        <v>7841.0383651477014</v>
      </c>
      <c r="S27" s="24">
        <v>7841.0383651477014</v>
      </c>
      <c r="T27" s="24">
        <v>7690.7383620959436</v>
      </c>
      <c r="U27" s="24">
        <v>7690.7383620959436</v>
      </c>
      <c r="V27" s="24">
        <v>7690.7383620959436</v>
      </c>
      <c r="W27" s="24">
        <v>7690.7383620959436</v>
      </c>
      <c r="X27" s="24">
        <v>8130.9675605700659</v>
      </c>
      <c r="Y27" s="24">
        <v>8258.2775605700645</v>
      </c>
      <c r="Z27" s="24">
        <v>8258.2775605700645</v>
      </c>
      <c r="AA27" s="24">
        <v>8290.6247605700646</v>
      </c>
      <c r="AB27" s="24">
        <v>10445.150730570065</v>
      </c>
      <c r="AC27" s="24">
        <v>11066.442230570066</v>
      </c>
      <c r="AD27" s="24">
        <v>11016.442230570066</v>
      </c>
      <c r="AE27" s="24">
        <v>10984.276525382078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114.270189999999</v>
      </c>
      <c r="Z28" s="24">
        <v>298.81677000000002</v>
      </c>
      <c r="AA28" s="24">
        <v>426.02213</v>
      </c>
      <c r="AB28" s="24">
        <v>490.62869999999998</v>
      </c>
      <c r="AC28" s="24">
        <v>490.62869999999998</v>
      </c>
      <c r="AD28" s="24">
        <v>490.62869999999998</v>
      </c>
      <c r="AE28" s="24">
        <v>490.62869999999998</v>
      </c>
    </row>
    <row r="29" spans="1:35" s="27" customFormat="1" x14ac:dyDescent="0.35">
      <c r="A29" s="28" t="s">
        <v>130</v>
      </c>
      <c r="B29" s="28" t="s">
        <v>73</v>
      </c>
      <c r="C29" s="24">
        <v>240</v>
      </c>
      <c r="D29" s="24">
        <v>240</v>
      </c>
      <c r="E29" s="24">
        <v>240</v>
      </c>
      <c r="F29" s="24">
        <v>240</v>
      </c>
      <c r="G29" s="24">
        <v>2280</v>
      </c>
      <c r="H29" s="24">
        <v>2280</v>
      </c>
      <c r="I29" s="24">
        <v>2280</v>
      </c>
      <c r="J29" s="24">
        <v>2280</v>
      </c>
      <c r="K29" s="24">
        <v>4280</v>
      </c>
      <c r="L29" s="24">
        <v>4280</v>
      </c>
      <c r="M29" s="24">
        <v>4280</v>
      </c>
      <c r="N29" s="24">
        <v>4280.0011999999997</v>
      </c>
      <c r="O29" s="24">
        <v>4280.0005000000001</v>
      </c>
      <c r="P29" s="24">
        <v>4280</v>
      </c>
      <c r="Q29" s="24">
        <v>4280</v>
      </c>
      <c r="R29" s="24">
        <v>4280</v>
      </c>
      <c r="S29" s="24">
        <v>4280</v>
      </c>
      <c r="T29" s="24">
        <v>4279.9982</v>
      </c>
      <c r="U29" s="24">
        <v>4280</v>
      </c>
      <c r="V29" s="24">
        <v>4279.9983000000002</v>
      </c>
      <c r="W29" s="24">
        <v>4280</v>
      </c>
      <c r="X29" s="24">
        <v>4279.9998999999998</v>
      </c>
      <c r="Y29" s="24">
        <v>4279.9998999999998</v>
      </c>
      <c r="Z29" s="24">
        <v>4280</v>
      </c>
      <c r="AA29" s="24">
        <v>4280.0002000000004</v>
      </c>
      <c r="AB29" s="24">
        <v>4280.0002000000004</v>
      </c>
      <c r="AC29" s="24">
        <v>4280</v>
      </c>
      <c r="AD29" s="24">
        <v>4280</v>
      </c>
      <c r="AE29" s="24">
        <v>4280</v>
      </c>
    </row>
    <row r="30" spans="1:35" s="27" customFormat="1" x14ac:dyDescent="0.35">
      <c r="A30" s="28" t="s">
        <v>130</v>
      </c>
      <c r="B30" s="28" t="s">
        <v>56</v>
      </c>
      <c r="C30" s="24">
        <v>6.5580000877380309</v>
      </c>
      <c r="D30" s="24">
        <v>8.7860001325607229</v>
      </c>
      <c r="E30" s="24">
        <v>10.679999828338611</v>
      </c>
      <c r="F30" s="24">
        <v>15.38399958610532</v>
      </c>
      <c r="G30" s="24">
        <v>20.217000722885068</v>
      </c>
      <c r="H30" s="24">
        <v>25.635000705718891</v>
      </c>
      <c r="I30" s="24">
        <v>31.094999551772982</v>
      </c>
      <c r="J30" s="24">
        <v>36.872998952865565</v>
      </c>
      <c r="K30" s="24">
        <v>42.845001220703054</v>
      </c>
      <c r="L30" s="24">
        <v>46.410001754760678</v>
      </c>
      <c r="M30" s="24">
        <v>57.068999290466223</v>
      </c>
      <c r="N30" s="24">
        <v>64.705999374389634</v>
      </c>
      <c r="O30" s="24">
        <v>73.34999942779541</v>
      </c>
      <c r="P30" s="24">
        <v>79.327003479003906</v>
      </c>
      <c r="Q30" s="24">
        <v>83.165996074676499</v>
      </c>
      <c r="R30" s="24">
        <v>86.441000938415471</v>
      </c>
      <c r="S30" s="24">
        <v>89.565996170043888</v>
      </c>
      <c r="T30" s="24">
        <v>92.826001167297335</v>
      </c>
      <c r="U30" s="24">
        <v>96.448000907897935</v>
      </c>
      <c r="V30" s="24">
        <v>100.13800144195552</v>
      </c>
      <c r="W30" s="24">
        <v>103.72899723052973</v>
      </c>
      <c r="X30" s="24">
        <v>107.42199993133536</v>
      </c>
      <c r="Y30" s="24">
        <v>111.41699790954559</v>
      </c>
      <c r="Z30" s="24">
        <v>115.41800308227474</v>
      </c>
      <c r="AA30" s="24">
        <v>119.31900215148846</v>
      </c>
      <c r="AB30" s="24">
        <v>123.12699985504069</v>
      </c>
      <c r="AC30" s="24">
        <v>126.8559980392447</v>
      </c>
      <c r="AD30" s="24">
        <v>130.61700344085682</v>
      </c>
      <c r="AE30" s="24">
        <v>134.47200393676681</v>
      </c>
    </row>
    <row r="31" spans="1:35" s="27" customFormat="1" x14ac:dyDescent="0.35">
      <c r="A31" s="31" t="s">
        <v>138</v>
      </c>
      <c r="B31" s="31"/>
      <c r="C31" s="32">
        <v>19239.092994689934</v>
      </c>
      <c r="D31" s="32">
        <v>19842.456358689935</v>
      </c>
      <c r="E31" s="32">
        <v>18976.021028689935</v>
      </c>
      <c r="F31" s="32">
        <v>18807.087604689936</v>
      </c>
      <c r="G31" s="32">
        <v>17026.281674689933</v>
      </c>
      <c r="H31" s="32">
        <v>17655.577474689933</v>
      </c>
      <c r="I31" s="32">
        <v>18204.237514689932</v>
      </c>
      <c r="J31" s="32">
        <v>18955.516194689932</v>
      </c>
      <c r="K31" s="32">
        <v>17298.140219332392</v>
      </c>
      <c r="L31" s="32">
        <v>17540.891167841371</v>
      </c>
      <c r="M31" s="32">
        <v>20876.296664689933</v>
      </c>
      <c r="N31" s="32">
        <v>20876.296664689933</v>
      </c>
      <c r="O31" s="32">
        <v>20876.296664689933</v>
      </c>
      <c r="P31" s="32">
        <v>20876.296664689933</v>
      </c>
      <c r="Q31" s="32">
        <v>20826.296664689933</v>
      </c>
      <c r="R31" s="32">
        <v>20779.796664689933</v>
      </c>
      <c r="S31" s="32">
        <v>20509.796664689933</v>
      </c>
      <c r="T31" s="32">
        <v>20257.016665910636</v>
      </c>
      <c r="U31" s="32">
        <v>20257.016665910636</v>
      </c>
      <c r="V31" s="32">
        <v>19896.51666591064</v>
      </c>
      <c r="W31" s="32">
        <v>21883.086166673576</v>
      </c>
      <c r="X31" s="32">
        <v>23153.061465147701</v>
      </c>
      <c r="Y31" s="32">
        <v>22710.521961790764</v>
      </c>
      <c r="Z31" s="32">
        <v>22201.312361790766</v>
      </c>
      <c r="AA31" s="32">
        <v>22233.659601790765</v>
      </c>
      <c r="AB31" s="32">
        <v>24566.402628739008</v>
      </c>
      <c r="AC31" s="32">
        <v>25368.739628739011</v>
      </c>
      <c r="AD31" s="32">
        <v>25768.961188739013</v>
      </c>
      <c r="AE31" s="32">
        <v>25623.605481109618</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5924.652869999999</v>
      </c>
      <c r="G34" s="24">
        <v>5924.652869999999</v>
      </c>
      <c r="H34" s="24">
        <v>5045.9999699999998</v>
      </c>
      <c r="I34" s="24">
        <v>4989.4779399999998</v>
      </c>
      <c r="J34" s="24">
        <v>4289.4779399999998</v>
      </c>
      <c r="K34" s="24">
        <v>4160.6108400000003</v>
      </c>
      <c r="L34" s="24">
        <v>4160.6108400000003</v>
      </c>
      <c r="M34" s="24">
        <v>4160.6108400000003</v>
      </c>
      <c r="N34" s="24">
        <v>4160.6108400000003</v>
      </c>
      <c r="O34" s="24">
        <v>4160.6108400000003</v>
      </c>
      <c r="P34" s="24">
        <v>4160.6108400000003</v>
      </c>
      <c r="Q34" s="24">
        <v>4078.3281200000001</v>
      </c>
      <c r="R34" s="24">
        <v>3984.0123299999991</v>
      </c>
      <c r="S34" s="24">
        <v>3767.1329000000001</v>
      </c>
      <c r="T34" s="24">
        <v>3767.1329000000001</v>
      </c>
      <c r="U34" s="24">
        <v>3767.1329000000001</v>
      </c>
      <c r="V34" s="24">
        <v>3767.1329000000001</v>
      </c>
      <c r="W34" s="24">
        <v>3767.1329000000001</v>
      </c>
      <c r="X34" s="24">
        <v>3023.1329000000001</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1501</v>
      </c>
      <c r="V38" s="24">
        <v>1501</v>
      </c>
      <c r="W38" s="24">
        <v>1501</v>
      </c>
      <c r="X38" s="24">
        <v>1501</v>
      </c>
      <c r="Y38" s="24">
        <v>1501</v>
      </c>
      <c r="Z38" s="24">
        <v>1369</v>
      </c>
      <c r="AA38" s="24">
        <v>1369</v>
      </c>
      <c r="AB38" s="24">
        <v>1442.7613999999999</v>
      </c>
      <c r="AC38" s="24">
        <v>1442.7613999999999</v>
      </c>
      <c r="AD38" s="24">
        <v>2197.8964999999998</v>
      </c>
      <c r="AE38" s="24">
        <v>1678.8965000000001</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1776.6080207824693</v>
      </c>
      <c r="G40" s="24">
        <v>1776.6080207824693</v>
      </c>
      <c r="H40" s="24">
        <v>1876.6080207824693</v>
      </c>
      <c r="I40" s="24">
        <v>2286.5131407824692</v>
      </c>
      <c r="J40" s="24">
        <v>2477.6466207824692</v>
      </c>
      <c r="K40" s="24">
        <v>2477.6466207824692</v>
      </c>
      <c r="L40" s="24">
        <v>2477.6466207824692</v>
      </c>
      <c r="M40" s="24">
        <v>2477.6466207824692</v>
      </c>
      <c r="N40" s="24">
        <v>2477.6466207824692</v>
      </c>
      <c r="O40" s="24">
        <v>2477.6466207824692</v>
      </c>
      <c r="P40" s="24">
        <v>2477.6466207824692</v>
      </c>
      <c r="Q40" s="24">
        <v>2477.6466207824692</v>
      </c>
      <c r="R40" s="24">
        <v>2477.6466207824692</v>
      </c>
      <c r="S40" s="24">
        <v>4074.6284907824697</v>
      </c>
      <c r="T40" s="24">
        <v>4074.6284907824697</v>
      </c>
      <c r="U40" s="24">
        <v>4074.6284907824697</v>
      </c>
      <c r="V40" s="24">
        <v>4302.4910207824696</v>
      </c>
      <c r="W40" s="24">
        <v>4644.692620782469</v>
      </c>
      <c r="X40" s="24">
        <v>5424.7170216236691</v>
      </c>
      <c r="Y40" s="24">
        <v>5748.5061636886958</v>
      </c>
      <c r="Z40" s="24">
        <v>5295.6161490492686</v>
      </c>
      <c r="AA40" s="24">
        <v>5564.3886317152392</v>
      </c>
      <c r="AB40" s="24">
        <v>6512.1688017279394</v>
      </c>
      <c r="AC40" s="24">
        <v>6512.1688017296392</v>
      </c>
      <c r="AD40" s="24">
        <v>6512.1688017315391</v>
      </c>
      <c r="AE40" s="24">
        <v>7017.8403017331402</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2656.6199989318807</v>
      </c>
      <c r="T41" s="24">
        <v>2656.6199989318807</v>
      </c>
      <c r="U41" s="24">
        <v>2656.6199989318807</v>
      </c>
      <c r="V41" s="24">
        <v>2656.6199989318807</v>
      </c>
      <c r="W41" s="24">
        <v>2656.6199989318807</v>
      </c>
      <c r="X41" s="24">
        <v>3705.2908507629359</v>
      </c>
      <c r="Y41" s="24">
        <v>3630.2862007629356</v>
      </c>
      <c r="Z41" s="24">
        <v>3429.1863022888142</v>
      </c>
      <c r="AA41" s="24">
        <v>3866.09110210571</v>
      </c>
      <c r="AB41" s="24">
        <v>5485.0567014953585</v>
      </c>
      <c r="AC41" s="24">
        <v>5374.6566999694805</v>
      </c>
      <c r="AD41" s="24">
        <v>4843.7566984436016</v>
      </c>
      <c r="AE41" s="24">
        <v>5503.5748972534166</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322.01324</v>
      </c>
      <c r="T42" s="24">
        <v>322.01324</v>
      </c>
      <c r="U42" s="24">
        <v>322.01324</v>
      </c>
      <c r="V42" s="24">
        <v>302.01324</v>
      </c>
      <c r="W42" s="24">
        <v>981.01139999999998</v>
      </c>
      <c r="X42" s="24">
        <v>1213.6461999999999</v>
      </c>
      <c r="Y42" s="24">
        <v>1213.6461999999999</v>
      </c>
      <c r="Z42" s="24">
        <v>1677.4209000000001</v>
      </c>
      <c r="AA42" s="24">
        <v>1677.4209000000001</v>
      </c>
      <c r="AB42" s="24">
        <v>1677.4209000000001</v>
      </c>
      <c r="AC42" s="24">
        <v>1677.4209000000001</v>
      </c>
      <c r="AD42" s="24">
        <v>1677.4209000000001</v>
      </c>
      <c r="AE42" s="24">
        <v>2045.7727</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570.00011373345001</v>
      </c>
      <c r="T43" s="24">
        <v>570.00011374072005</v>
      </c>
      <c r="U43" s="24">
        <v>570.00011374951998</v>
      </c>
      <c r="V43" s="24">
        <v>570.00011375747999</v>
      </c>
      <c r="W43" s="24">
        <v>615.91156799999999</v>
      </c>
      <c r="X43" s="24">
        <v>954.30907999999999</v>
      </c>
      <c r="Y43" s="24">
        <v>954.30907999999999</v>
      </c>
      <c r="Z43" s="24">
        <v>954.30907999999999</v>
      </c>
      <c r="AA43" s="24">
        <v>1516.0008</v>
      </c>
      <c r="AB43" s="24">
        <v>2648.163</v>
      </c>
      <c r="AC43" s="24">
        <v>2648.163</v>
      </c>
      <c r="AD43" s="24">
        <v>2648.163</v>
      </c>
      <c r="AE43" s="24">
        <v>2648.163</v>
      </c>
    </row>
    <row r="44" spans="1:31" s="27" customFormat="1" x14ac:dyDescent="0.35">
      <c r="A44" s="28" t="s">
        <v>131</v>
      </c>
      <c r="B44" s="28" t="s">
        <v>56</v>
      </c>
      <c r="C44" s="24">
        <v>2.6030000150203643</v>
      </c>
      <c r="D44" s="24">
        <v>3.3170000910758937</v>
      </c>
      <c r="E44" s="24">
        <v>4.0260000228881774</v>
      </c>
      <c r="F44" s="24">
        <v>5.4030001759529078</v>
      </c>
      <c r="G44" s="24">
        <v>7.6770000457763601</v>
      </c>
      <c r="H44" s="24">
        <v>9.8029999732971085</v>
      </c>
      <c r="I44" s="24">
        <v>12.359000444412139</v>
      </c>
      <c r="J44" s="24">
        <v>14.69100010395041</v>
      </c>
      <c r="K44" s="24">
        <v>17.289999723434399</v>
      </c>
      <c r="L44" s="24">
        <v>18.852000474929767</v>
      </c>
      <c r="M44" s="24">
        <v>24.21999907493586</v>
      </c>
      <c r="N44" s="24">
        <v>26.670000553131</v>
      </c>
      <c r="O44" s="24">
        <v>30.57900047302244</v>
      </c>
      <c r="P44" s="24">
        <v>33.136000633239718</v>
      </c>
      <c r="Q44" s="24">
        <v>34.829999446868804</v>
      </c>
      <c r="R44" s="24">
        <v>36.323000669479349</v>
      </c>
      <c r="S44" s="24">
        <v>37.833999156951897</v>
      </c>
      <c r="T44" s="24">
        <v>39.482998371124204</v>
      </c>
      <c r="U44" s="24">
        <v>41.236998558044355</v>
      </c>
      <c r="V44" s="24">
        <v>42.889000892639132</v>
      </c>
      <c r="W44" s="24">
        <v>44.434001445770186</v>
      </c>
      <c r="X44" s="24">
        <v>46.04599905014036</v>
      </c>
      <c r="Y44" s="24">
        <v>47.854001522064159</v>
      </c>
      <c r="Z44" s="24">
        <v>49.667001724243121</v>
      </c>
      <c r="AA44" s="24">
        <v>51.431999206542926</v>
      </c>
      <c r="AB44" s="24">
        <v>53.151998043060289</v>
      </c>
      <c r="AC44" s="24">
        <v>54.833001136779757</v>
      </c>
      <c r="AD44" s="24">
        <v>56.54499816894522</v>
      </c>
      <c r="AE44" s="24">
        <v>58.29699945449827</v>
      </c>
    </row>
    <row r="45" spans="1:31" s="27" customFormat="1" x14ac:dyDescent="0.35">
      <c r="A45" s="31" t="s">
        <v>138</v>
      </c>
      <c r="B45" s="31"/>
      <c r="C45" s="32">
        <v>14479.543014526362</v>
      </c>
      <c r="D45" s="32">
        <v>15789.528015136713</v>
      </c>
      <c r="E45" s="32">
        <v>15789.528015136713</v>
      </c>
      <c r="F45" s="32">
        <v>14188.180885136711</v>
      </c>
      <c r="G45" s="32">
        <v>14188.180885136711</v>
      </c>
      <c r="H45" s="32">
        <v>13409.527985136712</v>
      </c>
      <c r="I45" s="32">
        <v>13762.911075136712</v>
      </c>
      <c r="J45" s="32">
        <v>13254.044555136712</v>
      </c>
      <c r="K45" s="32">
        <v>13125.177455136713</v>
      </c>
      <c r="L45" s="32">
        <v>13125.177455136713</v>
      </c>
      <c r="M45" s="32">
        <v>13125.177455136713</v>
      </c>
      <c r="N45" s="32">
        <v>13125.177455136713</v>
      </c>
      <c r="O45" s="32">
        <v>12833.177455136713</v>
      </c>
      <c r="P45" s="32">
        <v>12716.177455136713</v>
      </c>
      <c r="Q45" s="32">
        <v>12633.894735136713</v>
      </c>
      <c r="R45" s="32">
        <v>12033.578945136713</v>
      </c>
      <c r="S45" s="32">
        <v>13277.281383610834</v>
      </c>
      <c r="T45" s="32">
        <v>13277.281383610834</v>
      </c>
      <c r="U45" s="32">
        <v>13133.881389714352</v>
      </c>
      <c r="V45" s="32">
        <v>13361.74391971435</v>
      </c>
      <c r="W45" s="32">
        <v>13703.945519714351</v>
      </c>
      <c r="X45" s="32">
        <v>14722.640772386607</v>
      </c>
      <c r="Y45" s="32">
        <v>14735.292364451632</v>
      </c>
      <c r="Z45" s="32">
        <v>13584.302451338082</v>
      </c>
      <c r="AA45" s="32">
        <v>13280.47973382095</v>
      </c>
      <c r="AB45" s="32">
        <v>15311.986903223296</v>
      </c>
      <c r="AC45" s="32">
        <v>15201.58690169912</v>
      </c>
      <c r="AD45" s="32">
        <v>15425.82200017514</v>
      </c>
      <c r="AE45" s="32">
        <v>16072.311698986556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2333.6799876381601</v>
      </c>
      <c r="G49" s="24">
        <v>2333.6799876371297</v>
      </c>
      <c r="H49" s="24">
        <v>2156.8931479213802</v>
      </c>
      <c r="I49" s="24">
        <v>1822.2552294097102</v>
      </c>
      <c r="J49" s="24">
        <v>1822.2552293957001</v>
      </c>
      <c r="K49" s="24">
        <v>1822.2552293608201</v>
      </c>
      <c r="L49" s="24">
        <v>1822.2552294068801</v>
      </c>
      <c r="M49" s="24">
        <v>1822.25522940886</v>
      </c>
      <c r="N49" s="24">
        <v>1822.2552294118202</v>
      </c>
      <c r="O49" s="24">
        <v>1822.2552294022701</v>
      </c>
      <c r="P49" s="24">
        <v>1822.2552294068601</v>
      </c>
      <c r="Q49" s="24">
        <v>1822.2552294524401</v>
      </c>
      <c r="R49" s="24">
        <v>1822.2552294074001</v>
      </c>
      <c r="S49" s="24">
        <v>1822.25522940871</v>
      </c>
      <c r="T49" s="24">
        <v>1822.2552293891101</v>
      </c>
      <c r="U49" s="24">
        <v>1822.2552293915001</v>
      </c>
      <c r="V49" s="24">
        <v>1822.25522944928</v>
      </c>
      <c r="W49" s="24">
        <v>1822.2552294162999</v>
      </c>
      <c r="X49" s="24">
        <v>1822.2552294120401</v>
      </c>
      <c r="Y49" s="24">
        <v>1822.2552294040399</v>
      </c>
      <c r="Z49" s="24">
        <v>1822.25522942934</v>
      </c>
      <c r="AA49" s="24">
        <v>1822.2552293995002</v>
      </c>
      <c r="AB49" s="24">
        <v>1822.2552294116501</v>
      </c>
      <c r="AC49" s="24">
        <v>707.25522935659001</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612</v>
      </c>
      <c r="AE52" s="24">
        <v>612</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4322.199974060055</v>
      </c>
      <c r="O54" s="24">
        <v>4269.699974060055</v>
      </c>
      <c r="P54" s="24">
        <v>4269.699974060055</v>
      </c>
      <c r="Q54" s="24">
        <v>4269.699974060055</v>
      </c>
      <c r="R54" s="24">
        <v>4269.699974060055</v>
      </c>
      <c r="S54" s="24">
        <v>4202.4999771118128</v>
      </c>
      <c r="T54" s="24">
        <v>3782.4999771118128</v>
      </c>
      <c r="U54" s="24">
        <v>3590.4999771118128</v>
      </c>
      <c r="V54" s="24">
        <v>3552.1999616894491</v>
      </c>
      <c r="W54" s="24">
        <v>3552.1999616894491</v>
      </c>
      <c r="X54" s="24">
        <v>3539.9883324523885</v>
      </c>
      <c r="Y54" s="24">
        <v>3647.6989144006316</v>
      </c>
      <c r="Z54" s="24">
        <v>3335.6989144006316</v>
      </c>
      <c r="AA54" s="24">
        <v>3479.8032387902817</v>
      </c>
      <c r="AB54" s="24">
        <v>3479.8032387902817</v>
      </c>
      <c r="AC54" s="24">
        <v>5503.6930087902811</v>
      </c>
      <c r="AD54" s="24">
        <v>6728.1392380273419</v>
      </c>
      <c r="AE54" s="24">
        <v>6351.5157284741208</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1098.972995758056</v>
      </c>
      <c r="Y55" s="24">
        <v>1098.972995758056</v>
      </c>
      <c r="Z55" s="24">
        <v>991.45299911499001</v>
      </c>
      <c r="AA55" s="24">
        <v>960.34999847412087</v>
      </c>
      <c r="AB55" s="24">
        <v>960.34999847412087</v>
      </c>
      <c r="AC55" s="24">
        <v>1340.3499984741209</v>
      </c>
      <c r="AD55" s="24">
        <v>1888.4499369482419</v>
      </c>
      <c r="AE55" s="24">
        <v>1890.9999400000002</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320.00010123163003</v>
      </c>
      <c r="V56" s="24">
        <v>320.00013123871997</v>
      </c>
      <c r="W56" s="24">
        <v>644.27715999999998</v>
      </c>
      <c r="X56" s="24">
        <v>344.27715999999998</v>
      </c>
      <c r="Y56" s="24">
        <v>399.58026000000001</v>
      </c>
      <c r="Z56" s="24">
        <v>776.16030000000001</v>
      </c>
      <c r="AA56" s="24">
        <v>776.16030000000001</v>
      </c>
      <c r="AB56" s="24">
        <v>776.16030000000001</v>
      </c>
      <c r="AC56" s="24">
        <v>776.16030000000001</v>
      </c>
      <c r="AD56" s="24">
        <v>1630.864</v>
      </c>
      <c r="AE56" s="24">
        <v>1630.864</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1.03385915E-4</v>
      </c>
      <c r="V57" s="24">
        <v>1.0362135E-3</v>
      </c>
      <c r="W57" s="24">
        <v>15.717606999999999</v>
      </c>
      <c r="X57" s="24">
        <v>15.717606999999999</v>
      </c>
      <c r="Y57" s="24">
        <v>15.717606999999999</v>
      </c>
      <c r="Z57" s="24">
        <v>15.7176075</v>
      </c>
      <c r="AA57" s="24">
        <v>94.033066000000005</v>
      </c>
      <c r="AB57" s="24">
        <v>94.033066000000005</v>
      </c>
      <c r="AC57" s="24">
        <v>465.42556999999999</v>
      </c>
      <c r="AD57" s="24">
        <v>670.04039999999998</v>
      </c>
      <c r="AE57" s="24">
        <v>670.04039999999998</v>
      </c>
    </row>
    <row r="58" spans="1:31" s="27" customFormat="1" x14ac:dyDescent="0.35">
      <c r="A58" s="28" t="s">
        <v>132</v>
      </c>
      <c r="B58" s="28" t="s">
        <v>56</v>
      </c>
      <c r="C58" s="24">
        <v>3.730999946594233</v>
      </c>
      <c r="D58" s="24">
        <v>5.3370000422000805</v>
      </c>
      <c r="E58" s="24">
        <v>6.5620000958442661</v>
      </c>
      <c r="F58" s="24">
        <v>8.8679997920989955</v>
      </c>
      <c r="G58" s="24">
        <v>11.99400031566614</v>
      </c>
      <c r="H58" s="24">
        <v>15.010999917983911</v>
      </c>
      <c r="I58" s="24">
        <v>18.664000272750819</v>
      </c>
      <c r="J58" s="24">
        <v>22.177000880241362</v>
      </c>
      <c r="K58" s="24">
        <v>26.300000429153378</v>
      </c>
      <c r="L58" s="24">
        <v>28.99999904632562</v>
      </c>
      <c r="M58" s="24">
        <v>38.306999206542869</v>
      </c>
      <c r="N58" s="24">
        <v>44.082001686096135</v>
      </c>
      <c r="O58" s="24">
        <v>52.344999551773057</v>
      </c>
      <c r="P58" s="24">
        <v>57.273001432418774</v>
      </c>
      <c r="Q58" s="24">
        <v>60.753001213073674</v>
      </c>
      <c r="R58" s="24">
        <v>63.832001686096142</v>
      </c>
      <c r="S58" s="24">
        <v>66.790998935699449</v>
      </c>
      <c r="T58" s="24">
        <v>69.882997035980154</v>
      </c>
      <c r="U58" s="24">
        <v>73.295000076293931</v>
      </c>
      <c r="V58" s="24">
        <v>76.875997543334947</v>
      </c>
      <c r="W58" s="24">
        <v>80.486003398895207</v>
      </c>
      <c r="X58" s="24">
        <v>84.222002506256047</v>
      </c>
      <c r="Y58" s="24">
        <v>88.148998260498033</v>
      </c>
      <c r="Z58" s="24">
        <v>92.059997081756535</v>
      </c>
      <c r="AA58" s="24">
        <v>95.945003509521428</v>
      </c>
      <c r="AB58" s="24">
        <v>99.820002079009967</v>
      </c>
      <c r="AC58" s="24">
        <v>103.66399621963494</v>
      </c>
      <c r="AD58" s="24">
        <v>107.5989999771115</v>
      </c>
      <c r="AE58" s="24">
        <v>111.65700006484921</v>
      </c>
    </row>
    <row r="59" spans="1:31" s="27" customFormat="1" x14ac:dyDescent="0.35">
      <c r="A59" s="31" t="s">
        <v>138</v>
      </c>
      <c r="B59" s="31"/>
      <c r="C59" s="32">
        <v>13942.412975311276</v>
      </c>
      <c r="D59" s="32">
        <v>14830.172969818112</v>
      </c>
      <c r="E59" s="32">
        <v>14830.172969818112</v>
      </c>
      <c r="F59" s="32">
        <v>12373.852957456271</v>
      </c>
      <c r="G59" s="32">
        <v>12373.852957455241</v>
      </c>
      <c r="H59" s="32">
        <v>12197.066117739492</v>
      </c>
      <c r="I59" s="32">
        <v>11862.428199227823</v>
      </c>
      <c r="J59" s="32">
        <v>11862.428199213811</v>
      </c>
      <c r="K59" s="32">
        <v>11862.428199178932</v>
      </c>
      <c r="L59" s="32">
        <v>11862.428199224993</v>
      </c>
      <c r="M59" s="32">
        <v>11862.428199226972</v>
      </c>
      <c r="N59" s="32">
        <v>11862.428199229933</v>
      </c>
      <c r="O59" s="32">
        <v>11639.928199220381</v>
      </c>
      <c r="P59" s="32">
        <v>11639.928199224971</v>
      </c>
      <c r="Q59" s="32">
        <v>11639.928199270551</v>
      </c>
      <c r="R59" s="32">
        <v>11639.928199225513</v>
      </c>
      <c r="S59" s="32">
        <v>11572.72820227858</v>
      </c>
      <c r="T59" s="32">
        <v>11152.728202258979</v>
      </c>
      <c r="U59" s="32">
        <v>10020.728202261369</v>
      </c>
      <c r="V59" s="32">
        <v>9982.4281868967846</v>
      </c>
      <c r="W59" s="32">
        <v>9982.4281868638063</v>
      </c>
      <c r="X59" s="32">
        <v>9876.2165576224852</v>
      </c>
      <c r="Y59" s="32">
        <v>9983.9271395627275</v>
      </c>
      <c r="Z59" s="32">
        <v>9564.4071429449614</v>
      </c>
      <c r="AA59" s="32">
        <v>9677.4084666639028</v>
      </c>
      <c r="AB59" s="32">
        <v>9677.4084666760536</v>
      </c>
      <c r="AC59" s="32">
        <v>10382.298236620993</v>
      </c>
      <c r="AD59" s="32">
        <v>11447.589174975585</v>
      </c>
      <c r="AE59" s="32">
        <v>11073.515668474121</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367.3003657409829</v>
      </c>
      <c r="AA66" s="24">
        <v>367.3003657440629</v>
      </c>
      <c r="AB66" s="24">
        <v>367.30036574651291</v>
      </c>
      <c r="AC66" s="24">
        <v>367.30036574919291</v>
      </c>
      <c r="AD66" s="24">
        <v>391.04113242236286</v>
      </c>
      <c r="AE66" s="24">
        <v>391.04113242236286</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2113.9600105285604</v>
      </c>
      <c r="O68" s="24">
        <v>2015.2600135803182</v>
      </c>
      <c r="P68" s="24">
        <v>2015.2600135803182</v>
      </c>
      <c r="Q68" s="24">
        <v>1793.3600120544393</v>
      </c>
      <c r="R68" s="24">
        <v>1608.5600090026824</v>
      </c>
      <c r="S68" s="24">
        <v>2082.1557890026825</v>
      </c>
      <c r="T68" s="24">
        <v>2632.072209002682</v>
      </c>
      <c r="U68" s="24">
        <v>2942.6464782397429</v>
      </c>
      <c r="V68" s="24">
        <v>3080.4923082397427</v>
      </c>
      <c r="W68" s="24">
        <v>3080.4923082397427</v>
      </c>
      <c r="X68" s="24">
        <v>3219.9164082397429</v>
      </c>
      <c r="Y68" s="24">
        <v>3006.0564076293917</v>
      </c>
      <c r="Z68" s="24">
        <v>3006.0565864952719</v>
      </c>
      <c r="AA68" s="24">
        <v>2662.8565819276359</v>
      </c>
      <c r="AB68" s="24">
        <v>3135.6845719317262</v>
      </c>
      <c r="AC68" s="24">
        <v>3135.6845719400762</v>
      </c>
      <c r="AD68" s="24">
        <v>3135.6845719458561</v>
      </c>
      <c r="AE68" s="24">
        <v>3335.684631950156</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432.19999694824207</v>
      </c>
      <c r="W69" s="24">
        <v>432.19999694824207</v>
      </c>
      <c r="X69" s="24">
        <v>486.05479694824209</v>
      </c>
      <c r="Y69" s="24">
        <v>689.16713694824205</v>
      </c>
      <c r="Z69" s="24">
        <v>579.16713694824216</v>
      </c>
      <c r="AA69" s="24">
        <v>664.27985694824213</v>
      </c>
      <c r="AB69" s="24">
        <v>664.27985694824213</v>
      </c>
      <c r="AC69" s="24">
        <v>1158.887306948242</v>
      </c>
      <c r="AD69" s="24">
        <v>1379.1671569482421</v>
      </c>
      <c r="AE69" s="24">
        <v>1271.1671569482421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334.57273999999899</v>
      </c>
      <c r="V70" s="24">
        <v>334.57273999999899</v>
      </c>
      <c r="W70" s="24">
        <v>746.43884000000003</v>
      </c>
      <c r="X70" s="24">
        <v>746.43884000000003</v>
      </c>
      <c r="Y70" s="24">
        <v>746.43884000000003</v>
      </c>
      <c r="Z70" s="24">
        <v>1068.5989</v>
      </c>
      <c r="AA70" s="24">
        <v>1068.5989</v>
      </c>
      <c r="AB70" s="24">
        <v>1068.5989</v>
      </c>
      <c r="AC70" s="24">
        <v>1068.5989</v>
      </c>
      <c r="AD70" s="24">
        <v>1068.5989</v>
      </c>
      <c r="AE70" s="24">
        <v>1068.5989</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3.3319998979568428</v>
      </c>
      <c r="D72" s="24">
        <v>5.7880000472068707</v>
      </c>
      <c r="E72" s="24">
        <v>7.3300001621246249</v>
      </c>
      <c r="F72" s="24">
        <v>9.0219997763633728</v>
      </c>
      <c r="G72" s="24">
        <v>10.891999840736368</v>
      </c>
      <c r="H72" s="24">
        <v>13.30499988794317</v>
      </c>
      <c r="I72" s="24">
        <v>15.80500018596643</v>
      </c>
      <c r="J72" s="24">
        <v>18.292000055313078</v>
      </c>
      <c r="K72" s="24">
        <v>20.64899909496302</v>
      </c>
      <c r="L72" s="24">
        <v>22.004999399185081</v>
      </c>
      <c r="M72" s="24">
        <v>23.441000103950451</v>
      </c>
      <c r="N72" s="24">
        <v>24.951000094413729</v>
      </c>
      <c r="O72" s="24">
        <v>26.615000486373798</v>
      </c>
      <c r="P72" s="24">
        <v>28.315000057220409</v>
      </c>
      <c r="Q72" s="24">
        <v>29.831000804901041</v>
      </c>
      <c r="R72" s="24">
        <v>31.334999322891168</v>
      </c>
      <c r="S72" s="24">
        <v>32.86299991607666</v>
      </c>
      <c r="T72" s="24">
        <v>34.454999208450289</v>
      </c>
      <c r="U72" s="24">
        <v>36.142000198364173</v>
      </c>
      <c r="V72" s="24">
        <v>37.889001607894848</v>
      </c>
      <c r="W72" s="24">
        <v>39.683999538421531</v>
      </c>
      <c r="X72" s="24">
        <v>41.551000356674159</v>
      </c>
      <c r="Y72" s="24">
        <v>43.510999441146822</v>
      </c>
      <c r="Z72" s="24">
        <v>45.537000656127844</v>
      </c>
      <c r="AA72" s="24">
        <v>47.622999429702681</v>
      </c>
      <c r="AB72" s="24">
        <v>49.772001743316615</v>
      </c>
      <c r="AC72" s="24">
        <v>51.990000486373852</v>
      </c>
      <c r="AD72" s="24">
        <v>54.295001029968198</v>
      </c>
      <c r="AE72" s="24">
        <v>56.69299912452697</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4660.4600028991654</v>
      </c>
      <c r="O73" s="32">
        <v>4561.7600059509232</v>
      </c>
      <c r="P73" s="32">
        <v>4561.7600059509232</v>
      </c>
      <c r="Q73" s="32">
        <v>3459.8600044250443</v>
      </c>
      <c r="R73" s="32">
        <v>3275.0600013732874</v>
      </c>
      <c r="S73" s="32">
        <v>3219.6557813732875</v>
      </c>
      <c r="T73" s="32">
        <v>3769.572201373287</v>
      </c>
      <c r="U73" s="32">
        <v>4080.1464706103479</v>
      </c>
      <c r="V73" s="32">
        <v>4217.9923006103472</v>
      </c>
      <c r="W73" s="32">
        <v>4217.9923006103472</v>
      </c>
      <c r="X73" s="32">
        <v>4411.2712006103475</v>
      </c>
      <c r="Y73" s="32">
        <v>4400.5235399999965</v>
      </c>
      <c r="Z73" s="32">
        <v>3952.5240891844969</v>
      </c>
      <c r="AA73" s="32">
        <v>3694.4368046199406</v>
      </c>
      <c r="AB73" s="32">
        <v>4167.2647946264815</v>
      </c>
      <c r="AC73" s="32">
        <v>4661.8722446375104</v>
      </c>
      <c r="AD73" s="32">
        <v>4905.8928613164608</v>
      </c>
      <c r="AE73" s="32">
        <v>4997.8929213207612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2658.8999938964839</v>
      </c>
      <c r="J81" s="24">
        <v>2658.8999938964839</v>
      </c>
      <c r="K81" s="24">
        <v>2658.8999938964839</v>
      </c>
      <c r="L81" s="24">
        <v>2658.8999938964839</v>
      </c>
      <c r="M81" s="24">
        <v>2658.8999938964839</v>
      </c>
      <c r="N81" s="24">
        <v>2658.8999938964839</v>
      </c>
      <c r="O81" s="24">
        <v>2658.8999938964839</v>
      </c>
      <c r="P81" s="24">
        <v>2658.8999938964839</v>
      </c>
      <c r="Q81" s="24">
        <v>2658.8999938964839</v>
      </c>
      <c r="R81" s="24">
        <v>2658.8999938964839</v>
      </c>
      <c r="S81" s="24">
        <v>2658.8999938964839</v>
      </c>
      <c r="T81" s="24">
        <v>2658.8999938964839</v>
      </c>
      <c r="U81" s="24">
        <v>2658.8999938964839</v>
      </c>
      <c r="V81" s="24">
        <v>2658.8999938964839</v>
      </c>
      <c r="W81" s="24">
        <v>2658.8999938964839</v>
      </c>
      <c r="X81" s="24">
        <v>2658.8999938964839</v>
      </c>
      <c r="Y81" s="24">
        <v>2658.8999938964839</v>
      </c>
      <c r="Z81" s="24">
        <v>2658.8999938964839</v>
      </c>
      <c r="AA81" s="24">
        <v>2658.8999938964839</v>
      </c>
      <c r="AB81" s="24">
        <v>2658.8999938964839</v>
      </c>
      <c r="AC81" s="24">
        <v>2658.8999938964839</v>
      </c>
      <c r="AD81" s="24">
        <v>2658.8999938964839</v>
      </c>
      <c r="AE81" s="24">
        <v>2658.8999938964839</v>
      </c>
    </row>
    <row r="82" spans="1:35" s="27" customFormat="1" x14ac:dyDescent="0.35">
      <c r="A82" s="28" t="s">
        <v>134</v>
      </c>
      <c r="B82" s="28" t="s">
        <v>69</v>
      </c>
      <c r="C82" s="24">
        <v>567.74999237060501</v>
      </c>
      <c r="D82" s="24">
        <v>567.74999237060501</v>
      </c>
      <c r="E82" s="24">
        <v>709.40576637060497</v>
      </c>
      <c r="F82" s="24">
        <v>850.79809387060504</v>
      </c>
      <c r="G82" s="24">
        <v>987.95352237060501</v>
      </c>
      <c r="H82" s="24">
        <v>1125.1089423706039</v>
      </c>
      <c r="I82" s="24">
        <v>1262.2646023706041</v>
      </c>
      <c r="J82" s="24">
        <v>1399.420032370605</v>
      </c>
      <c r="K82" s="24">
        <v>1536.5754423706051</v>
      </c>
      <c r="L82" s="24">
        <v>1673.7311023706038</v>
      </c>
      <c r="M82" s="24">
        <v>1815.3869223706051</v>
      </c>
      <c r="N82" s="24">
        <v>1952.5422923706051</v>
      </c>
      <c r="O82" s="24">
        <v>2089.6980023706051</v>
      </c>
      <c r="P82" s="24">
        <v>2226.8533623706053</v>
      </c>
      <c r="Q82" s="24">
        <v>2364.0088023706053</v>
      </c>
      <c r="R82" s="24">
        <v>2501.1644623706052</v>
      </c>
      <c r="S82" s="24">
        <v>2641.7624223706052</v>
      </c>
      <c r="T82" s="24">
        <v>2784.3301723706054</v>
      </c>
      <c r="U82" s="24">
        <v>2930.165645370605</v>
      </c>
      <c r="V82" s="24">
        <v>3076.9219823706053</v>
      </c>
      <c r="W82" s="24">
        <v>3076.9219823706053</v>
      </c>
      <c r="X82" s="24">
        <v>3076.9219823706053</v>
      </c>
      <c r="Y82" s="24">
        <v>3076.9219823706053</v>
      </c>
      <c r="Z82" s="24">
        <v>2928.5219884741214</v>
      </c>
      <c r="AA82" s="24">
        <v>2928.5219884741214</v>
      </c>
      <c r="AB82" s="24">
        <v>2928.5219884741214</v>
      </c>
      <c r="AC82" s="24">
        <v>2928.5219884741214</v>
      </c>
      <c r="AD82" s="24">
        <v>2928.5219884741214</v>
      </c>
      <c r="AE82" s="24">
        <v>2928.5219884741214</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257.32191409416004</v>
      </c>
      <c r="T85" s="24">
        <v>342.34479426057999</v>
      </c>
      <c r="U85" s="24">
        <v>432.67411432077</v>
      </c>
      <c r="V85" s="24">
        <v>432.67423433168</v>
      </c>
      <c r="W85" s="24">
        <v>432.67411437151998</v>
      </c>
      <c r="X85" s="24">
        <v>432.67411439064</v>
      </c>
      <c r="Y85" s="24">
        <v>432.67411439358</v>
      </c>
      <c r="Z85" s="24">
        <v>432.67411439582997</v>
      </c>
      <c r="AA85" s="24">
        <v>432.67411440293</v>
      </c>
      <c r="AB85" s="24">
        <v>432.67411440874997</v>
      </c>
      <c r="AC85" s="24">
        <v>432.67411441453999</v>
      </c>
      <c r="AD85" s="24">
        <v>466.2285244249</v>
      </c>
      <c r="AE85" s="24">
        <v>466.22852442752003</v>
      </c>
      <c r="AF85" s="12"/>
      <c r="AG85" s="12"/>
      <c r="AH85" s="12"/>
      <c r="AI85" s="12"/>
    </row>
    <row r="86" spans="1:35" s="27" customFormat="1" x14ac:dyDescent="0.35">
      <c r="A86" s="28" t="s">
        <v>134</v>
      </c>
      <c r="B86" s="28" t="s">
        <v>56</v>
      </c>
      <c r="C86" s="24">
        <v>0.43999999016523272</v>
      </c>
      <c r="D86" s="24">
        <v>0.55599999427795399</v>
      </c>
      <c r="E86" s="24">
        <v>0.66599997878074546</v>
      </c>
      <c r="F86" s="24">
        <v>0.89899998158216399</v>
      </c>
      <c r="G86" s="24">
        <v>1.1869999766349781</v>
      </c>
      <c r="H86" s="24">
        <v>1.5390000194311091</v>
      </c>
      <c r="I86" s="24">
        <v>1.937000006437295</v>
      </c>
      <c r="J86" s="24">
        <v>2.2729999721050209</v>
      </c>
      <c r="K86" s="24">
        <v>2.6570000350475249</v>
      </c>
      <c r="L86" s="24">
        <v>2.8810000717639852</v>
      </c>
      <c r="M86" s="24">
        <v>3.6420001089572818</v>
      </c>
      <c r="N86" s="24">
        <v>3.9700000584125439</v>
      </c>
      <c r="O86" s="24">
        <v>4.4960002303123456</v>
      </c>
      <c r="P86" s="24">
        <v>4.8490000963210989</v>
      </c>
      <c r="Q86" s="24">
        <v>5.0529999136924735</v>
      </c>
      <c r="R86" s="24">
        <v>5.2179998755454955</v>
      </c>
      <c r="S86" s="24">
        <v>5.3690001368522609</v>
      </c>
      <c r="T86" s="24">
        <v>5.5219997763633675</v>
      </c>
      <c r="U86" s="24">
        <v>5.6949998736381451</v>
      </c>
      <c r="V86" s="24">
        <v>5.8749999403953517</v>
      </c>
      <c r="W86" s="24">
        <v>6.0489999055862418</v>
      </c>
      <c r="X86" s="24">
        <v>6.224999785423269</v>
      </c>
      <c r="Y86" s="24">
        <v>6.4070001244544894</v>
      </c>
      <c r="Z86" s="24">
        <v>6.5810001492500261</v>
      </c>
      <c r="AA86" s="24">
        <v>6.7449998855590767</v>
      </c>
      <c r="AB86" s="24">
        <v>6.899999797344206</v>
      </c>
      <c r="AC86" s="24">
        <v>7.0519999265670759</v>
      </c>
      <c r="AD86" s="24">
        <v>7.2050001621246249</v>
      </c>
      <c r="AE86" s="24">
        <v>7.3599997758865356</v>
      </c>
      <c r="AF86" s="12"/>
      <c r="AG86" s="12"/>
      <c r="AH86" s="12"/>
      <c r="AI86" s="12"/>
    </row>
    <row r="87" spans="1:35" s="27" customFormat="1" x14ac:dyDescent="0.35">
      <c r="A87" s="31" t="s">
        <v>138</v>
      </c>
      <c r="B87" s="31"/>
      <c r="C87" s="32">
        <v>3362.6499862670889</v>
      </c>
      <c r="D87" s="32">
        <v>3362.6499862670889</v>
      </c>
      <c r="E87" s="32">
        <v>3504.3057602670888</v>
      </c>
      <c r="F87" s="32">
        <v>3645.698087767089</v>
      </c>
      <c r="G87" s="32">
        <v>3782.8535162670887</v>
      </c>
      <c r="H87" s="32">
        <v>3920.0089362670878</v>
      </c>
      <c r="I87" s="32">
        <v>4307.1645962670882</v>
      </c>
      <c r="J87" s="32">
        <v>4444.3200262670889</v>
      </c>
      <c r="K87" s="32">
        <v>4581.4754362670892</v>
      </c>
      <c r="L87" s="32">
        <v>4718.6310962670877</v>
      </c>
      <c r="M87" s="32">
        <v>4860.2869162670886</v>
      </c>
      <c r="N87" s="32">
        <v>4997.442286267089</v>
      </c>
      <c r="O87" s="32">
        <v>5134.597996267089</v>
      </c>
      <c r="P87" s="32">
        <v>5271.7533562670887</v>
      </c>
      <c r="Q87" s="32">
        <v>5408.9087962670892</v>
      </c>
      <c r="R87" s="32">
        <v>5546.0644562670896</v>
      </c>
      <c r="S87" s="32">
        <v>5686.6624162670887</v>
      </c>
      <c r="T87" s="32">
        <v>5829.2301662670889</v>
      </c>
      <c r="U87" s="32">
        <v>5975.065639267089</v>
      </c>
      <c r="V87" s="32">
        <v>6001.8219762670888</v>
      </c>
      <c r="W87" s="32">
        <v>6001.8219762670888</v>
      </c>
      <c r="X87" s="32">
        <v>6001.8219762670888</v>
      </c>
      <c r="Y87" s="32">
        <v>6001.8219762670888</v>
      </c>
      <c r="Z87" s="32">
        <v>5853.4219823706053</v>
      </c>
      <c r="AA87" s="32">
        <v>5853.4219823706053</v>
      </c>
      <c r="AB87" s="32">
        <v>5853.4219823706053</v>
      </c>
      <c r="AC87" s="32">
        <v>5853.4219823706053</v>
      </c>
      <c r="AD87" s="32">
        <v>5853.4219823706053</v>
      </c>
      <c r="AE87" s="32">
        <v>5853.4219823706053</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792.01324</v>
      </c>
      <c r="T92" s="24">
        <v>792.01324</v>
      </c>
      <c r="U92" s="24">
        <v>976.5860812316289</v>
      </c>
      <c r="V92" s="24">
        <v>956.58611123871901</v>
      </c>
      <c r="W92" s="24">
        <v>2371.7273999999998</v>
      </c>
      <c r="X92" s="24">
        <v>2304.3621999999996</v>
      </c>
      <c r="Y92" s="24">
        <v>2473.9354899999989</v>
      </c>
      <c r="Z92" s="24">
        <v>3820.9968699999999</v>
      </c>
      <c r="AA92" s="24">
        <v>3948.2022299999999</v>
      </c>
      <c r="AB92" s="24">
        <v>4012.8088000000002</v>
      </c>
      <c r="AC92" s="24">
        <v>4012.8088000000002</v>
      </c>
      <c r="AD92" s="24">
        <v>4867.5125000000007</v>
      </c>
      <c r="AE92" s="24">
        <v>5235.8643000000002</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v>
      </c>
      <c r="L93" s="24">
        <v>5370</v>
      </c>
      <c r="M93" s="24">
        <v>5370</v>
      </c>
      <c r="N93" s="24">
        <v>5370.0011999999997</v>
      </c>
      <c r="O93" s="24">
        <v>5370.0005000000001</v>
      </c>
      <c r="P93" s="24">
        <v>5370</v>
      </c>
      <c r="Q93" s="24">
        <v>5370</v>
      </c>
      <c r="R93" s="24">
        <v>5370</v>
      </c>
      <c r="S93" s="24">
        <v>5627.3220278276103</v>
      </c>
      <c r="T93" s="24">
        <v>5712.3431080012997</v>
      </c>
      <c r="U93" s="24">
        <v>5802.6743314562054</v>
      </c>
      <c r="V93" s="24">
        <v>5802.6736843026601</v>
      </c>
      <c r="W93" s="24">
        <v>5864.303289371519</v>
      </c>
      <c r="X93" s="24">
        <v>6202.7007013906396</v>
      </c>
      <c r="Y93" s="24">
        <v>6202.700701393579</v>
      </c>
      <c r="Z93" s="24">
        <v>6202.7008018958295</v>
      </c>
      <c r="AA93" s="24">
        <v>6842.7081804029303</v>
      </c>
      <c r="AB93" s="24">
        <v>7974.8703804087509</v>
      </c>
      <c r="AC93" s="24">
        <v>8346.2626844145416</v>
      </c>
      <c r="AD93" s="24">
        <v>8584.4319244249</v>
      </c>
      <c r="AE93" s="24">
        <v>8584.4319244275212</v>
      </c>
    </row>
    <row r="94" spans="1:35" x14ac:dyDescent="0.35">
      <c r="A94" s="28" t="s">
        <v>40</v>
      </c>
      <c r="B94" s="28" t="s">
        <v>76</v>
      </c>
      <c r="C94" s="24">
        <v>16.663999937474706</v>
      </c>
      <c r="D94" s="24">
        <v>23.784000307321524</v>
      </c>
      <c r="E94" s="24">
        <v>29.264000087976427</v>
      </c>
      <c r="F94" s="24">
        <v>39.575999312102766</v>
      </c>
      <c r="G94" s="24">
        <v>51.967000901698917</v>
      </c>
      <c r="H94" s="24">
        <v>65.293000504374191</v>
      </c>
      <c r="I94" s="24">
        <v>79.860000461339666</v>
      </c>
      <c r="J94" s="24">
        <v>94.305999964475447</v>
      </c>
      <c r="K94" s="24">
        <v>109.74100050330138</v>
      </c>
      <c r="L94" s="24">
        <v>119.14800074696512</v>
      </c>
      <c r="M94" s="24">
        <v>146.6789977848527</v>
      </c>
      <c r="N94" s="24">
        <v>164.37900176644305</v>
      </c>
      <c r="O94" s="24">
        <v>187.38500016927702</v>
      </c>
      <c r="P94" s="24">
        <v>202.9000056982039</v>
      </c>
      <c r="Q94" s="24">
        <v>213.63299745321248</v>
      </c>
      <c r="R94" s="24">
        <v>223.14900249242763</v>
      </c>
      <c r="S94" s="24">
        <v>232.42299431562418</v>
      </c>
      <c r="T94" s="24">
        <v>242.16899555921535</v>
      </c>
      <c r="U94" s="24">
        <v>252.81699961423854</v>
      </c>
      <c r="V94" s="24">
        <v>263.66700142621983</v>
      </c>
      <c r="W94" s="24">
        <v>274.3820015192029</v>
      </c>
      <c r="X94" s="24">
        <v>285.46600162982918</v>
      </c>
      <c r="Y94" s="24">
        <v>297.33799725770905</v>
      </c>
      <c r="Z94" s="24">
        <v>309.26300269365231</v>
      </c>
      <c r="AA94" s="24">
        <v>321.06400418281459</v>
      </c>
      <c r="AB94" s="24">
        <v>332.77100151777177</v>
      </c>
      <c r="AC94" s="24">
        <v>344.3949958086003</v>
      </c>
      <c r="AD94" s="24">
        <v>356.26100277900639</v>
      </c>
      <c r="AE94" s="24">
        <v>368.47900235652781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114.270189999999</v>
      </c>
      <c r="Z97" s="24">
        <v>298.81677000000002</v>
      </c>
      <c r="AA97" s="24">
        <v>426.02213</v>
      </c>
      <c r="AB97" s="24">
        <v>490.62869999999998</v>
      </c>
      <c r="AC97" s="24">
        <v>490.62869999999998</v>
      </c>
      <c r="AD97" s="24">
        <v>490.62869999999998</v>
      </c>
      <c r="AE97" s="24">
        <v>490.62869999999998</v>
      </c>
    </row>
    <row r="98" spans="1:31" x14ac:dyDescent="0.35">
      <c r="A98" s="28" t="s">
        <v>130</v>
      </c>
      <c r="B98" s="28" t="s">
        <v>72</v>
      </c>
      <c r="C98" s="24">
        <v>840</v>
      </c>
      <c r="D98" s="24">
        <v>840</v>
      </c>
      <c r="E98" s="24">
        <v>840</v>
      </c>
      <c r="F98" s="24">
        <v>840</v>
      </c>
      <c r="G98" s="24">
        <v>2880</v>
      </c>
      <c r="H98" s="24">
        <v>2880</v>
      </c>
      <c r="I98" s="24">
        <v>2880</v>
      </c>
      <c r="J98" s="24">
        <v>2880</v>
      </c>
      <c r="K98" s="24">
        <v>4880</v>
      </c>
      <c r="L98" s="24">
        <v>4880</v>
      </c>
      <c r="M98" s="24">
        <v>4880</v>
      </c>
      <c r="N98" s="24">
        <v>4880.0011999999997</v>
      </c>
      <c r="O98" s="24">
        <v>4880.0005000000001</v>
      </c>
      <c r="P98" s="24">
        <v>4880</v>
      </c>
      <c r="Q98" s="24">
        <v>4880</v>
      </c>
      <c r="R98" s="24">
        <v>4880</v>
      </c>
      <c r="S98" s="24">
        <v>4880</v>
      </c>
      <c r="T98" s="24">
        <v>4879.9982</v>
      </c>
      <c r="U98" s="24">
        <v>4880</v>
      </c>
      <c r="V98" s="24">
        <v>4879.9983000000002</v>
      </c>
      <c r="W98" s="24">
        <v>4880</v>
      </c>
      <c r="X98" s="24">
        <v>4879.9998999999998</v>
      </c>
      <c r="Y98" s="24">
        <v>4879.9998999999998</v>
      </c>
      <c r="Z98" s="24">
        <v>4880</v>
      </c>
      <c r="AA98" s="24">
        <v>4880.0002000000004</v>
      </c>
      <c r="AB98" s="24">
        <v>4880.0002000000004</v>
      </c>
      <c r="AC98" s="24">
        <v>4880</v>
      </c>
      <c r="AD98" s="24">
        <v>4880</v>
      </c>
      <c r="AE98" s="24">
        <v>4880</v>
      </c>
    </row>
    <row r="99" spans="1:31" x14ac:dyDescent="0.35">
      <c r="A99" s="28" t="s">
        <v>130</v>
      </c>
      <c r="B99" s="28" t="s">
        <v>76</v>
      </c>
      <c r="C99" s="24">
        <v>6.5580000877380309</v>
      </c>
      <c r="D99" s="24">
        <v>8.7860001325607229</v>
      </c>
      <c r="E99" s="24">
        <v>10.679999828338611</v>
      </c>
      <c r="F99" s="24">
        <v>15.38399958610532</v>
      </c>
      <c r="G99" s="24">
        <v>20.217000722885068</v>
      </c>
      <c r="H99" s="24">
        <v>25.635000705718891</v>
      </c>
      <c r="I99" s="24">
        <v>31.094999551772982</v>
      </c>
      <c r="J99" s="24">
        <v>36.872998952865565</v>
      </c>
      <c r="K99" s="24">
        <v>42.845001220703054</v>
      </c>
      <c r="L99" s="24">
        <v>46.410001754760678</v>
      </c>
      <c r="M99" s="24">
        <v>57.068999290466223</v>
      </c>
      <c r="N99" s="24">
        <v>64.705999374389634</v>
      </c>
      <c r="O99" s="24">
        <v>73.34999942779541</v>
      </c>
      <c r="P99" s="24">
        <v>79.327003479003906</v>
      </c>
      <c r="Q99" s="24">
        <v>83.165996074676499</v>
      </c>
      <c r="R99" s="24">
        <v>86.441000938415471</v>
      </c>
      <c r="S99" s="24">
        <v>89.565996170043888</v>
      </c>
      <c r="T99" s="24">
        <v>92.826001167297335</v>
      </c>
      <c r="U99" s="24">
        <v>96.448000907897935</v>
      </c>
      <c r="V99" s="24">
        <v>100.13800144195552</v>
      </c>
      <c r="W99" s="24">
        <v>103.72899723052973</v>
      </c>
      <c r="X99" s="24">
        <v>107.42199993133536</v>
      </c>
      <c r="Y99" s="24">
        <v>111.41699790954559</v>
      </c>
      <c r="Z99" s="24">
        <v>115.41800308227474</v>
      </c>
      <c r="AA99" s="24">
        <v>119.31900215148846</v>
      </c>
      <c r="AB99" s="24">
        <v>123.12699985504069</v>
      </c>
      <c r="AC99" s="24">
        <v>126.8559980392447</v>
      </c>
      <c r="AD99" s="24">
        <v>130.61700344085682</v>
      </c>
      <c r="AE99" s="24">
        <v>134.47200393676681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322.01324</v>
      </c>
      <c r="T102" s="24">
        <v>322.01324</v>
      </c>
      <c r="U102" s="24">
        <v>322.01324</v>
      </c>
      <c r="V102" s="24">
        <v>302.01324</v>
      </c>
      <c r="W102" s="24">
        <v>981.01139999999998</v>
      </c>
      <c r="X102" s="24">
        <v>1213.6461999999999</v>
      </c>
      <c r="Y102" s="24">
        <v>1213.6461999999999</v>
      </c>
      <c r="Z102" s="24">
        <v>1677.4209000000001</v>
      </c>
      <c r="AA102" s="24">
        <v>1677.4209000000001</v>
      </c>
      <c r="AB102" s="24">
        <v>1677.4209000000001</v>
      </c>
      <c r="AC102" s="24">
        <v>1677.4209000000001</v>
      </c>
      <c r="AD102" s="24">
        <v>1677.4209000000001</v>
      </c>
      <c r="AE102" s="24">
        <v>2045.7727</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490.00011373345001</v>
      </c>
      <c r="T103" s="24">
        <v>490.00011374072</v>
      </c>
      <c r="U103" s="24">
        <v>490.00011374951998</v>
      </c>
      <c r="V103" s="24">
        <v>490.00011375747999</v>
      </c>
      <c r="W103" s="24">
        <v>535.91156799999999</v>
      </c>
      <c r="X103" s="24">
        <v>874.30907999999999</v>
      </c>
      <c r="Y103" s="24">
        <v>874.30907999999999</v>
      </c>
      <c r="Z103" s="24">
        <v>874.30907999999999</v>
      </c>
      <c r="AA103" s="24">
        <v>1436.0008</v>
      </c>
      <c r="AB103" s="24">
        <v>2568.163</v>
      </c>
      <c r="AC103" s="24">
        <v>2568.163</v>
      </c>
      <c r="AD103" s="24">
        <v>2568.163</v>
      </c>
      <c r="AE103" s="24">
        <v>2568.163</v>
      </c>
    </row>
    <row r="104" spans="1:31" x14ac:dyDescent="0.35">
      <c r="A104" s="28" t="s">
        <v>131</v>
      </c>
      <c r="B104" s="28" t="s">
        <v>76</v>
      </c>
      <c r="C104" s="24">
        <v>2.6030000150203643</v>
      </c>
      <c r="D104" s="24">
        <v>3.3170000910758937</v>
      </c>
      <c r="E104" s="24">
        <v>4.0260000228881774</v>
      </c>
      <c r="F104" s="24">
        <v>5.4030001759529078</v>
      </c>
      <c r="G104" s="24">
        <v>7.6770000457763601</v>
      </c>
      <c r="H104" s="24">
        <v>9.8029999732971085</v>
      </c>
      <c r="I104" s="24">
        <v>12.359000444412139</v>
      </c>
      <c r="J104" s="24">
        <v>14.69100010395041</v>
      </c>
      <c r="K104" s="24">
        <v>17.289999723434399</v>
      </c>
      <c r="L104" s="24">
        <v>18.852000474929767</v>
      </c>
      <c r="M104" s="24">
        <v>24.21999907493586</v>
      </c>
      <c r="N104" s="24">
        <v>26.670000553131</v>
      </c>
      <c r="O104" s="24">
        <v>30.57900047302244</v>
      </c>
      <c r="P104" s="24">
        <v>33.136000633239718</v>
      </c>
      <c r="Q104" s="24">
        <v>34.829999446868804</v>
      </c>
      <c r="R104" s="24">
        <v>36.323000669479349</v>
      </c>
      <c r="S104" s="24">
        <v>37.833999156951897</v>
      </c>
      <c r="T104" s="24">
        <v>39.482998371124204</v>
      </c>
      <c r="U104" s="24">
        <v>41.236998558044355</v>
      </c>
      <c r="V104" s="24">
        <v>42.889000892639132</v>
      </c>
      <c r="W104" s="24">
        <v>44.434001445770186</v>
      </c>
      <c r="X104" s="24">
        <v>46.04599905014036</v>
      </c>
      <c r="Y104" s="24">
        <v>47.854001522064159</v>
      </c>
      <c r="Z104" s="24">
        <v>49.667001724243121</v>
      </c>
      <c r="AA104" s="24">
        <v>51.431999206542926</v>
      </c>
      <c r="AB104" s="24">
        <v>53.151998043060289</v>
      </c>
      <c r="AC104" s="24">
        <v>54.833001136779757</v>
      </c>
      <c r="AD104" s="24">
        <v>56.54499816894522</v>
      </c>
      <c r="AE104" s="24">
        <v>58.29699945449827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320.00010123163003</v>
      </c>
      <c r="V107" s="24">
        <v>320.00013123871997</v>
      </c>
      <c r="W107" s="24">
        <v>644.27715999999998</v>
      </c>
      <c r="X107" s="24">
        <v>344.27715999999998</v>
      </c>
      <c r="Y107" s="24">
        <v>399.58026000000001</v>
      </c>
      <c r="Z107" s="24">
        <v>776.16030000000001</v>
      </c>
      <c r="AA107" s="24">
        <v>776.16030000000001</v>
      </c>
      <c r="AB107" s="24">
        <v>776.16030000000001</v>
      </c>
      <c r="AC107" s="24">
        <v>776.16030000000001</v>
      </c>
      <c r="AD107" s="24">
        <v>1630.864</v>
      </c>
      <c r="AE107" s="24">
        <v>1630.864</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1.03385915E-4</v>
      </c>
      <c r="V108" s="24">
        <v>1.0362135E-3</v>
      </c>
      <c r="W108" s="24">
        <v>15.717606999999999</v>
      </c>
      <c r="X108" s="24">
        <v>15.717606999999999</v>
      </c>
      <c r="Y108" s="24">
        <v>15.717606999999999</v>
      </c>
      <c r="Z108" s="24">
        <v>15.7176075</v>
      </c>
      <c r="AA108" s="24">
        <v>94.033066000000005</v>
      </c>
      <c r="AB108" s="24">
        <v>94.033066000000005</v>
      </c>
      <c r="AC108" s="24">
        <v>465.42556999999999</v>
      </c>
      <c r="AD108" s="24">
        <v>670.04039999999998</v>
      </c>
      <c r="AE108" s="24">
        <v>670.04039999999998</v>
      </c>
    </row>
    <row r="109" spans="1:31" x14ac:dyDescent="0.35">
      <c r="A109" s="28" t="s">
        <v>132</v>
      </c>
      <c r="B109" s="28" t="s">
        <v>76</v>
      </c>
      <c r="C109" s="24">
        <v>3.730999946594233</v>
      </c>
      <c r="D109" s="24">
        <v>5.3370000422000805</v>
      </c>
      <c r="E109" s="24">
        <v>6.5620000958442661</v>
      </c>
      <c r="F109" s="24">
        <v>8.8679997920989955</v>
      </c>
      <c r="G109" s="24">
        <v>11.99400031566614</v>
      </c>
      <c r="H109" s="24">
        <v>15.010999917983911</v>
      </c>
      <c r="I109" s="24">
        <v>18.664000272750819</v>
      </c>
      <c r="J109" s="24">
        <v>22.177000880241362</v>
      </c>
      <c r="K109" s="24">
        <v>26.300000429153378</v>
      </c>
      <c r="L109" s="24">
        <v>28.99999904632562</v>
      </c>
      <c r="M109" s="24">
        <v>38.306999206542869</v>
      </c>
      <c r="N109" s="24">
        <v>44.082001686096135</v>
      </c>
      <c r="O109" s="24">
        <v>52.344999551773057</v>
      </c>
      <c r="P109" s="24">
        <v>57.273001432418774</v>
      </c>
      <c r="Q109" s="24">
        <v>60.753001213073674</v>
      </c>
      <c r="R109" s="24">
        <v>63.832001686096142</v>
      </c>
      <c r="S109" s="24">
        <v>66.790998935699449</v>
      </c>
      <c r="T109" s="24">
        <v>69.882997035980154</v>
      </c>
      <c r="U109" s="24">
        <v>73.295000076293931</v>
      </c>
      <c r="V109" s="24">
        <v>76.875997543334947</v>
      </c>
      <c r="W109" s="24">
        <v>80.486003398895207</v>
      </c>
      <c r="X109" s="24">
        <v>84.222002506256047</v>
      </c>
      <c r="Y109" s="24">
        <v>88.148998260498033</v>
      </c>
      <c r="Z109" s="24">
        <v>92.059997081756535</v>
      </c>
      <c r="AA109" s="24">
        <v>95.945003509521428</v>
      </c>
      <c r="AB109" s="24">
        <v>99.820002079009967</v>
      </c>
      <c r="AC109" s="24">
        <v>103.66399621963494</v>
      </c>
      <c r="AD109" s="24">
        <v>107.5989999771115</v>
      </c>
      <c r="AE109" s="24">
        <v>111.65700006484921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334.57273999999899</v>
      </c>
      <c r="V112" s="24">
        <v>334.57273999999899</v>
      </c>
      <c r="W112" s="24">
        <v>746.43884000000003</v>
      </c>
      <c r="X112" s="24">
        <v>746.43884000000003</v>
      </c>
      <c r="Y112" s="24">
        <v>746.43884000000003</v>
      </c>
      <c r="Z112" s="24">
        <v>1068.5989</v>
      </c>
      <c r="AA112" s="24">
        <v>1068.5989</v>
      </c>
      <c r="AB112" s="24">
        <v>1068.5989</v>
      </c>
      <c r="AC112" s="24">
        <v>1068.5989</v>
      </c>
      <c r="AD112" s="24">
        <v>1068.5989</v>
      </c>
      <c r="AE112" s="24">
        <v>1068.5989</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3.3319998979568428</v>
      </c>
      <c r="D114" s="24">
        <v>5.7880000472068707</v>
      </c>
      <c r="E114" s="24">
        <v>7.3300001621246249</v>
      </c>
      <c r="F114" s="24">
        <v>9.0219997763633728</v>
      </c>
      <c r="G114" s="24">
        <v>10.891999840736368</v>
      </c>
      <c r="H114" s="24">
        <v>13.30499988794317</v>
      </c>
      <c r="I114" s="24">
        <v>15.80500018596643</v>
      </c>
      <c r="J114" s="24">
        <v>18.292000055313078</v>
      </c>
      <c r="K114" s="24">
        <v>20.64899909496302</v>
      </c>
      <c r="L114" s="24">
        <v>22.004999399185081</v>
      </c>
      <c r="M114" s="24">
        <v>23.441000103950451</v>
      </c>
      <c r="N114" s="24">
        <v>24.951000094413729</v>
      </c>
      <c r="O114" s="24">
        <v>26.615000486373798</v>
      </c>
      <c r="P114" s="24">
        <v>28.315000057220409</v>
      </c>
      <c r="Q114" s="24">
        <v>29.831000804901041</v>
      </c>
      <c r="R114" s="24">
        <v>31.334999322891168</v>
      </c>
      <c r="S114" s="24">
        <v>32.86299991607666</v>
      </c>
      <c r="T114" s="24">
        <v>34.454999208450289</v>
      </c>
      <c r="U114" s="24">
        <v>36.142000198364173</v>
      </c>
      <c r="V114" s="24">
        <v>37.889001607894848</v>
      </c>
      <c r="W114" s="24">
        <v>39.683999538421531</v>
      </c>
      <c r="X114" s="24">
        <v>41.551000356674159</v>
      </c>
      <c r="Y114" s="24">
        <v>43.510999441146822</v>
      </c>
      <c r="Z114" s="24">
        <v>45.537000656127844</v>
      </c>
      <c r="AA114" s="24">
        <v>47.622999429702681</v>
      </c>
      <c r="AB114" s="24">
        <v>49.772001743316615</v>
      </c>
      <c r="AC114" s="24">
        <v>51.990000486373852</v>
      </c>
      <c r="AD114" s="24">
        <v>54.295001029968198</v>
      </c>
      <c r="AE114" s="24">
        <v>56.69299912452697</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257.32191409416004</v>
      </c>
      <c r="T118" s="24">
        <v>342.34479426057999</v>
      </c>
      <c r="U118" s="24">
        <v>432.67411432077</v>
      </c>
      <c r="V118" s="24">
        <v>432.67423433168</v>
      </c>
      <c r="W118" s="24">
        <v>432.67411437151998</v>
      </c>
      <c r="X118" s="24">
        <v>432.67411439064</v>
      </c>
      <c r="Y118" s="24">
        <v>432.67411439358</v>
      </c>
      <c r="Z118" s="24">
        <v>432.67411439582997</v>
      </c>
      <c r="AA118" s="24">
        <v>432.67411440293</v>
      </c>
      <c r="AB118" s="24">
        <v>432.67411440874997</v>
      </c>
      <c r="AC118" s="24">
        <v>432.67411441453999</v>
      </c>
      <c r="AD118" s="24">
        <v>466.2285244249</v>
      </c>
      <c r="AE118" s="24">
        <v>466.22852442752003</v>
      </c>
    </row>
    <row r="119" spans="1:31" x14ac:dyDescent="0.35">
      <c r="A119" s="28" t="s">
        <v>134</v>
      </c>
      <c r="B119" s="28" t="s">
        <v>76</v>
      </c>
      <c r="C119" s="24">
        <v>0.43999999016523272</v>
      </c>
      <c r="D119" s="24">
        <v>0.55599999427795399</v>
      </c>
      <c r="E119" s="24">
        <v>0.66599997878074546</v>
      </c>
      <c r="F119" s="24">
        <v>0.89899998158216399</v>
      </c>
      <c r="G119" s="24">
        <v>1.1869999766349781</v>
      </c>
      <c r="H119" s="24">
        <v>1.5390000194311091</v>
      </c>
      <c r="I119" s="24">
        <v>1.937000006437295</v>
      </c>
      <c r="J119" s="24">
        <v>2.2729999721050209</v>
      </c>
      <c r="K119" s="24">
        <v>2.6570000350475249</v>
      </c>
      <c r="L119" s="24">
        <v>2.8810000717639852</v>
      </c>
      <c r="M119" s="24">
        <v>3.6420001089572818</v>
      </c>
      <c r="N119" s="24">
        <v>3.9700000584125439</v>
      </c>
      <c r="O119" s="24">
        <v>4.4960002303123456</v>
      </c>
      <c r="P119" s="24">
        <v>4.8490000963210989</v>
      </c>
      <c r="Q119" s="24">
        <v>5.0529999136924735</v>
      </c>
      <c r="R119" s="24">
        <v>5.2179998755454955</v>
      </c>
      <c r="S119" s="24">
        <v>5.3690001368522609</v>
      </c>
      <c r="T119" s="24">
        <v>5.5219997763633675</v>
      </c>
      <c r="U119" s="24">
        <v>5.6949998736381451</v>
      </c>
      <c r="V119" s="24">
        <v>5.8749999403953517</v>
      </c>
      <c r="W119" s="24">
        <v>6.0489999055862418</v>
      </c>
      <c r="X119" s="24">
        <v>6.224999785423269</v>
      </c>
      <c r="Y119" s="24">
        <v>6.4070001244544894</v>
      </c>
      <c r="Z119" s="24">
        <v>6.5810001492500261</v>
      </c>
      <c r="AA119" s="24">
        <v>6.7449998855590767</v>
      </c>
      <c r="AB119" s="24">
        <v>6.899999797344206</v>
      </c>
      <c r="AC119" s="24">
        <v>7.0519999265670759</v>
      </c>
      <c r="AD119" s="24">
        <v>7.2050001621246249</v>
      </c>
      <c r="AE119" s="24">
        <v>7.3599997758865356</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12071.960138797742</v>
      </c>
      <c r="D124" s="24">
        <v>12836.036116600026</v>
      </c>
      <c r="E124" s="24">
        <v>13523.72031211851</v>
      </c>
      <c r="F124" s="24">
        <v>14178.882212638842</v>
      </c>
      <c r="G124" s="24">
        <v>14835.355512619</v>
      </c>
      <c r="H124" s="24">
        <v>15512.532593727105</v>
      </c>
      <c r="I124" s="24">
        <v>16239.550806999192</v>
      </c>
      <c r="J124" s="24">
        <v>16947.038604736314</v>
      </c>
      <c r="K124" s="24">
        <v>17304.930604934685</v>
      </c>
      <c r="L124" s="24">
        <v>17661.801147460927</v>
      </c>
      <c r="M124" s="24">
        <v>18071.83115291594</v>
      </c>
      <c r="N124" s="24">
        <v>18473.599193572991</v>
      </c>
      <c r="O124" s="24">
        <v>18889.932415008538</v>
      </c>
      <c r="P124" s="24">
        <v>19279.64626789093</v>
      </c>
      <c r="Q124" s="24">
        <v>19731.767400741577</v>
      </c>
      <c r="R124" s="24">
        <v>20174.560653686523</v>
      </c>
      <c r="S124" s="24">
        <v>20632.948364257813</v>
      </c>
      <c r="T124" s="24">
        <v>21060.857141494744</v>
      </c>
      <c r="U124" s="24">
        <v>21555.578598022457</v>
      </c>
      <c r="V124" s="24">
        <v>22035.236612319939</v>
      </c>
      <c r="W124" s="24">
        <v>22529.408044815056</v>
      </c>
      <c r="X124" s="24">
        <v>22994.529384613033</v>
      </c>
      <c r="Y124" s="24">
        <v>23523.767782211296</v>
      </c>
      <c r="Z124" s="24">
        <v>24037.358222961419</v>
      </c>
      <c r="AA124" s="24">
        <v>24568.689323425293</v>
      </c>
      <c r="AB124" s="24">
        <v>25073.372241973877</v>
      </c>
      <c r="AC124" s="24">
        <v>25638.216793060303</v>
      </c>
      <c r="AD124" s="24">
        <v>26197.539203643799</v>
      </c>
      <c r="AE124" s="24">
        <v>26773.122425079346</v>
      </c>
    </row>
    <row r="125" spans="1:31" collapsed="1" x14ac:dyDescent="0.35">
      <c r="A125" s="28" t="s">
        <v>40</v>
      </c>
      <c r="B125" s="28" t="s">
        <v>77</v>
      </c>
      <c r="C125" s="24">
        <v>514.20000000000005</v>
      </c>
      <c r="D125" s="24">
        <v>585.4</v>
      </c>
      <c r="E125" s="24">
        <v>595.29999999999995</v>
      </c>
      <c r="F125" s="24">
        <v>686</v>
      </c>
      <c r="G125" s="24">
        <v>782.7</v>
      </c>
      <c r="H125" s="24">
        <v>866.9</v>
      </c>
      <c r="I125" s="24">
        <v>945.30000000000007</v>
      </c>
      <c r="J125" s="24">
        <v>1004.4</v>
      </c>
      <c r="K125" s="24">
        <v>1060.3999999999999</v>
      </c>
      <c r="L125" s="24">
        <v>1110.6999999999998</v>
      </c>
      <c r="M125" s="24">
        <v>1327.6999999999998</v>
      </c>
      <c r="N125" s="24">
        <v>1440</v>
      </c>
      <c r="O125" s="24">
        <v>1591.4</v>
      </c>
      <c r="P125" s="24">
        <v>1670</v>
      </c>
      <c r="Q125" s="24">
        <v>1705.1999999999998</v>
      </c>
      <c r="R125" s="24">
        <v>1728.8</v>
      </c>
      <c r="S125" s="24">
        <v>1748.8000000000002</v>
      </c>
      <c r="T125" s="24">
        <v>1771.3</v>
      </c>
      <c r="U125" s="24">
        <v>1798.8999999999999</v>
      </c>
      <c r="V125" s="24">
        <v>1826</v>
      </c>
      <c r="W125" s="24">
        <v>1850.6</v>
      </c>
      <c r="X125" s="24">
        <v>1875.8999999999999</v>
      </c>
      <c r="Y125" s="24">
        <v>1904.8000000000002</v>
      </c>
      <c r="Z125" s="24">
        <v>1932.0000000000002</v>
      </c>
      <c r="AA125" s="24">
        <v>1957.1000000000004</v>
      </c>
      <c r="AB125" s="24">
        <v>1979.7000000000003</v>
      </c>
      <c r="AC125" s="24">
        <v>2000.4999999999998</v>
      </c>
      <c r="AD125" s="24">
        <v>2021.5</v>
      </c>
      <c r="AE125" s="24">
        <v>2042.7999999999997</v>
      </c>
    </row>
    <row r="126" spans="1:31" collapsed="1" x14ac:dyDescent="0.35">
      <c r="A126" s="28" t="s">
        <v>40</v>
      </c>
      <c r="B126" s="28" t="s">
        <v>78</v>
      </c>
      <c r="C126" s="24">
        <v>514.20000000000005</v>
      </c>
      <c r="D126" s="24">
        <v>585.4</v>
      </c>
      <c r="E126" s="24">
        <v>595.29999999999995</v>
      </c>
      <c r="F126" s="24">
        <v>686</v>
      </c>
      <c r="G126" s="24">
        <v>782.7</v>
      </c>
      <c r="H126" s="24">
        <v>866.9</v>
      </c>
      <c r="I126" s="24">
        <v>945.30000000000007</v>
      </c>
      <c r="J126" s="24">
        <v>1004.4</v>
      </c>
      <c r="K126" s="24">
        <v>1060.3999999999999</v>
      </c>
      <c r="L126" s="24">
        <v>1110.6999999999998</v>
      </c>
      <c r="M126" s="24">
        <v>1327.6999999999998</v>
      </c>
      <c r="N126" s="24">
        <v>1440</v>
      </c>
      <c r="O126" s="24">
        <v>1591.4</v>
      </c>
      <c r="P126" s="24">
        <v>1670</v>
      </c>
      <c r="Q126" s="24">
        <v>1705.1999999999998</v>
      </c>
      <c r="R126" s="24">
        <v>1728.8</v>
      </c>
      <c r="S126" s="24">
        <v>1748.8000000000002</v>
      </c>
      <c r="T126" s="24">
        <v>1771.3</v>
      </c>
      <c r="U126" s="24">
        <v>1798.8999999999999</v>
      </c>
      <c r="V126" s="24">
        <v>1826</v>
      </c>
      <c r="W126" s="24">
        <v>1850.6</v>
      </c>
      <c r="X126" s="24">
        <v>1875.8999999999999</v>
      </c>
      <c r="Y126" s="24">
        <v>1904.8000000000002</v>
      </c>
      <c r="Z126" s="24">
        <v>1932.0000000000002</v>
      </c>
      <c r="AA126" s="24">
        <v>1957.1000000000004</v>
      </c>
      <c r="AB126" s="24">
        <v>1979.7000000000003</v>
      </c>
      <c r="AC126" s="24">
        <v>2000.4999999999998</v>
      </c>
      <c r="AD126" s="24">
        <v>2021.5</v>
      </c>
      <c r="AE126" s="24">
        <v>2042.7999999999997</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3430.8612365722602</v>
      </c>
      <c r="D129" s="24">
        <v>3527.2650756835878</v>
      </c>
      <c r="E129" s="24">
        <v>3614.3143005371039</v>
      </c>
      <c r="F129" s="24">
        <v>3699.374237060546</v>
      </c>
      <c r="G129" s="24">
        <v>3789.5904235839789</v>
      </c>
      <c r="H129" s="24">
        <v>3891.821502685546</v>
      </c>
      <c r="I129" s="24">
        <v>4014.3247680664063</v>
      </c>
      <c r="J129" s="24">
        <v>4133.0651550292914</v>
      </c>
      <c r="K129" s="24">
        <v>4245.4668579101563</v>
      </c>
      <c r="L129" s="24">
        <v>4356.5246887206977</v>
      </c>
      <c r="M129" s="24">
        <v>4487.0786437988227</v>
      </c>
      <c r="N129" s="24">
        <v>4613.9457397460928</v>
      </c>
      <c r="O129" s="24">
        <v>4737.3366088867178</v>
      </c>
      <c r="P129" s="24">
        <v>4858.6192321777344</v>
      </c>
      <c r="Q129" s="24">
        <v>5000.9755859375</v>
      </c>
      <c r="R129" s="24">
        <v>5145.5394897460928</v>
      </c>
      <c r="S129" s="24">
        <v>5282.1839599609375</v>
      </c>
      <c r="T129" s="24">
        <v>5417.1154174804678</v>
      </c>
      <c r="U129" s="24">
        <v>5576.6412963867178</v>
      </c>
      <c r="V129" s="24">
        <v>5731.6154174804678</v>
      </c>
      <c r="W129" s="24">
        <v>5876.7806396484375</v>
      </c>
      <c r="X129" s="24">
        <v>6020.8081665039063</v>
      </c>
      <c r="Y129" s="24">
        <v>6185.6890258789063</v>
      </c>
      <c r="Z129" s="24">
        <v>6344.5853881835928</v>
      </c>
      <c r="AA129" s="24">
        <v>6498.3271484375</v>
      </c>
      <c r="AB129" s="24">
        <v>6651.790771484375</v>
      </c>
      <c r="AC129" s="24">
        <v>6826.6011962890625</v>
      </c>
      <c r="AD129" s="24">
        <v>6999.4085083007813</v>
      </c>
      <c r="AE129" s="24">
        <v>7167.530029296875</v>
      </c>
    </row>
    <row r="130" spans="1:31" x14ac:dyDescent="0.35">
      <c r="A130" s="28" t="s">
        <v>130</v>
      </c>
      <c r="B130" s="28" t="s">
        <v>77</v>
      </c>
      <c r="C130" s="24">
        <v>201.8</v>
      </c>
      <c r="D130" s="24">
        <v>215.1</v>
      </c>
      <c r="E130" s="24">
        <v>216</v>
      </c>
      <c r="F130" s="24">
        <v>265.70000000000005</v>
      </c>
      <c r="G130" s="24">
        <v>303.3</v>
      </c>
      <c r="H130" s="24">
        <v>339.09999999999997</v>
      </c>
      <c r="I130" s="24">
        <v>366.59999999999997</v>
      </c>
      <c r="J130" s="24">
        <v>391.3</v>
      </c>
      <c r="K130" s="24">
        <v>412.5</v>
      </c>
      <c r="L130" s="24">
        <v>431</v>
      </c>
      <c r="M130" s="24">
        <v>514.9</v>
      </c>
      <c r="N130" s="24">
        <v>565.5</v>
      </c>
      <c r="O130" s="24">
        <v>621.4</v>
      </c>
      <c r="P130" s="24">
        <v>651.40000000000009</v>
      </c>
      <c r="Q130" s="24">
        <v>662.3</v>
      </c>
      <c r="R130" s="24">
        <v>668.2</v>
      </c>
      <c r="S130" s="24">
        <v>672.5</v>
      </c>
      <c r="T130" s="24">
        <v>677.5</v>
      </c>
      <c r="U130" s="24">
        <v>684.80000000000007</v>
      </c>
      <c r="V130" s="24">
        <v>692</v>
      </c>
      <c r="W130" s="24">
        <v>698</v>
      </c>
      <c r="X130" s="24">
        <v>704.30000000000007</v>
      </c>
      <c r="Y130" s="24">
        <v>712.1</v>
      </c>
      <c r="Z130" s="24">
        <v>719.4</v>
      </c>
      <c r="AA130" s="24">
        <v>725.6</v>
      </c>
      <c r="AB130" s="24">
        <v>730.8</v>
      </c>
      <c r="AC130" s="24">
        <v>735.1</v>
      </c>
      <c r="AD130" s="24">
        <v>739.4</v>
      </c>
      <c r="AE130" s="24">
        <v>743.7</v>
      </c>
    </row>
    <row r="131" spans="1:31" x14ac:dyDescent="0.35">
      <c r="A131" s="28" t="s">
        <v>130</v>
      </c>
      <c r="B131" s="28" t="s">
        <v>78</v>
      </c>
      <c r="C131" s="24">
        <v>201.8</v>
      </c>
      <c r="D131" s="24">
        <v>215.1</v>
      </c>
      <c r="E131" s="24">
        <v>216</v>
      </c>
      <c r="F131" s="24">
        <v>265.70000000000005</v>
      </c>
      <c r="G131" s="24">
        <v>303.3</v>
      </c>
      <c r="H131" s="24">
        <v>339.09999999999997</v>
      </c>
      <c r="I131" s="24">
        <v>366.59999999999997</v>
      </c>
      <c r="J131" s="24">
        <v>391.3</v>
      </c>
      <c r="K131" s="24">
        <v>412.5</v>
      </c>
      <c r="L131" s="24">
        <v>431</v>
      </c>
      <c r="M131" s="24">
        <v>514.9</v>
      </c>
      <c r="N131" s="24">
        <v>565.5</v>
      </c>
      <c r="O131" s="24">
        <v>621.4</v>
      </c>
      <c r="P131" s="24">
        <v>651.40000000000009</v>
      </c>
      <c r="Q131" s="24">
        <v>662.3</v>
      </c>
      <c r="R131" s="24">
        <v>668.2</v>
      </c>
      <c r="S131" s="24">
        <v>672.5</v>
      </c>
      <c r="T131" s="24">
        <v>677.5</v>
      </c>
      <c r="U131" s="24">
        <v>684.80000000000007</v>
      </c>
      <c r="V131" s="24">
        <v>692</v>
      </c>
      <c r="W131" s="24">
        <v>698</v>
      </c>
      <c r="X131" s="24">
        <v>704.30000000000007</v>
      </c>
      <c r="Y131" s="24">
        <v>712.1</v>
      </c>
      <c r="Z131" s="24">
        <v>719.4</v>
      </c>
      <c r="AA131" s="24">
        <v>725.6</v>
      </c>
      <c r="AB131" s="24">
        <v>730.8</v>
      </c>
      <c r="AC131" s="24">
        <v>735.1</v>
      </c>
      <c r="AD131" s="24">
        <v>739.4</v>
      </c>
      <c r="AE131" s="24">
        <v>743.7</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3741.723846435541</v>
      </c>
      <c r="D134" s="24">
        <v>3869.0980834960928</v>
      </c>
      <c r="E134" s="24">
        <v>3973.673461914057</v>
      </c>
      <c r="F134" s="24">
        <v>4075.85522460937</v>
      </c>
      <c r="G134" s="24">
        <v>4172.3139953613227</v>
      </c>
      <c r="H134" s="24">
        <v>4278.4140930175781</v>
      </c>
      <c r="I134" s="24">
        <v>4391.7894897460883</v>
      </c>
      <c r="J134" s="24">
        <v>4494.3399658203116</v>
      </c>
      <c r="K134" s="24">
        <v>4600.5328063964844</v>
      </c>
      <c r="L134" s="24">
        <v>4727.8011169433594</v>
      </c>
      <c r="M134" s="24">
        <v>4862.316619873046</v>
      </c>
      <c r="N134" s="24">
        <v>4995.4090576171866</v>
      </c>
      <c r="O134" s="24">
        <v>5135.1279296875</v>
      </c>
      <c r="P134" s="24">
        <v>5271.4915466308594</v>
      </c>
      <c r="Q134" s="24">
        <v>5416.5844116210928</v>
      </c>
      <c r="R134" s="24">
        <v>5560.3623657226563</v>
      </c>
      <c r="S134" s="24">
        <v>5711.0650634765616</v>
      </c>
      <c r="T134" s="24">
        <v>5858.7107238769531</v>
      </c>
      <c r="U134" s="24">
        <v>6015.5150146484366</v>
      </c>
      <c r="V134" s="24">
        <v>6171.5709838867178</v>
      </c>
      <c r="W134" s="24">
        <v>6334.8511962890625</v>
      </c>
      <c r="X134" s="24">
        <v>6495.4531860351563</v>
      </c>
      <c r="Y134" s="24">
        <v>6665.5413818359375</v>
      </c>
      <c r="Z134" s="24">
        <v>6835.2177124023428</v>
      </c>
      <c r="AA134" s="24">
        <v>7012.4929809570313</v>
      </c>
      <c r="AB134" s="24">
        <v>7187.5077514648428</v>
      </c>
      <c r="AC134" s="24">
        <v>7372.4627075195313</v>
      </c>
      <c r="AD134" s="24">
        <v>7557.195068359375</v>
      </c>
      <c r="AE134" s="24">
        <v>7749.9918823242178</v>
      </c>
    </row>
    <row r="135" spans="1:31" x14ac:dyDescent="0.35">
      <c r="A135" s="28" t="s">
        <v>131</v>
      </c>
      <c r="B135" s="28" t="s">
        <v>77</v>
      </c>
      <c r="C135" s="24">
        <v>79.2</v>
      </c>
      <c r="D135" s="24">
        <v>80.100000000000009</v>
      </c>
      <c r="E135" s="24">
        <v>80.3</v>
      </c>
      <c r="F135" s="24">
        <v>92</v>
      </c>
      <c r="G135" s="24">
        <v>113.89999999999999</v>
      </c>
      <c r="H135" s="24">
        <v>128.19999999999999</v>
      </c>
      <c r="I135" s="24">
        <v>144.29999999999998</v>
      </c>
      <c r="J135" s="24">
        <v>154.20000000000002</v>
      </c>
      <c r="K135" s="24">
        <v>164.6</v>
      </c>
      <c r="L135" s="24">
        <v>173.1</v>
      </c>
      <c r="M135" s="24">
        <v>216.9</v>
      </c>
      <c r="N135" s="24">
        <v>231</v>
      </c>
      <c r="O135" s="24">
        <v>257</v>
      </c>
      <c r="P135" s="24">
        <v>270.09999999999997</v>
      </c>
      <c r="Q135" s="24">
        <v>275.5</v>
      </c>
      <c r="R135" s="24">
        <v>278.8</v>
      </c>
      <c r="S135" s="24">
        <v>282.2</v>
      </c>
      <c r="T135" s="24">
        <v>286.3</v>
      </c>
      <c r="U135" s="24">
        <v>291</v>
      </c>
      <c r="V135" s="24">
        <v>294.60000000000002</v>
      </c>
      <c r="W135" s="24">
        <v>297.3</v>
      </c>
      <c r="X135" s="24">
        <v>300.2</v>
      </c>
      <c r="Y135" s="24">
        <v>304.10000000000002</v>
      </c>
      <c r="Z135" s="24">
        <v>307.90000000000003</v>
      </c>
      <c r="AA135" s="24">
        <v>311.20000000000005</v>
      </c>
      <c r="AB135" s="24">
        <v>313.8</v>
      </c>
      <c r="AC135" s="24">
        <v>316.2</v>
      </c>
      <c r="AD135" s="24">
        <v>318.60000000000002</v>
      </c>
      <c r="AE135" s="24">
        <v>320.89999999999998</v>
      </c>
    </row>
    <row r="136" spans="1:31" x14ac:dyDescent="0.35">
      <c r="A136" s="28" t="s">
        <v>131</v>
      </c>
      <c r="B136" s="28" t="s">
        <v>78</v>
      </c>
      <c r="C136" s="24">
        <v>79.2</v>
      </c>
      <c r="D136" s="24">
        <v>80.100000000000009</v>
      </c>
      <c r="E136" s="24">
        <v>80.3</v>
      </c>
      <c r="F136" s="24">
        <v>92</v>
      </c>
      <c r="G136" s="24">
        <v>113.89999999999999</v>
      </c>
      <c r="H136" s="24">
        <v>128.19999999999999</v>
      </c>
      <c r="I136" s="24">
        <v>144.29999999999998</v>
      </c>
      <c r="J136" s="24">
        <v>154.20000000000002</v>
      </c>
      <c r="K136" s="24">
        <v>164.6</v>
      </c>
      <c r="L136" s="24">
        <v>173.1</v>
      </c>
      <c r="M136" s="24">
        <v>216.9</v>
      </c>
      <c r="N136" s="24">
        <v>231</v>
      </c>
      <c r="O136" s="24">
        <v>257</v>
      </c>
      <c r="P136" s="24">
        <v>270.09999999999997</v>
      </c>
      <c r="Q136" s="24">
        <v>275.5</v>
      </c>
      <c r="R136" s="24">
        <v>278.8</v>
      </c>
      <c r="S136" s="24">
        <v>282.2</v>
      </c>
      <c r="T136" s="24">
        <v>286.3</v>
      </c>
      <c r="U136" s="24">
        <v>291</v>
      </c>
      <c r="V136" s="24">
        <v>294.60000000000002</v>
      </c>
      <c r="W136" s="24">
        <v>297.3</v>
      </c>
      <c r="X136" s="24">
        <v>300.2</v>
      </c>
      <c r="Y136" s="24">
        <v>304.10000000000002</v>
      </c>
      <c r="Z136" s="24">
        <v>307.90000000000003</v>
      </c>
      <c r="AA136" s="24">
        <v>311.20000000000005</v>
      </c>
      <c r="AB136" s="24">
        <v>313.8</v>
      </c>
      <c r="AC136" s="24">
        <v>316.2</v>
      </c>
      <c r="AD136" s="24">
        <v>318.60000000000002</v>
      </c>
      <c r="AE136" s="24">
        <v>320.89999999999998</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3041.462371826171</v>
      </c>
      <c r="D139" s="24">
        <v>3518.175659179687</v>
      </c>
      <c r="E139" s="24">
        <v>3971.6672973632758</v>
      </c>
      <c r="F139" s="24">
        <v>4412.089324951171</v>
      </c>
      <c r="G139" s="24">
        <v>4853.2750244140616</v>
      </c>
      <c r="H139" s="24">
        <v>5291.2838439941397</v>
      </c>
      <c r="I139" s="24">
        <v>5750.2359924316397</v>
      </c>
      <c r="J139" s="24">
        <v>6186.4027099609366</v>
      </c>
      <c r="K139" s="24">
        <v>6286.9320373535147</v>
      </c>
      <c r="L139" s="24">
        <v>6368.0062866210928</v>
      </c>
      <c r="M139" s="24">
        <v>6473.0152282714844</v>
      </c>
      <c r="N139" s="24">
        <v>6560.8447570800781</v>
      </c>
      <c r="O139" s="24">
        <v>6673.5508422851563</v>
      </c>
      <c r="P139" s="24">
        <v>6766.6423950195313</v>
      </c>
      <c r="Q139" s="24">
        <v>6889.6154174804678</v>
      </c>
      <c r="R139" s="24">
        <v>6988.2176513671866</v>
      </c>
      <c r="S139" s="24">
        <v>7116.9713134765625</v>
      </c>
      <c r="T139" s="24">
        <v>7221.5689697265625</v>
      </c>
      <c r="U139" s="24">
        <v>7356.4660034179678</v>
      </c>
      <c r="V139" s="24">
        <v>7467.3853759765625</v>
      </c>
      <c r="W139" s="24">
        <v>7608.9017333984375</v>
      </c>
      <c r="X139" s="24">
        <v>7726.6891479492178</v>
      </c>
      <c r="Y139" s="24">
        <v>7875.322021484375</v>
      </c>
      <c r="Z139" s="24">
        <v>8000.522705078125</v>
      </c>
      <c r="AA139" s="24">
        <v>8154.3053588867178</v>
      </c>
      <c r="AB139" s="24">
        <v>8285.50732421875</v>
      </c>
      <c r="AC139" s="24">
        <v>8442.7183837890625</v>
      </c>
      <c r="AD139" s="24">
        <v>8582.5143432617188</v>
      </c>
      <c r="AE139" s="24">
        <v>8748.4613037109375</v>
      </c>
    </row>
    <row r="140" spans="1:31" x14ac:dyDescent="0.35">
      <c r="A140" s="28" t="s">
        <v>132</v>
      </c>
      <c r="B140" s="28" t="s">
        <v>77</v>
      </c>
      <c r="C140" s="24">
        <v>115.8</v>
      </c>
      <c r="D140" s="24">
        <v>132</v>
      </c>
      <c r="E140" s="24">
        <v>134</v>
      </c>
      <c r="F140" s="24">
        <v>154.29999999999998</v>
      </c>
      <c r="G140" s="24">
        <v>181.6</v>
      </c>
      <c r="H140" s="24">
        <v>200.5</v>
      </c>
      <c r="I140" s="24">
        <v>222.3</v>
      </c>
      <c r="J140" s="24">
        <v>237.7</v>
      </c>
      <c r="K140" s="24">
        <v>255.89999999999998</v>
      </c>
      <c r="L140" s="24">
        <v>272.2</v>
      </c>
      <c r="M140" s="24">
        <v>349.4</v>
      </c>
      <c r="N140" s="24">
        <v>389.09999999999997</v>
      </c>
      <c r="O140" s="24">
        <v>448</v>
      </c>
      <c r="P140" s="24">
        <v>474.7</v>
      </c>
      <c r="Q140" s="24">
        <v>488.09999999999997</v>
      </c>
      <c r="R140" s="24">
        <v>497.49999999999994</v>
      </c>
      <c r="S140" s="24">
        <v>505.40000000000003</v>
      </c>
      <c r="T140" s="24">
        <v>513.9</v>
      </c>
      <c r="U140" s="24">
        <v>524.20000000000005</v>
      </c>
      <c r="V140" s="24">
        <v>535</v>
      </c>
      <c r="W140" s="24">
        <v>545.4</v>
      </c>
      <c r="X140" s="24">
        <v>556</v>
      </c>
      <c r="Y140" s="24">
        <v>567.29999999999995</v>
      </c>
      <c r="Z140" s="24">
        <v>577.6</v>
      </c>
      <c r="AA140" s="24">
        <v>587.30000000000007</v>
      </c>
      <c r="AB140" s="24">
        <v>596.30000000000007</v>
      </c>
      <c r="AC140" s="24">
        <v>604.5</v>
      </c>
      <c r="AD140" s="24">
        <v>612.79999999999995</v>
      </c>
      <c r="AE140" s="24">
        <v>621.29999999999995</v>
      </c>
    </row>
    <row r="141" spans="1:31" x14ac:dyDescent="0.35">
      <c r="A141" s="28" t="s">
        <v>132</v>
      </c>
      <c r="B141" s="28" t="s">
        <v>78</v>
      </c>
      <c r="C141" s="24">
        <v>115.8</v>
      </c>
      <c r="D141" s="24">
        <v>132</v>
      </c>
      <c r="E141" s="24">
        <v>134</v>
      </c>
      <c r="F141" s="24">
        <v>154.29999999999998</v>
      </c>
      <c r="G141" s="24">
        <v>181.6</v>
      </c>
      <c r="H141" s="24">
        <v>200.5</v>
      </c>
      <c r="I141" s="24">
        <v>222.3</v>
      </c>
      <c r="J141" s="24">
        <v>237.7</v>
      </c>
      <c r="K141" s="24">
        <v>255.89999999999998</v>
      </c>
      <c r="L141" s="24">
        <v>272.2</v>
      </c>
      <c r="M141" s="24">
        <v>349.4</v>
      </c>
      <c r="N141" s="24">
        <v>389.09999999999997</v>
      </c>
      <c r="O141" s="24">
        <v>448</v>
      </c>
      <c r="P141" s="24">
        <v>474.7</v>
      </c>
      <c r="Q141" s="24">
        <v>488.09999999999997</v>
      </c>
      <c r="R141" s="24">
        <v>497.49999999999994</v>
      </c>
      <c r="S141" s="24">
        <v>505.40000000000003</v>
      </c>
      <c r="T141" s="24">
        <v>513.9</v>
      </c>
      <c r="U141" s="24">
        <v>524.20000000000005</v>
      </c>
      <c r="V141" s="24">
        <v>535</v>
      </c>
      <c r="W141" s="24">
        <v>545.4</v>
      </c>
      <c r="X141" s="24">
        <v>556</v>
      </c>
      <c r="Y141" s="24">
        <v>567.29999999999995</v>
      </c>
      <c r="Z141" s="24">
        <v>577.6</v>
      </c>
      <c r="AA141" s="24">
        <v>587.30000000000007</v>
      </c>
      <c r="AB141" s="24">
        <v>596.30000000000007</v>
      </c>
      <c r="AC141" s="24">
        <v>604.5</v>
      </c>
      <c r="AD141" s="24">
        <v>612.79999999999995</v>
      </c>
      <c r="AE141" s="24">
        <v>621.29999999999995</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1673.466720581047</v>
      </c>
      <c r="D144" s="24">
        <v>1732.869384765622</v>
      </c>
      <c r="E144" s="24">
        <v>1772.197753906247</v>
      </c>
      <c r="F144" s="24">
        <v>1795.639770507807</v>
      </c>
      <c r="G144" s="24">
        <v>1822.1359252929631</v>
      </c>
      <c r="H144" s="24">
        <v>1849.3844299316349</v>
      </c>
      <c r="I144" s="24">
        <v>1879.1234436035099</v>
      </c>
      <c r="J144" s="24">
        <v>1926.8971252441329</v>
      </c>
      <c r="K144" s="24">
        <v>1963.3836059570231</v>
      </c>
      <c r="L144" s="24">
        <v>1998.2746887206999</v>
      </c>
      <c r="M144" s="24">
        <v>2035.4872436523381</v>
      </c>
      <c r="N144" s="24">
        <v>2084.6971435546802</v>
      </c>
      <c r="O144" s="24">
        <v>2122.6241455078052</v>
      </c>
      <c r="P144" s="24">
        <v>2158.9148254394531</v>
      </c>
      <c r="Q144" s="24">
        <v>2197.7059631347652</v>
      </c>
      <c r="R144" s="24">
        <v>2248.5938110351563</v>
      </c>
      <c r="S144" s="24">
        <v>2288.067596435546</v>
      </c>
      <c r="T144" s="24">
        <v>2325.9800109863199</v>
      </c>
      <c r="U144" s="24">
        <v>2366.3689270019531</v>
      </c>
      <c r="V144" s="24">
        <v>2418.8951721191352</v>
      </c>
      <c r="W144" s="24">
        <v>2460.0783081054628</v>
      </c>
      <c r="X144" s="24">
        <v>2499.733886718745</v>
      </c>
      <c r="Y144" s="24">
        <v>2542.0457153320258</v>
      </c>
      <c r="Z144" s="24">
        <v>2596.516326904291</v>
      </c>
      <c r="AA144" s="24">
        <v>2639.773651123046</v>
      </c>
      <c r="AB144" s="24">
        <v>2681.5559997558589</v>
      </c>
      <c r="AC144" s="24">
        <v>2725.881958007812</v>
      </c>
      <c r="AD144" s="24">
        <v>2782.274536132812</v>
      </c>
      <c r="AE144" s="24">
        <v>2827.4560546875</v>
      </c>
    </row>
    <row r="145" spans="1:31" x14ac:dyDescent="0.35">
      <c r="A145" s="28" t="s">
        <v>133</v>
      </c>
      <c r="B145" s="28" t="s">
        <v>77</v>
      </c>
      <c r="C145" s="24">
        <v>103.9</v>
      </c>
      <c r="D145" s="24">
        <v>144.69999999999999</v>
      </c>
      <c r="E145" s="24">
        <v>151.6</v>
      </c>
      <c r="F145" s="24">
        <v>158.6</v>
      </c>
      <c r="G145" s="24">
        <v>166.2</v>
      </c>
      <c r="H145" s="24">
        <v>178.89999999999998</v>
      </c>
      <c r="I145" s="24">
        <v>189.39999999999998</v>
      </c>
      <c r="J145" s="24">
        <v>197.29999999999998</v>
      </c>
      <c r="K145" s="24">
        <v>202.1</v>
      </c>
      <c r="L145" s="24">
        <v>207.8</v>
      </c>
      <c r="M145" s="24">
        <v>213.7</v>
      </c>
      <c r="N145" s="24">
        <v>219.9</v>
      </c>
      <c r="O145" s="24">
        <v>227</v>
      </c>
      <c r="P145" s="24">
        <v>234</v>
      </c>
      <c r="Q145" s="24">
        <v>239.2</v>
      </c>
      <c r="R145" s="24">
        <v>244</v>
      </c>
      <c r="S145" s="24">
        <v>248.49999999999997</v>
      </c>
      <c r="T145" s="24">
        <v>253.39999999999998</v>
      </c>
      <c r="U145" s="24">
        <v>258.59999999999997</v>
      </c>
      <c r="V145" s="24">
        <v>263.90000000000003</v>
      </c>
      <c r="W145" s="24">
        <v>269.2</v>
      </c>
      <c r="X145" s="24">
        <v>274.59999999999997</v>
      </c>
      <c r="Y145" s="24">
        <v>280.39999999999998</v>
      </c>
      <c r="Z145" s="24">
        <v>286.2</v>
      </c>
      <c r="AA145" s="24">
        <v>292</v>
      </c>
      <c r="AB145" s="24">
        <v>297.89999999999998</v>
      </c>
      <c r="AC145" s="24">
        <v>303.89999999999998</v>
      </c>
      <c r="AD145" s="24">
        <v>310</v>
      </c>
      <c r="AE145" s="24">
        <v>316.3</v>
      </c>
    </row>
    <row r="146" spans="1:31" x14ac:dyDescent="0.35">
      <c r="A146" s="28" t="s">
        <v>133</v>
      </c>
      <c r="B146" s="28" t="s">
        <v>78</v>
      </c>
      <c r="C146" s="24">
        <v>103.9</v>
      </c>
      <c r="D146" s="24">
        <v>144.69999999999999</v>
      </c>
      <c r="E146" s="24">
        <v>151.6</v>
      </c>
      <c r="F146" s="24">
        <v>158.6</v>
      </c>
      <c r="G146" s="24">
        <v>166.2</v>
      </c>
      <c r="H146" s="24">
        <v>178.89999999999998</v>
      </c>
      <c r="I146" s="24">
        <v>189.39999999999998</v>
      </c>
      <c r="J146" s="24">
        <v>197.29999999999998</v>
      </c>
      <c r="K146" s="24">
        <v>202.1</v>
      </c>
      <c r="L146" s="24">
        <v>207.8</v>
      </c>
      <c r="M146" s="24">
        <v>213.7</v>
      </c>
      <c r="N146" s="24">
        <v>219.9</v>
      </c>
      <c r="O146" s="24">
        <v>227</v>
      </c>
      <c r="P146" s="24">
        <v>234</v>
      </c>
      <c r="Q146" s="24">
        <v>239.2</v>
      </c>
      <c r="R146" s="24">
        <v>244</v>
      </c>
      <c r="S146" s="24">
        <v>248.49999999999997</v>
      </c>
      <c r="T146" s="24">
        <v>253.39999999999998</v>
      </c>
      <c r="U146" s="24">
        <v>258.59999999999997</v>
      </c>
      <c r="V146" s="24">
        <v>263.90000000000003</v>
      </c>
      <c r="W146" s="24">
        <v>269.2</v>
      </c>
      <c r="X146" s="24">
        <v>274.59999999999997</v>
      </c>
      <c r="Y146" s="24">
        <v>280.39999999999998</v>
      </c>
      <c r="Z146" s="24">
        <v>286.2</v>
      </c>
      <c r="AA146" s="24">
        <v>292</v>
      </c>
      <c r="AB146" s="24">
        <v>297.89999999999998</v>
      </c>
      <c r="AC146" s="24">
        <v>303.89999999999998</v>
      </c>
      <c r="AD146" s="24">
        <v>310</v>
      </c>
      <c r="AE146" s="24">
        <v>316.3</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184.44596338272007</v>
      </c>
      <c r="D149" s="24">
        <v>188.62791347503588</v>
      </c>
      <c r="E149" s="24">
        <v>191.86749839782678</v>
      </c>
      <c r="F149" s="24">
        <v>195.92365550994819</v>
      </c>
      <c r="G149" s="24">
        <v>198.0401439666739</v>
      </c>
      <c r="H149" s="24">
        <v>201.6287240982052</v>
      </c>
      <c r="I149" s="24">
        <v>204.07711315154938</v>
      </c>
      <c r="J149" s="24">
        <v>206.33364868164</v>
      </c>
      <c r="K149" s="24">
        <v>208.6152973175046</v>
      </c>
      <c r="L149" s="24">
        <v>211.19436645507778</v>
      </c>
      <c r="M149" s="24">
        <v>213.93341732025101</v>
      </c>
      <c r="N149" s="24">
        <v>218.70249557495112</v>
      </c>
      <c r="O149" s="24">
        <v>221.29288864135708</v>
      </c>
      <c r="P149" s="24">
        <v>223.97826862335111</v>
      </c>
      <c r="Q149" s="24">
        <v>226.88602256774882</v>
      </c>
      <c r="R149" s="24">
        <v>231.84733581542952</v>
      </c>
      <c r="S149" s="24">
        <v>234.6604309082025</v>
      </c>
      <c r="T149" s="24">
        <v>237.48201942443819</v>
      </c>
      <c r="U149" s="24">
        <v>240.5873565673821</v>
      </c>
      <c r="V149" s="24">
        <v>245.7696628570547</v>
      </c>
      <c r="W149" s="24">
        <v>248.79616737365671</v>
      </c>
      <c r="X149" s="24">
        <v>251.8449974060058</v>
      </c>
      <c r="Y149" s="24">
        <v>255.16963768005269</v>
      </c>
      <c r="Z149" s="24">
        <v>260.51609039306572</v>
      </c>
      <c r="AA149" s="24">
        <v>263.7901840209957</v>
      </c>
      <c r="AB149" s="24">
        <v>267.01039505004826</v>
      </c>
      <c r="AC149" s="24">
        <v>270.55254745483307</v>
      </c>
      <c r="AD149" s="24">
        <v>276.14674758911042</v>
      </c>
      <c r="AE149" s="24">
        <v>279.6831550598144</v>
      </c>
    </row>
    <row r="150" spans="1:31" x14ac:dyDescent="0.35">
      <c r="A150" s="28" t="s">
        <v>134</v>
      </c>
      <c r="B150" s="28" t="s">
        <v>77</v>
      </c>
      <c r="C150" s="24">
        <v>13.5</v>
      </c>
      <c r="D150" s="24">
        <v>13.5</v>
      </c>
      <c r="E150" s="24">
        <v>13.4</v>
      </c>
      <c r="F150" s="24">
        <v>15.4</v>
      </c>
      <c r="G150" s="24">
        <v>17.7</v>
      </c>
      <c r="H150" s="24">
        <v>20.2</v>
      </c>
      <c r="I150" s="24">
        <v>22.700000000000003</v>
      </c>
      <c r="J150" s="24">
        <v>23.9</v>
      </c>
      <c r="K150" s="24">
        <v>25.3</v>
      </c>
      <c r="L150" s="24">
        <v>26.6</v>
      </c>
      <c r="M150" s="24">
        <v>32.799999999999997</v>
      </c>
      <c r="N150" s="24">
        <v>34.5</v>
      </c>
      <c r="O150" s="24">
        <v>38</v>
      </c>
      <c r="P150" s="24">
        <v>39.800000000000004</v>
      </c>
      <c r="Q150" s="24">
        <v>40.1</v>
      </c>
      <c r="R150" s="24">
        <v>40.299999999999997</v>
      </c>
      <c r="S150" s="24">
        <v>40.200000000000003</v>
      </c>
      <c r="T150" s="24">
        <v>40.200000000000003</v>
      </c>
      <c r="U150" s="24">
        <v>40.299999999999997</v>
      </c>
      <c r="V150" s="24">
        <v>40.5</v>
      </c>
      <c r="W150" s="24">
        <v>40.700000000000003</v>
      </c>
      <c r="X150" s="24">
        <v>40.799999999999997</v>
      </c>
      <c r="Y150" s="24">
        <v>40.9</v>
      </c>
      <c r="Z150" s="24">
        <v>40.9</v>
      </c>
      <c r="AA150" s="24">
        <v>41</v>
      </c>
      <c r="AB150" s="24">
        <v>40.9</v>
      </c>
      <c r="AC150" s="24">
        <v>40.799999999999997</v>
      </c>
      <c r="AD150" s="24">
        <v>40.699999999999996</v>
      </c>
      <c r="AE150" s="24">
        <v>40.6</v>
      </c>
    </row>
    <row r="151" spans="1:31" x14ac:dyDescent="0.35">
      <c r="A151" s="28" t="s">
        <v>134</v>
      </c>
      <c r="B151" s="28" t="s">
        <v>78</v>
      </c>
      <c r="C151" s="24">
        <v>13.5</v>
      </c>
      <c r="D151" s="24">
        <v>13.5</v>
      </c>
      <c r="E151" s="24">
        <v>13.4</v>
      </c>
      <c r="F151" s="24">
        <v>15.4</v>
      </c>
      <c r="G151" s="24">
        <v>17.7</v>
      </c>
      <c r="H151" s="24">
        <v>20.2</v>
      </c>
      <c r="I151" s="24">
        <v>22.700000000000003</v>
      </c>
      <c r="J151" s="24">
        <v>23.9</v>
      </c>
      <c r="K151" s="24">
        <v>25.3</v>
      </c>
      <c r="L151" s="24">
        <v>26.6</v>
      </c>
      <c r="M151" s="24">
        <v>32.799999999999997</v>
      </c>
      <c r="N151" s="24">
        <v>34.5</v>
      </c>
      <c r="O151" s="24">
        <v>38</v>
      </c>
      <c r="P151" s="24">
        <v>39.800000000000004</v>
      </c>
      <c r="Q151" s="24">
        <v>40.1</v>
      </c>
      <c r="R151" s="24">
        <v>40.299999999999997</v>
      </c>
      <c r="S151" s="24">
        <v>40.200000000000003</v>
      </c>
      <c r="T151" s="24">
        <v>40.200000000000003</v>
      </c>
      <c r="U151" s="24">
        <v>40.299999999999997</v>
      </c>
      <c r="V151" s="24">
        <v>40.5</v>
      </c>
      <c r="W151" s="24">
        <v>40.700000000000003</v>
      </c>
      <c r="X151" s="24">
        <v>40.799999999999997</v>
      </c>
      <c r="Y151" s="24">
        <v>40.9</v>
      </c>
      <c r="Z151" s="24">
        <v>40.9</v>
      </c>
      <c r="AA151" s="24">
        <v>41</v>
      </c>
      <c r="AB151" s="24">
        <v>40.9</v>
      </c>
      <c r="AC151" s="24">
        <v>40.799999999999997</v>
      </c>
      <c r="AD151" s="24">
        <v>40.699999999999996</v>
      </c>
      <c r="AE151" s="24">
        <v>40.6</v>
      </c>
    </row>
  </sheetData>
  <sheetProtection algorithmName="SHA-512" hashValue="ywd75ONeLOpKHGstrvPAiO02TIvhmph0bYSilCWKYaaB69MqVtLxNuuruo6bITPM2VaiKFAD9RMbbRH4m2Kpsw==" saltValue="/Q0vf3NcMa9OJX27BqkA8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F1285-23EA-4D2A-8A90-75D4DD603295}">
  <sheetPr codeName="Sheet19">
    <tabColor theme="7" tint="0.39997558519241921"/>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323163.81719999999</v>
      </c>
      <c r="D6" s="24">
        <v>279746.13939999999</v>
      </c>
      <c r="E6" s="24">
        <v>265181.00510000001</v>
      </c>
      <c r="F6" s="24">
        <v>262204.07394597953</v>
      </c>
      <c r="G6" s="24">
        <v>239649.11480567415</v>
      </c>
      <c r="H6" s="24">
        <v>211758.89577321528</v>
      </c>
      <c r="I6" s="24">
        <v>186405.80850694873</v>
      </c>
      <c r="J6" s="24">
        <v>182951.96636265417</v>
      </c>
      <c r="K6" s="24">
        <v>125311.86574365772</v>
      </c>
      <c r="L6" s="24">
        <v>108211.74817544733</v>
      </c>
      <c r="M6" s="24">
        <v>76656.275925545036</v>
      </c>
      <c r="N6" s="24">
        <v>78684.733879121384</v>
      </c>
      <c r="O6" s="24">
        <v>83553.111664693482</v>
      </c>
      <c r="P6" s="24">
        <v>76247.323568487918</v>
      </c>
      <c r="Q6" s="24">
        <v>67943.241552153268</v>
      </c>
      <c r="R6" s="24">
        <v>70008.181895873073</v>
      </c>
      <c r="S6" s="24">
        <v>68958.3655</v>
      </c>
      <c r="T6" s="24">
        <v>66795.05279999999</v>
      </c>
      <c r="U6" s="24">
        <v>60185.921000000002</v>
      </c>
      <c r="V6" s="24">
        <v>54471.566200000001</v>
      </c>
      <c r="W6" s="24">
        <v>49529.953599999993</v>
      </c>
      <c r="X6" s="24">
        <v>33589.302899999995</v>
      </c>
      <c r="Y6" s="24">
        <v>26083.435699999998</v>
      </c>
      <c r="Z6" s="24">
        <v>21675.9198</v>
      </c>
      <c r="AA6" s="24">
        <v>18473.669699999999</v>
      </c>
      <c r="AB6" s="24">
        <v>13975.0725</v>
      </c>
      <c r="AC6" s="24">
        <v>12547.952499999999</v>
      </c>
      <c r="AD6" s="24">
        <v>11467.460300000001</v>
      </c>
      <c r="AE6" s="24">
        <v>10069.967699999999</v>
      </c>
    </row>
    <row r="7" spans="1:31" x14ac:dyDescent="0.35">
      <c r="A7" s="28" t="s">
        <v>40</v>
      </c>
      <c r="B7" s="28" t="s">
        <v>71</v>
      </c>
      <c r="C7" s="24">
        <v>105320.799</v>
      </c>
      <c r="D7" s="24">
        <v>89172.463499999998</v>
      </c>
      <c r="E7" s="24">
        <v>95306.147500000006</v>
      </c>
      <c r="F7" s="24">
        <v>53481.536758814334</v>
      </c>
      <c r="G7" s="24">
        <v>53317.432261857444</v>
      </c>
      <c r="H7" s="24">
        <v>46172.511497164662</v>
      </c>
      <c r="I7" s="24">
        <v>33667.683202322369</v>
      </c>
      <c r="J7" s="24">
        <v>36238.747558927193</v>
      </c>
      <c r="K7" s="24">
        <v>32696.120161862786</v>
      </c>
      <c r="L7" s="24">
        <v>33613.262832047709</v>
      </c>
      <c r="M7" s="24">
        <v>29368.673825745391</v>
      </c>
      <c r="N7" s="24">
        <v>29365.030383981197</v>
      </c>
      <c r="O7" s="24">
        <v>29545.704117450201</v>
      </c>
      <c r="P7" s="24">
        <v>27292.171844647299</v>
      </c>
      <c r="Q7" s="24">
        <v>26723.519299224899</v>
      </c>
      <c r="R7" s="24">
        <v>25440.325151089601</v>
      </c>
      <c r="S7" s="24">
        <v>22867.996509553999</v>
      </c>
      <c r="T7" s="24">
        <v>24036.5203648489</v>
      </c>
      <c r="U7" s="24">
        <v>21450.865321472698</v>
      </c>
      <c r="V7" s="24">
        <v>18693.864774330501</v>
      </c>
      <c r="W7" s="24">
        <v>20479.737827748901</v>
      </c>
      <c r="X7" s="24">
        <v>20350.260659787698</v>
      </c>
      <c r="Y7" s="24">
        <v>18366.858943120798</v>
      </c>
      <c r="Z7" s="24">
        <v>18075.217217353598</v>
      </c>
      <c r="AA7" s="24">
        <v>16799.044731285299</v>
      </c>
      <c r="AB7" s="24">
        <v>17003.582921587898</v>
      </c>
      <c r="AC7" s="24">
        <v>6253.6893574112</v>
      </c>
      <c r="AD7" s="24">
        <v>0</v>
      </c>
      <c r="AE7" s="24">
        <v>0</v>
      </c>
    </row>
    <row r="8" spans="1:31" x14ac:dyDescent="0.35">
      <c r="A8" s="28" t="s">
        <v>40</v>
      </c>
      <c r="B8" s="28" t="s">
        <v>20</v>
      </c>
      <c r="C8" s="24">
        <v>15859.730258906415</v>
      </c>
      <c r="D8" s="24">
        <v>15240.942140574458</v>
      </c>
      <c r="E8" s="24">
        <v>11718.549824268997</v>
      </c>
      <c r="F8" s="24">
        <v>11300.621711150679</v>
      </c>
      <c r="G8" s="24">
        <v>10378.363941526182</v>
      </c>
      <c r="H8" s="24">
        <v>11340.073870057911</v>
      </c>
      <c r="I8" s="24">
        <v>10453.347118184542</v>
      </c>
      <c r="J8" s="24">
        <v>15683.128659346983</v>
      </c>
      <c r="K8" s="24">
        <v>9017.7010969392559</v>
      </c>
      <c r="L8" s="24">
        <v>8642.8991853700645</v>
      </c>
      <c r="M8" s="24">
        <v>8624.234112867478</v>
      </c>
      <c r="N8" s="24">
        <v>8706.2383150862079</v>
      </c>
      <c r="O8" s="24">
        <v>8136.1602433797425</v>
      </c>
      <c r="P8" s="24">
        <v>7466.6374846571089</v>
      </c>
      <c r="Q8" s="24">
        <v>7335.039062083908</v>
      </c>
      <c r="R8" s="24">
        <v>6898.3984818137333</v>
      </c>
      <c r="S8" s="24">
        <v>5614.7002007200153</v>
      </c>
      <c r="T8" s="24">
        <v>6303.2400143628829</v>
      </c>
      <c r="U8" s="24">
        <v>7975.4561074479798</v>
      </c>
      <c r="V8" s="24">
        <v>9658.4435391611642</v>
      </c>
      <c r="W8" s="24">
        <v>7294.7668303139853</v>
      </c>
      <c r="X8" s="24">
        <v>10275.901593822578</v>
      </c>
      <c r="Y8" s="24">
        <v>7601.8908523206264</v>
      </c>
      <c r="Z8" s="24">
        <v>6900.3677355788504</v>
      </c>
      <c r="AA8" s="24">
        <v>3645.130332136368</v>
      </c>
      <c r="AB8" s="24">
        <v>2661.3662883151337</v>
      </c>
      <c r="AC8" s="24">
        <v>2570.0912909801818</v>
      </c>
      <c r="AD8" s="24">
        <v>2469.2160970441214</v>
      </c>
      <c r="AE8" s="24">
        <v>2379.4722923269728</v>
      </c>
    </row>
    <row r="9" spans="1:31" x14ac:dyDescent="0.35">
      <c r="A9" s="28" t="s">
        <v>40</v>
      </c>
      <c r="B9" s="28" t="s">
        <v>32</v>
      </c>
      <c r="C9" s="24">
        <v>1675.4215711999998</v>
      </c>
      <c r="D9" s="24">
        <v>1665.1591714318718</v>
      </c>
      <c r="E9" s="24">
        <v>1756.1838643000001</v>
      </c>
      <c r="F9" s="24">
        <v>647.49811399999999</v>
      </c>
      <c r="G9" s="24">
        <v>600.38351399999999</v>
      </c>
      <c r="H9" s="24">
        <v>600.04212399999983</v>
      </c>
      <c r="I9" s="24">
        <v>564.66831400000001</v>
      </c>
      <c r="J9" s="24">
        <v>881.57502900000009</v>
      </c>
      <c r="K9" s="24">
        <v>512.98547151002174</v>
      </c>
      <c r="L9" s="24">
        <v>496.10100136771598</v>
      </c>
      <c r="M9" s="24">
        <v>480.17453499999999</v>
      </c>
      <c r="N9" s="24">
        <v>468.43971199999999</v>
      </c>
      <c r="O9" s="24">
        <v>446.41915760000001</v>
      </c>
      <c r="P9" s="24">
        <v>428.56188349999996</v>
      </c>
      <c r="Q9" s="24">
        <v>319.29539399999993</v>
      </c>
      <c r="R9" s="24">
        <v>304.00227599999994</v>
      </c>
      <c r="S9" s="24">
        <v>302.09834399999988</v>
      </c>
      <c r="T9" s="24">
        <v>279.58807999999999</v>
      </c>
      <c r="U9" s="24">
        <v>260.93195000000003</v>
      </c>
      <c r="V9" s="24">
        <v>251.59570000000002</v>
      </c>
      <c r="W9" s="24">
        <v>241.69484</v>
      </c>
      <c r="X9" s="24">
        <v>250.56235999999998</v>
      </c>
      <c r="Y9" s="24">
        <v>387.00711999999999</v>
      </c>
      <c r="Z9" s="24">
        <v>316.01375000000002</v>
      </c>
      <c r="AA9" s="24">
        <v>429.31071999999995</v>
      </c>
      <c r="AB9" s="24">
        <v>0</v>
      </c>
      <c r="AC9" s="24">
        <v>0</v>
      </c>
      <c r="AD9" s="24">
        <v>0</v>
      </c>
      <c r="AE9" s="24">
        <v>0</v>
      </c>
    </row>
    <row r="10" spans="1:31" x14ac:dyDescent="0.35">
      <c r="A10" s="28" t="s">
        <v>40</v>
      </c>
      <c r="B10" s="28" t="s">
        <v>66</v>
      </c>
      <c r="C10" s="24">
        <v>251.34892609903071</v>
      </c>
      <c r="D10" s="24">
        <v>146.99462060979855</v>
      </c>
      <c r="E10" s="24">
        <v>685.48497113308827</v>
      </c>
      <c r="F10" s="24">
        <v>498.89367744360084</v>
      </c>
      <c r="G10" s="24">
        <v>138.604031462287</v>
      </c>
      <c r="H10" s="24">
        <v>550.71269214761605</v>
      </c>
      <c r="I10" s="24">
        <v>215.09115113924372</v>
      </c>
      <c r="J10" s="24">
        <v>1505.0382162923795</v>
      </c>
      <c r="K10" s="24">
        <v>38.918629579212805</v>
      </c>
      <c r="L10" s="24">
        <v>18.8631824594802</v>
      </c>
      <c r="M10" s="24">
        <v>31.4423267989132</v>
      </c>
      <c r="N10" s="24">
        <v>404.36473099271922</v>
      </c>
      <c r="O10" s="24">
        <v>211.96987800570332</v>
      </c>
      <c r="P10" s="24">
        <v>73.430950940006298</v>
      </c>
      <c r="Q10" s="24">
        <v>373.44296493864761</v>
      </c>
      <c r="R10" s="24">
        <v>326.8200194182744</v>
      </c>
      <c r="S10" s="24">
        <v>970.38679177077404</v>
      </c>
      <c r="T10" s="24">
        <v>546.31588177671392</v>
      </c>
      <c r="U10" s="24">
        <v>1705.6786630725992</v>
      </c>
      <c r="V10" s="24">
        <v>2433.1829962223896</v>
      </c>
      <c r="W10" s="24">
        <v>1821.5144210416047</v>
      </c>
      <c r="X10" s="24">
        <v>1409.2138130088665</v>
      </c>
      <c r="Y10" s="24">
        <v>6232.2855373887423</v>
      </c>
      <c r="Z10" s="24">
        <v>2574.900429010092</v>
      </c>
      <c r="AA10" s="24">
        <v>3950.0501513505169</v>
      </c>
      <c r="AB10" s="24">
        <v>3046.2356522358641</v>
      </c>
      <c r="AC10" s="24">
        <v>6105.6500802879245</v>
      </c>
      <c r="AD10" s="24">
        <v>6521.514356663658</v>
      </c>
      <c r="AE10" s="24">
        <v>6298.1959726683508</v>
      </c>
    </row>
    <row r="11" spans="1:31" x14ac:dyDescent="0.35">
      <c r="A11" s="28" t="s">
        <v>40</v>
      </c>
      <c r="B11" s="28" t="s">
        <v>65</v>
      </c>
      <c r="C11" s="24">
        <v>90434.272599999997</v>
      </c>
      <c r="D11" s="24">
        <v>84357.642659999983</v>
      </c>
      <c r="E11" s="24">
        <v>76511.592390000005</v>
      </c>
      <c r="F11" s="24">
        <v>98370.192230000015</v>
      </c>
      <c r="G11" s="24">
        <v>93555.943749999977</v>
      </c>
      <c r="H11" s="24">
        <v>68415.554089999991</v>
      </c>
      <c r="I11" s="24">
        <v>86637.732079999987</v>
      </c>
      <c r="J11" s="24">
        <v>91910.422099999996</v>
      </c>
      <c r="K11" s="24">
        <v>84694.572709999993</v>
      </c>
      <c r="L11" s="24">
        <v>73684.45448</v>
      </c>
      <c r="M11" s="24">
        <v>64376.095480000004</v>
      </c>
      <c r="N11" s="24">
        <v>65647.489130000002</v>
      </c>
      <c r="O11" s="24">
        <v>63750.273910000004</v>
      </c>
      <c r="P11" s="24">
        <v>66534.661699999997</v>
      </c>
      <c r="Q11" s="24">
        <v>56117.75045</v>
      </c>
      <c r="R11" s="24">
        <v>51683.424460000002</v>
      </c>
      <c r="S11" s="24">
        <v>64515.780429999999</v>
      </c>
      <c r="T11" s="24">
        <v>55295.199430000008</v>
      </c>
      <c r="U11" s="24">
        <v>48606.743690000003</v>
      </c>
      <c r="V11" s="24">
        <v>45824.078119999998</v>
      </c>
      <c r="W11" s="24">
        <v>41865.097369999996</v>
      </c>
      <c r="X11" s="24">
        <v>44054.346189999997</v>
      </c>
      <c r="Y11" s="24">
        <v>44749.667810000006</v>
      </c>
      <c r="Z11" s="24">
        <v>40115.264715999998</v>
      </c>
      <c r="AA11" s="24">
        <v>38849.404580000002</v>
      </c>
      <c r="AB11" s="24">
        <v>44223.713340000002</v>
      </c>
      <c r="AC11" s="24">
        <v>36085.977784999995</v>
      </c>
      <c r="AD11" s="24">
        <v>31621.392339999999</v>
      </c>
      <c r="AE11" s="24">
        <v>29386.354775</v>
      </c>
    </row>
    <row r="12" spans="1:31" x14ac:dyDescent="0.35">
      <c r="A12" s="28" t="s">
        <v>40</v>
      </c>
      <c r="B12" s="28" t="s">
        <v>69</v>
      </c>
      <c r="C12" s="24">
        <v>66817.223493310696</v>
      </c>
      <c r="D12" s="24">
        <v>78927.277035232342</v>
      </c>
      <c r="E12" s="24">
        <v>68709.926113951238</v>
      </c>
      <c r="F12" s="24">
        <v>70356.469591193512</v>
      </c>
      <c r="G12" s="24">
        <v>70374.296383892783</v>
      </c>
      <c r="H12" s="24">
        <v>70898.275025683572</v>
      </c>
      <c r="I12" s="24">
        <v>68870.620323981057</v>
      </c>
      <c r="J12" s="24">
        <v>59281.755853933086</v>
      </c>
      <c r="K12" s="24">
        <v>56262.583889790731</v>
      </c>
      <c r="L12" s="24">
        <v>53514.008324452887</v>
      </c>
      <c r="M12" s="24">
        <v>53581.303456002919</v>
      </c>
      <c r="N12" s="24">
        <v>46442.513222625268</v>
      </c>
      <c r="O12" s="24">
        <v>44184.088339269583</v>
      </c>
      <c r="P12" s="24">
        <v>43433.213765873064</v>
      </c>
      <c r="Q12" s="24">
        <v>42532.028758673405</v>
      </c>
      <c r="R12" s="24">
        <v>40942.426839318687</v>
      </c>
      <c r="S12" s="24">
        <v>35063.319404422546</v>
      </c>
      <c r="T12" s="24">
        <v>31056.653672995752</v>
      </c>
      <c r="U12" s="24">
        <v>27878.70449085602</v>
      </c>
      <c r="V12" s="24">
        <v>26506.642859733172</v>
      </c>
      <c r="W12" s="24">
        <v>23636.425385766634</v>
      </c>
      <c r="X12" s="24">
        <v>22180.609702203943</v>
      </c>
      <c r="Y12" s="24">
        <v>17671.298662560162</v>
      </c>
      <c r="Z12" s="24">
        <v>16605.609047008264</v>
      </c>
      <c r="AA12" s="24">
        <v>11408.378837653938</v>
      </c>
      <c r="AB12" s="24">
        <v>8878.8918341686986</v>
      </c>
      <c r="AC12" s="24">
        <v>7534.7581954731368</v>
      </c>
      <c r="AD12" s="24">
        <v>5536.517355846654</v>
      </c>
      <c r="AE12" s="24">
        <v>3525.9804178977938</v>
      </c>
    </row>
    <row r="13" spans="1:31" x14ac:dyDescent="0.35">
      <c r="A13" s="28" t="s">
        <v>40</v>
      </c>
      <c r="B13" s="28" t="s">
        <v>68</v>
      </c>
      <c r="C13" s="24">
        <v>13.705530043710505</v>
      </c>
      <c r="D13" s="24">
        <v>16.200202494825401</v>
      </c>
      <c r="E13" s="24">
        <v>15.830206321582001</v>
      </c>
      <c r="F13" s="24">
        <v>14.665201249266413</v>
      </c>
      <c r="G13" s="24">
        <v>13.827281718713973</v>
      </c>
      <c r="H13" s="24">
        <v>14.112565307238931</v>
      </c>
      <c r="I13" s="24">
        <v>21.732720996780206</v>
      </c>
      <c r="J13" s="24">
        <v>29.249195111713181</v>
      </c>
      <c r="K13" s="24">
        <v>42.409445574018733</v>
      </c>
      <c r="L13" s="24">
        <v>56.595935560027073</v>
      </c>
      <c r="M13" s="24">
        <v>99.88143217625128</v>
      </c>
      <c r="N13" s="24">
        <v>94.380086807409654</v>
      </c>
      <c r="O13" s="24">
        <v>88.55890434570658</v>
      </c>
      <c r="P13" s="24">
        <v>82.69323917648866</v>
      </c>
      <c r="Q13" s="24">
        <v>85.603027734717742</v>
      </c>
      <c r="R13" s="24">
        <v>82.324902803860695</v>
      </c>
      <c r="S13" s="24">
        <v>70.673008279499342</v>
      </c>
      <c r="T13" s="24">
        <v>70.314549469281857</v>
      </c>
      <c r="U13" s="24">
        <v>72.121747658734165</v>
      </c>
      <c r="V13" s="24">
        <v>71.402131081370953</v>
      </c>
      <c r="W13" s="24">
        <v>67.525058886865665</v>
      </c>
      <c r="X13" s="24">
        <v>80.813525514231102</v>
      </c>
      <c r="Y13" s="24">
        <v>80.847116817370292</v>
      </c>
      <c r="Z13" s="24">
        <v>82.759304062926432</v>
      </c>
      <c r="AA13" s="24">
        <v>86.170803448348593</v>
      </c>
      <c r="AB13" s="24">
        <v>105.11964609291147</v>
      </c>
      <c r="AC13" s="24">
        <v>113.46796831153587</v>
      </c>
      <c r="AD13" s="24">
        <v>120.29507818794369</v>
      </c>
      <c r="AE13" s="24">
        <v>130.93944132174079</v>
      </c>
    </row>
    <row r="14" spans="1:31" x14ac:dyDescent="0.35">
      <c r="A14" s="28" t="s">
        <v>40</v>
      </c>
      <c r="B14" s="28" t="s">
        <v>36</v>
      </c>
      <c r="C14" s="24">
        <v>0.13835001924539289</v>
      </c>
      <c r="D14" s="24">
        <v>0.20655081958658889</v>
      </c>
      <c r="E14" s="24">
        <v>0.22757611849185189</v>
      </c>
      <c r="F14" s="24">
        <v>0.29906434843569202</v>
      </c>
      <c r="G14" s="24">
        <v>0.2910172010300015</v>
      </c>
      <c r="H14" s="24">
        <v>0.29093571343320995</v>
      </c>
      <c r="I14" s="24">
        <v>0.27303689353660487</v>
      </c>
      <c r="J14" s="24">
        <v>0.24277144840750048</v>
      </c>
      <c r="K14" s="24">
        <v>0.21036630584543597</v>
      </c>
      <c r="L14" s="24">
        <v>0.20726489172723081</v>
      </c>
      <c r="M14" s="24">
        <v>0.19719814662472188</v>
      </c>
      <c r="N14" s="24">
        <v>0.20230059754777591</v>
      </c>
      <c r="O14" s="24">
        <v>0.16940215384912591</v>
      </c>
      <c r="P14" s="24">
        <v>0.15530563560473201</v>
      </c>
      <c r="Q14" s="24">
        <v>0.1525137231764439</v>
      </c>
      <c r="R14" s="24">
        <v>0.14925466510409099</v>
      </c>
      <c r="S14" s="24">
        <v>0.64429896553799904</v>
      </c>
      <c r="T14" s="24">
        <v>0.62066701462570606</v>
      </c>
      <c r="U14" s="24">
        <v>0.88461584113776692</v>
      </c>
      <c r="V14" s="24">
        <v>0.82947562140902698</v>
      </c>
      <c r="W14" s="24">
        <v>2.6128645512996349</v>
      </c>
      <c r="X14" s="24">
        <v>2.752915600577579</v>
      </c>
      <c r="Y14" s="24">
        <v>2.8430005214710352</v>
      </c>
      <c r="Z14" s="24">
        <v>4.2157052201987613</v>
      </c>
      <c r="AA14" s="24">
        <v>4.2001564369590394</v>
      </c>
      <c r="AB14" s="24">
        <v>3.9762965454999191</v>
      </c>
      <c r="AC14" s="24">
        <v>3.8031234549638984</v>
      </c>
      <c r="AD14" s="24">
        <v>4.3773081546932602</v>
      </c>
      <c r="AE14" s="24">
        <v>4.3468089596772685</v>
      </c>
    </row>
    <row r="15" spans="1:31" x14ac:dyDescent="0.35">
      <c r="A15" s="28" t="s">
        <v>40</v>
      </c>
      <c r="B15" s="28" t="s">
        <v>73</v>
      </c>
      <c r="C15" s="24">
        <v>584.96920999999998</v>
      </c>
      <c r="D15" s="24">
        <v>1398.8537000000001</v>
      </c>
      <c r="E15" s="24">
        <v>1561.8005101487934</v>
      </c>
      <c r="F15" s="24">
        <v>3216.0099746919836</v>
      </c>
      <c r="G15" s="24">
        <v>3847.9607351512841</v>
      </c>
      <c r="H15" s="24">
        <v>3983.845246561536</v>
      </c>
      <c r="I15" s="24">
        <v>2931.4790141579288</v>
      </c>
      <c r="J15" s="24">
        <v>4026.468291766872</v>
      </c>
      <c r="K15" s="24">
        <v>2096.7989641569461</v>
      </c>
      <c r="L15" s="24">
        <v>2386.6093536607368</v>
      </c>
      <c r="M15" s="24">
        <v>2842.551144864713</v>
      </c>
      <c r="N15" s="24">
        <v>4040.8787122282524</v>
      </c>
      <c r="O15" s="24">
        <v>3354.4708539265557</v>
      </c>
      <c r="P15" s="24">
        <v>3518.4480758626723</v>
      </c>
      <c r="Q15" s="24">
        <v>3486.7045326652014</v>
      </c>
      <c r="R15" s="24">
        <v>3189.4239577579419</v>
      </c>
      <c r="S15" s="24">
        <v>3195.1407158795205</v>
      </c>
      <c r="T15" s="24">
        <v>3157.230189134119</v>
      </c>
      <c r="U15" s="24">
        <v>3068.4126530029266</v>
      </c>
      <c r="V15" s="24">
        <v>2569.3113055051535</v>
      </c>
      <c r="W15" s="24">
        <v>2499.914823145602</v>
      </c>
      <c r="X15" s="24">
        <v>2359.7922457606956</v>
      </c>
      <c r="Y15" s="24">
        <v>1657.2009578328841</v>
      </c>
      <c r="Z15" s="24">
        <v>1541.9905058773711</v>
      </c>
      <c r="AA15" s="24">
        <v>1208.0856306158214</v>
      </c>
      <c r="AB15" s="24">
        <v>1007.2685604020082</v>
      </c>
      <c r="AC15" s="24">
        <v>887.09535701612344</v>
      </c>
      <c r="AD15" s="24">
        <v>839.3837627319798</v>
      </c>
      <c r="AE15" s="24">
        <v>491.21675883603513</v>
      </c>
    </row>
    <row r="16" spans="1:31" x14ac:dyDescent="0.35">
      <c r="A16" s="28" t="s">
        <v>40</v>
      </c>
      <c r="B16" s="28" t="s">
        <v>56</v>
      </c>
      <c r="C16" s="24">
        <v>0.11126897224799998</v>
      </c>
      <c r="D16" s="24">
        <v>0.15966321736799988</v>
      </c>
      <c r="E16" s="24">
        <v>0.18704366342399978</v>
      </c>
      <c r="F16" s="24">
        <v>0.27237918865499994</v>
      </c>
      <c r="G16" s="24">
        <v>0.37932050118999994</v>
      </c>
      <c r="H16" s="24">
        <v>0.46100667641999904</v>
      </c>
      <c r="I16" s="24">
        <v>0.52450909629999898</v>
      </c>
      <c r="J16" s="24">
        <v>0.55662314239999999</v>
      </c>
      <c r="K16" s="24">
        <v>0.57125854683999999</v>
      </c>
      <c r="L16" s="24">
        <v>0.59710315459999985</v>
      </c>
      <c r="M16" s="24">
        <v>0.70176899482999799</v>
      </c>
      <c r="N16" s="24">
        <v>0.78713539319999881</v>
      </c>
      <c r="O16" s="24">
        <v>0.84763696277</v>
      </c>
      <c r="P16" s="24">
        <v>0.91982442530000008</v>
      </c>
      <c r="Q16" s="24">
        <v>0.91214985939999915</v>
      </c>
      <c r="R16" s="24">
        <v>0.91669392813999884</v>
      </c>
      <c r="S16" s="24">
        <v>0.88629865419999998</v>
      </c>
      <c r="T16" s="24">
        <v>0.87589912983999896</v>
      </c>
      <c r="U16" s="24">
        <v>0.8598231181999999</v>
      </c>
      <c r="V16" s="24">
        <v>0.82999631145000008</v>
      </c>
      <c r="W16" s="24">
        <v>0.75923370300000004</v>
      </c>
      <c r="X16" s="24">
        <v>0.76360281496000004</v>
      </c>
      <c r="Y16" s="24">
        <v>0.71653604279999983</v>
      </c>
      <c r="Z16" s="24">
        <v>0.67880441469999897</v>
      </c>
      <c r="AA16" s="24">
        <v>0.67429714329999979</v>
      </c>
      <c r="AB16" s="24">
        <v>0.63286082370000007</v>
      </c>
      <c r="AC16" s="24">
        <v>0.61331918489999904</v>
      </c>
      <c r="AD16" s="24">
        <v>0.59030674713999898</v>
      </c>
      <c r="AE16" s="24">
        <v>0.45912093998000003</v>
      </c>
    </row>
    <row r="17" spans="1:31" x14ac:dyDescent="0.35">
      <c r="A17" s="31" t="s">
        <v>138</v>
      </c>
      <c r="B17" s="31"/>
      <c r="C17" s="32">
        <v>603536.31857955991</v>
      </c>
      <c r="D17" s="32">
        <v>549272.81873034337</v>
      </c>
      <c r="E17" s="32">
        <v>519884.71996997501</v>
      </c>
      <c r="F17" s="32">
        <v>496873.95122983091</v>
      </c>
      <c r="G17" s="32">
        <v>468027.96597013151</v>
      </c>
      <c r="H17" s="32">
        <v>409750.17763757636</v>
      </c>
      <c r="I17" s="32">
        <v>386836.6834175727</v>
      </c>
      <c r="J17" s="32">
        <v>388481.88297526562</v>
      </c>
      <c r="K17" s="32">
        <v>308577.15714891377</v>
      </c>
      <c r="L17" s="32">
        <v>278237.93311670527</v>
      </c>
      <c r="M17" s="32">
        <v>233218.08109413597</v>
      </c>
      <c r="N17" s="32">
        <v>229813.1894606142</v>
      </c>
      <c r="O17" s="32">
        <v>229916.28621474441</v>
      </c>
      <c r="P17" s="32">
        <v>221558.6944372819</v>
      </c>
      <c r="Q17" s="32">
        <v>201429.92050880886</v>
      </c>
      <c r="R17" s="32">
        <v>195685.90402631724</v>
      </c>
      <c r="S17" s="32">
        <v>198363.32018874682</v>
      </c>
      <c r="T17" s="32">
        <v>184382.8847934535</v>
      </c>
      <c r="U17" s="32">
        <v>168136.42297050802</v>
      </c>
      <c r="V17" s="32">
        <v>157910.77632052862</v>
      </c>
      <c r="W17" s="32">
        <v>144936.71533375795</v>
      </c>
      <c r="X17" s="32">
        <v>132191.01074433731</v>
      </c>
      <c r="Y17" s="32">
        <v>121173.2917422077</v>
      </c>
      <c r="Z17" s="32">
        <v>106346.05199901373</v>
      </c>
      <c r="AA17" s="32">
        <v>93641.159855874474</v>
      </c>
      <c r="AB17" s="32">
        <v>89893.982182400505</v>
      </c>
      <c r="AC17" s="32">
        <v>71211.587177463982</v>
      </c>
      <c r="AD17" s="32">
        <v>57736.395527742374</v>
      </c>
      <c r="AE17" s="32">
        <v>51790.910599214854</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161021.76449999999</v>
      </c>
      <c r="D20" s="24">
        <v>138929.42850000001</v>
      </c>
      <c r="E20" s="24">
        <v>116295.8703</v>
      </c>
      <c r="F20" s="24">
        <v>133267.23199999999</v>
      </c>
      <c r="G20" s="24">
        <v>108129.48536247903</v>
      </c>
      <c r="H20" s="24">
        <v>100985.97436260381</v>
      </c>
      <c r="I20" s="24">
        <v>87275.596317821633</v>
      </c>
      <c r="J20" s="24">
        <v>93503.280254513447</v>
      </c>
      <c r="K20" s="24">
        <v>46918.788384929969</v>
      </c>
      <c r="L20" s="24">
        <v>35535.255458761778</v>
      </c>
      <c r="M20" s="24">
        <v>16526.749074319105</v>
      </c>
      <c r="N20" s="24">
        <v>15310.617230241229</v>
      </c>
      <c r="O20" s="24">
        <v>20458.612232519426</v>
      </c>
      <c r="P20" s="24">
        <v>17018.942242863406</v>
      </c>
      <c r="Q20" s="24">
        <v>13035.5065</v>
      </c>
      <c r="R20" s="24">
        <v>16961.0425</v>
      </c>
      <c r="S20" s="24">
        <v>18484.448</v>
      </c>
      <c r="T20" s="24">
        <v>17802.643</v>
      </c>
      <c r="U20" s="24">
        <v>16327.3645</v>
      </c>
      <c r="V20" s="24">
        <v>12773.4265</v>
      </c>
      <c r="W20" s="24">
        <v>11033.629199999999</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233.30413810830601</v>
      </c>
      <c r="D22" s="24">
        <v>225.5899973877506</v>
      </c>
      <c r="E22" s="24">
        <v>653.14571742429962</v>
      </c>
      <c r="F22" s="24">
        <v>405.90176825535031</v>
      </c>
      <c r="G22" s="24">
        <v>384.99963885482356</v>
      </c>
      <c r="H22" s="24">
        <v>372.92285819422142</v>
      </c>
      <c r="I22" s="24">
        <v>361.51161745188523</v>
      </c>
      <c r="J22" s="24">
        <v>347.92891768157148</v>
      </c>
      <c r="K22" s="24">
        <v>327.14179695185931</v>
      </c>
      <c r="L22" s="24">
        <v>317.01004651720206</v>
      </c>
      <c r="M22" s="24">
        <v>305.36204562281949</v>
      </c>
      <c r="N22" s="24">
        <v>294.21581652989107</v>
      </c>
      <c r="O22" s="24">
        <v>284.44961591610843</v>
      </c>
      <c r="P22" s="24">
        <v>273.067116596294</v>
      </c>
      <c r="Q22" s="24">
        <v>268.85661569784503</v>
      </c>
      <c r="R22" s="24">
        <v>253.54124562247</v>
      </c>
      <c r="S22" s="24">
        <v>248.65523847367078</v>
      </c>
      <c r="T22" s="24">
        <v>738.35202092772909</v>
      </c>
      <c r="U22" s="24">
        <v>1901.186458454968</v>
      </c>
      <c r="V22" s="24">
        <v>3264.4546300419979</v>
      </c>
      <c r="W22" s="24">
        <v>1862.9867996818703</v>
      </c>
      <c r="X22" s="24">
        <v>3294.7179112774861</v>
      </c>
      <c r="Y22" s="24">
        <v>3.7057341779200001</v>
      </c>
      <c r="Z22" s="24">
        <v>2.1863549999999998E-5</v>
      </c>
      <c r="AA22" s="24">
        <v>2.1645127000000001E-5</v>
      </c>
      <c r="AB22" s="24">
        <v>2.7769871000000001E-5</v>
      </c>
      <c r="AC22" s="24">
        <v>2.7763170999999999E-5</v>
      </c>
      <c r="AD22" s="24">
        <v>2.6790507000000003E-5</v>
      </c>
      <c r="AE22" s="24">
        <v>2.5235150000000002E-5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2.1766803299999979E-5</v>
      </c>
      <c r="D24" s="24">
        <v>2.0803629899999996E-5</v>
      </c>
      <c r="E24" s="24">
        <v>29.7928967580464</v>
      </c>
      <c r="F24" s="24">
        <v>243.12839308681683</v>
      </c>
      <c r="G24" s="24">
        <v>46.291833502131396</v>
      </c>
      <c r="H24" s="24">
        <v>127.74465334308569</v>
      </c>
      <c r="I24" s="24">
        <v>40.984325027765394</v>
      </c>
      <c r="J24" s="24">
        <v>57.732252234569501</v>
      </c>
      <c r="K24" s="24">
        <v>2.1254651199999997E-5</v>
      </c>
      <c r="L24" s="24">
        <v>2.1077162600000001E-5</v>
      </c>
      <c r="M24" s="24">
        <v>1.959550299999999E-5</v>
      </c>
      <c r="N24" s="24">
        <v>94.319621940015296</v>
      </c>
      <c r="O24" s="24">
        <v>10.4562494481358</v>
      </c>
      <c r="P24" s="24">
        <v>20.093836076190001</v>
      </c>
      <c r="Q24" s="24">
        <v>57.786082418542001</v>
      </c>
      <c r="R24" s="24">
        <v>24.207143753968499</v>
      </c>
      <c r="S24" s="24">
        <v>106.80454318073261</v>
      </c>
      <c r="T24" s="24">
        <v>24.697065411044495</v>
      </c>
      <c r="U24" s="24">
        <v>285.39859027281915</v>
      </c>
      <c r="V24" s="24">
        <v>362.03906623328072</v>
      </c>
      <c r="W24" s="24">
        <v>193.62518323414238</v>
      </c>
      <c r="X24" s="24">
        <v>242.27541866608789</v>
      </c>
      <c r="Y24" s="24">
        <v>2217.0201789293806</v>
      </c>
      <c r="Z24" s="24">
        <v>873.75573912654704</v>
      </c>
      <c r="AA24" s="24">
        <v>977.49935309055797</v>
      </c>
      <c r="AB24" s="24">
        <v>561.08487402822198</v>
      </c>
      <c r="AC24" s="24">
        <v>3437.1549623431051</v>
      </c>
      <c r="AD24" s="24">
        <v>3038.6634741058369</v>
      </c>
      <c r="AE24" s="24">
        <v>4051.809130995995</v>
      </c>
    </row>
    <row r="25" spans="1:31" x14ac:dyDescent="0.35">
      <c r="A25" s="28" t="s">
        <v>130</v>
      </c>
      <c r="B25" s="28" t="s">
        <v>65</v>
      </c>
      <c r="C25" s="24">
        <v>14180.042940000001</v>
      </c>
      <c r="D25" s="24">
        <v>14425.9838</v>
      </c>
      <c r="E25" s="24">
        <v>12567.156949999999</v>
      </c>
      <c r="F25" s="24">
        <v>16282.56394</v>
      </c>
      <c r="G25" s="24">
        <v>16840.376039999999</v>
      </c>
      <c r="H25" s="24">
        <v>14895.77535</v>
      </c>
      <c r="I25" s="24">
        <v>12937.271859999999</v>
      </c>
      <c r="J25" s="24">
        <v>17388.35166</v>
      </c>
      <c r="K25" s="24">
        <v>12110.500300000002</v>
      </c>
      <c r="L25" s="24">
        <v>10471.3565</v>
      </c>
      <c r="M25" s="24">
        <v>11068.05348</v>
      </c>
      <c r="N25" s="24">
        <v>10631.701499999999</v>
      </c>
      <c r="O25" s="24">
        <v>11751.486169999998</v>
      </c>
      <c r="P25" s="24">
        <v>12677.22179</v>
      </c>
      <c r="Q25" s="24">
        <v>11026.193710000001</v>
      </c>
      <c r="R25" s="24">
        <v>10218.955039999999</v>
      </c>
      <c r="S25" s="24">
        <v>12962.626530000001</v>
      </c>
      <c r="T25" s="24">
        <v>10792.13106</v>
      </c>
      <c r="U25" s="24">
        <v>8980.461589999999</v>
      </c>
      <c r="V25" s="24">
        <v>8244.6867199999997</v>
      </c>
      <c r="W25" s="24">
        <v>7282.8395500000006</v>
      </c>
      <c r="X25" s="24">
        <v>9188.2167800000007</v>
      </c>
      <c r="Y25" s="24">
        <v>9180.4495300000017</v>
      </c>
      <c r="Z25" s="24">
        <v>8502.7851999999984</v>
      </c>
      <c r="AA25" s="24">
        <v>8004.1233400000001</v>
      </c>
      <c r="AB25" s="24">
        <v>10128.47092</v>
      </c>
      <c r="AC25" s="24">
        <v>7959.3019899999999</v>
      </c>
      <c r="AD25" s="24">
        <v>6722.0958100000007</v>
      </c>
      <c r="AE25" s="24">
        <v>5706.454244999999</v>
      </c>
    </row>
    <row r="26" spans="1:31" x14ac:dyDescent="0.35">
      <c r="A26" s="28" t="s">
        <v>130</v>
      </c>
      <c r="B26" s="28" t="s">
        <v>69</v>
      </c>
      <c r="C26" s="24">
        <v>15956.428500414018</v>
      </c>
      <c r="D26" s="24">
        <v>17989.437732470622</v>
      </c>
      <c r="E26" s="24">
        <v>16313.77871234186</v>
      </c>
      <c r="F26" s="24">
        <v>15624.188258308715</v>
      </c>
      <c r="G26" s="24">
        <v>15730.057827285478</v>
      </c>
      <c r="H26" s="24">
        <v>16082.364508998804</v>
      </c>
      <c r="I26" s="24">
        <v>15370.41401295664</v>
      </c>
      <c r="J26" s="24">
        <v>12136.283011695494</v>
      </c>
      <c r="K26" s="24">
        <v>10933.331669670053</v>
      </c>
      <c r="L26" s="24">
        <v>11359.426587066602</v>
      </c>
      <c r="M26" s="24">
        <v>12017.964817499951</v>
      </c>
      <c r="N26" s="24">
        <v>10968.972106270887</v>
      </c>
      <c r="O26" s="24">
        <v>10500.944355803238</v>
      </c>
      <c r="P26" s="24">
        <v>10461.969289123952</v>
      </c>
      <c r="Q26" s="24">
        <v>10343.010505333717</v>
      </c>
      <c r="R26" s="24">
        <v>9784.7223300204496</v>
      </c>
      <c r="S26" s="24">
        <v>7035.7418267039147</v>
      </c>
      <c r="T26" s="24">
        <v>5253.1421331317079</v>
      </c>
      <c r="U26" s="24">
        <v>5513.3737724462999</v>
      </c>
      <c r="V26" s="24">
        <v>5117.6737735520319</v>
      </c>
      <c r="W26" s="24">
        <v>4588.1052302267108</v>
      </c>
      <c r="X26" s="24">
        <v>4346.8919991323528</v>
      </c>
      <c r="Y26" s="24">
        <v>3123.6459671775165</v>
      </c>
      <c r="Z26" s="24">
        <v>3303.5102879906626</v>
      </c>
      <c r="AA26" s="24">
        <v>3114.808977029812</v>
      </c>
      <c r="AB26" s="24">
        <v>1734.996734626895</v>
      </c>
      <c r="AC26" s="24">
        <v>1425.6877079515664</v>
      </c>
      <c r="AD26" s="24">
        <v>1120.8773737817587</v>
      </c>
      <c r="AE26" s="24">
        <v>1000.7299988914533</v>
      </c>
    </row>
    <row r="27" spans="1:31" x14ac:dyDescent="0.35">
      <c r="A27" s="28" t="s">
        <v>130</v>
      </c>
      <c r="B27" s="28" t="s">
        <v>68</v>
      </c>
      <c r="C27" s="24">
        <v>5.0513615853422671</v>
      </c>
      <c r="D27" s="24">
        <v>5.9236712339873474</v>
      </c>
      <c r="E27" s="24">
        <v>5.7447542235211184</v>
      </c>
      <c r="F27" s="24">
        <v>5.3284747227813867</v>
      </c>
      <c r="G27" s="24">
        <v>4.881156940289185</v>
      </c>
      <c r="H27" s="24">
        <v>5.0907589275368359</v>
      </c>
      <c r="I27" s="24">
        <v>12.904106978559387</v>
      </c>
      <c r="J27" s="24">
        <v>21.872281473103957</v>
      </c>
      <c r="K27" s="24">
        <v>34.817434582040526</v>
      </c>
      <c r="L27" s="24">
        <v>49.066352829946247</v>
      </c>
      <c r="M27" s="24">
        <v>92.532288544983956</v>
      </c>
      <c r="N27" s="24">
        <v>87.174555568944399</v>
      </c>
      <c r="O27" s="24">
        <v>81.919802298639411</v>
      </c>
      <c r="P27" s="24">
        <v>76.308152697417839</v>
      </c>
      <c r="Q27" s="24">
        <v>79.168804401447687</v>
      </c>
      <c r="R27" s="24">
        <v>76.21977600474878</v>
      </c>
      <c r="S27" s="24">
        <v>65.626379826803785</v>
      </c>
      <c r="T27" s="24">
        <v>65.115387677348892</v>
      </c>
      <c r="U27" s="24">
        <v>66.942694857460452</v>
      </c>
      <c r="V27" s="24">
        <v>66.382894618818611</v>
      </c>
      <c r="W27" s="24">
        <v>62.574085096806577</v>
      </c>
      <c r="X27" s="24">
        <v>63.890759227897398</v>
      </c>
      <c r="Y27" s="24">
        <v>61.302389561642016</v>
      </c>
      <c r="Z27" s="24">
        <v>63.246395755141464</v>
      </c>
      <c r="AA27" s="24">
        <v>61.519393612432523</v>
      </c>
      <c r="AB27" s="24">
        <v>70.696528709260988</v>
      </c>
      <c r="AC27" s="24">
        <v>73.638231542615088</v>
      </c>
      <c r="AD27" s="24">
        <v>75.062495663249805</v>
      </c>
      <c r="AE27" s="24">
        <v>76.528417534414459</v>
      </c>
    </row>
    <row r="28" spans="1:31" x14ac:dyDescent="0.35">
      <c r="A28" s="28" t="s">
        <v>130</v>
      </c>
      <c r="B28" s="28" t="s">
        <v>36</v>
      </c>
      <c r="C28" s="24">
        <v>2.5503642E-8</v>
      </c>
      <c r="D28" s="24">
        <v>2.4905525999999999E-8</v>
      </c>
      <c r="E28" s="24">
        <v>2.3889575000000001E-8</v>
      </c>
      <c r="F28" s="24">
        <v>2.2760878000000002E-8</v>
      </c>
      <c r="G28" s="24">
        <v>2.1209043499999987E-8</v>
      </c>
      <c r="H28" s="24">
        <v>2.0776170999999989E-8</v>
      </c>
      <c r="I28" s="24">
        <v>2.3440126000000001E-8</v>
      </c>
      <c r="J28" s="24">
        <v>2.3473948500000001E-8</v>
      </c>
      <c r="K28" s="24">
        <v>7.0047664999999903E-8</v>
      </c>
      <c r="L28" s="24">
        <v>6.9528214999999998E-8</v>
      </c>
      <c r="M28" s="24">
        <v>7.4144035999999898E-8</v>
      </c>
      <c r="N28" s="24">
        <v>7.3083172999999999E-8</v>
      </c>
      <c r="O28" s="24">
        <v>7.0691025999999996E-8</v>
      </c>
      <c r="P28" s="24">
        <v>6.9362156999999904E-8</v>
      </c>
      <c r="Q28" s="24">
        <v>7.225390799999999E-8</v>
      </c>
      <c r="R28" s="24">
        <v>7.0678203000000001E-8</v>
      </c>
      <c r="S28" s="24">
        <v>6.5274365000000007E-8</v>
      </c>
      <c r="T28" s="24">
        <v>6.3344587E-8</v>
      </c>
      <c r="U28" s="24">
        <v>7.5813283E-8</v>
      </c>
      <c r="V28" s="24">
        <v>7.2510549999999989E-8</v>
      </c>
      <c r="W28" s="24">
        <v>1.2762289499999989E-7</v>
      </c>
      <c r="X28" s="24">
        <v>1.1951355599999989E-7</v>
      </c>
      <c r="Y28" s="24">
        <v>0.1381452016701</v>
      </c>
      <c r="Z28" s="24">
        <v>0.34973679681167802</v>
      </c>
      <c r="AA28" s="24">
        <v>0.47903313996128999</v>
      </c>
      <c r="AB28" s="24">
        <v>0.52240111052214899</v>
      </c>
      <c r="AC28" s="24">
        <v>0.49007966905559802</v>
      </c>
      <c r="AD28" s="24">
        <v>0.48468435940607002</v>
      </c>
      <c r="AE28" s="24">
        <v>0.452133974956207</v>
      </c>
    </row>
    <row r="29" spans="1:31" x14ac:dyDescent="0.35">
      <c r="A29" s="28" t="s">
        <v>130</v>
      </c>
      <c r="B29" s="28" t="s">
        <v>73</v>
      </c>
      <c r="C29" s="24">
        <v>301.78431</v>
      </c>
      <c r="D29" s="24">
        <v>643.2813000000001</v>
      </c>
      <c r="E29" s="24">
        <v>735.86476003930795</v>
      </c>
      <c r="F29" s="24">
        <v>827.03147458011244</v>
      </c>
      <c r="G29" s="24">
        <v>578.24273503655718</v>
      </c>
      <c r="H29" s="24">
        <v>594.9344464385789</v>
      </c>
      <c r="I29" s="24">
        <v>416.09051403762982</v>
      </c>
      <c r="J29" s="24">
        <v>498.77129163768046</v>
      </c>
      <c r="K29" s="24">
        <v>209.66846401823727</v>
      </c>
      <c r="L29" s="24">
        <v>351.81275351849206</v>
      </c>
      <c r="M29" s="24">
        <v>657.15694472103644</v>
      </c>
      <c r="N29" s="24">
        <v>1146.6419120222968</v>
      </c>
      <c r="O29" s="24">
        <v>945.85235372180136</v>
      </c>
      <c r="P29" s="24">
        <v>788.96287552109732</v>
      </c>
      <c r="Q29" s="24">
        <v>1051.0417323228817</v>
      </c>
      <c r="R29" s="24">
        <v>922.50145732250883</v>
      </c>
      <c r="S29" s="24">
        <v>779.37302802140505</v>
      </c>
      <c r="T29" s="24">
        <v>795.29679462164245</v>
      </c>
      <c r="U29" s="24">
        <v>863.18864702785322</v>
      </c>
      <c r="V29" s="24">
        <v>633.01321202640565</v>
      </c>
      <c r="W29" s="24">
        <v>731.09069484591544</v>
      </c>
      <c r="X29" s="24">
        <v>761.34535114219227</v>
      </c>
      <c r="Y29" s="24">
        <v>442.06186095322892</v>
      </c>
      <c r="Z29" s="24">
        <v>479.47796746668826</v>
      </c>
      <c r="AA29" s="24">
        <v>467.16553187429736</v>
      </c>
      <c r="AB29" s="24">
        <v>504.20955297243142</v>
      </c>
      <c r="AC29" s="24">
        <v>415.5887196713565</v>
      </c>
      <c r="AD29" s="24">
        <v>449.33259407576924</v>
      </c>
      <c r="AE29" s="24">
        <v>269.13127067431907</v>
      </c>
    </row>
    <row r="30" spans="1:31" x14ac:dyDescent="0.35">
      <c r="A30" s="28" t="s">
        <v>130</v>
      </c>
      <c r="B30" s="28" t="s">
        <v>56</v>
      </c>
      <c r="C30" s="24">
        <v>5.5248493399999994E-2</v>
      </c>
      <c r="D30" s="24">
        <v>7.2213115799999991E-2</v>
      </c>
      <c r="E30" s="24">
        <v>7.2994738000000003E-2</v>
      </c>
      <c r="F30" s="24">
        <v>9.6413170599999903E-2</v>
      </c>
      <c r="G30" s="24">
        <v>0.13930986929999997</v>
      </c>
      <c r="H30" s="24">
        <v>0.17292482229999903</v>
      </c>
      <c r="I30" s="24">
        <v>0.195690593</v>
      </c>
      <c r="J30" s="24">
        <v>0.21103467200000001</v>
      </c>
      <c r="K30" s="24">
        <v>0.218734804</v>
      </c>
      <c r="L30" s="24">
        <v>0.22275805900000001</v>
      </c>
      <c r="M30" s="24">
        <v>0.25865117699999901</v>
      </c>
      <c r="N30" s="24">
        <v>0.29216682300000002</v>
      </c>
      <c r="O30" s="24">
        <v>0.31686053499999994</v>
      </c>
      <c r="P30" s="24">
        <v>0.33069017899999997</v>
      </c>
      <c r="Q30" s="24">
        <v>0.33167787800000004</v>
      </c>
      <c r="R30" s="24">
        <v>0.33419798099999887</v>
      </c>
      <c r="S30" s="24">
        <v>0.32410893200000002</v>
      </c>
      <c r="T30" s="24">
        <v>0.315257909</v>
      </c>
      <c r="U30" s="24">
        <v>0.31041146799999991</v>
      </c>
      <c r="V30" s="24">
        <v>0.29279199299999997</v>
      </c>
      <c r="W30" s="24">
        <v>0.29919175399999998</v>
      </c>
      <c r="X30" s="24">
        <v>0.30240765800000002</v>
      </c>
      <c r="Y30" s="24">
        <v>0.28046204599999996</v>
      </c>
      <c r="Z30" s="24">
        <v>0.266986521999999</v>
      </c>
      <c r="AA30" s="24">
        <v>0.259778114</v>
      </c>
      <c r="AB30" s="24">
        <v>0.25186897699999999</v>
      </c>
      <c r="AC30" s="24">
        <v>0.23643550899999999</v>
      </c>
      <c r="AD30" s="24">
        <v>0.23741224999999899</v>
      </c>
      <c r="AE30" s="24">
        <v>0.18284635439999999</v>
      </c>
    </row>
    <row r="31" spans="1:31" x14ac:dyDescent="0.35">
      <c r="A31" s="31" t="s">
        <v>138</v>
      </c>
      <c r="B31" s="31"/>
      <c r="C31" s="32">
        <v>191396.59146187449</v>
      </c>
      <c r="D31" s="32">
        <v>171576.36372189599</v>
      </c>
      <c r="E31" s="32">
        <v>145865.48933074775</v>
      </c>
      <c r="F31" s="32">
        <v>165828.34283437362</v>
      </c>
      <c r="G31" s="32">
        <v>141136.09185906174</v>
      </c>
      <c r="H31" s="32">
        <v>132469.87249206746</v>
      </c>
      <c r="I31" s="32">
        <v>115998.68224023648</v>
      </c>
      <c r="J31" s="32">
        <v>123455.44837759816</v>
      </c>
      <c r="K31" s="32">
        <v>70324.579607388572</v>
      </c>
      <c r="L31" s="32">
        <v>57732.114966252688</v>
      </c>
      <c r="M31" s="32">
        <v>40010.661725582366</v>
      </c>
      <c r="N31" s="32">
        <v>37387.000830550962</v>
      </c>
      <c r="O31" s="32">
        <v>43087.868425985544</v>
      </c>
      <c r="P31" s="32">
        <v>40527.602427357262</v>
      </c>
      <c r="Q31" s="32">
        <v>34810.522217851554</v>
      </c>
      <c r="R31" s="32">
        <v>37318.688035401632</v>
      </c>
      <c r="S31" s="32">
        <v>38903.902518185125</v>
      </c>
      <c r="T31" s="32">
        <v>34676.080667147828</v>
      </c>
      <c r="U31" s="32">
        <v>33074.727606031549</v>
      </c>
      <c r="V31" s="32">
        <v>29828.663584446127</v>
      </c>
      <c r="W31" s="32">
        <v>25023.760048239528</v>
      </c>
      <c r="X31" s="32">
        <v>17135.992868303823</v>
      </c>
      <c r="Y31" s="32">
        <v>14586.12379984646</v>
      </c>
      <c r="Z31" s="32">
        <v>12743.2976447359</v>
      </c>
      <c r="AA31" s="32">
        <v>12157.95108537793</v>
      </c>
      <c r="AB31" s="32">
        <v>12495.249085134248</v>
      </c>
      <c r="AC31" s="32">
        <v>12895.782919600457</v>
      </c>
      <c r="AD31" s="32">
        <v>10956.699180341353</v>
      </c>
      <c r="AE31" s="32">
        <v>10835.521817657012</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162142.0527</v>
      </c>
      <c r="D34" s="24">
        <v>140816.71089999998</v>
      </c>
      <c r="E34" s="24">
        <v>148885.1348</v>
      </c>
      <c r="F34" s="24">
        <v>128936.84194597954</v>
      </c>
      <c r="G34" s="24">
        <v>131519.62944319512</v>
      </c>
      <c r="H34" s="24">
        <v>110772.92141061147</v>
      </c>
      <c r="I34" s="24">
        <v>99130.212189127094</v>
      </c>
      <c r="J34" s="24">
        <v>89448.686108140726</v>
      </c>
      <c r="K34" s="24">
        <v>78393.077358727751</v>
      </c>
      <c r="L34" s="24">
        <v>72676.492716685549</v>
      </c>
      <c r="M34" s="24">
        <v>60129.526851225935</v>
      </c>
      <c r="N34" s="24">
        <v>63374.116648880161</v>
      </c>
      <c r="O34" s="24">
        <v>63094.499432174052</v>
      </c>
      <c r="P34" s="24">
        <v>59228.381325624519</v>
      </c>
      <c r="Q34" s="24">
        <v>54907.735052153264</v>
      </c>
      <c r="R34" s="24">
        <v>53047.139395873077</v>
      </c>
      <c r="S34" s="24">
        <v>50473.917500000003</v>
      </c>
      <c r="T34" s="24">
        <v>48992.409799999994</v>
      </c>
      <c r="U34" s="24">
        <v>43858.556499999999</v>
      </c>
      <c r="V34" s="24">
        <v>41698.1397</v>
      </c>
      <c r="W34" s="24">
        <v>38496.324399999998</v>
      </c>
      <c r="X34" s="24">
        <v>33589.302899999995</v>
      </c>
      <c r="Y34" s="24">
        <v>26083.435699999998</v>
      </c>
      <c r="Z34" s="24">
        <v>21675.9198</v>
      </c>
      <c r="AA34" s="24">
        <v>18473.669699999999</v>
      </c>
      <c r="AB34" s="24">
        <v>13975.0725</v>
      </c>
      <c r="AC34" s="24">
        <v>12547.952499999999</v>
      </c>
      <c r="AD34" s="24">
        <v>11467.460300000001</v>
      </c>
      <c r="AE34" s="24">
        <v>10069.967699999999</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7779.5600930589508</v>
      </c>
      <c r="D36" s="24">
        <v>7479.0746166009503</v>
      </c>
      <c r="E36" s="24">
        <v>8043.2432786202053</v>
      </c>
      <c r="F36" s="24">
        <v>8050.6554142800751</v>
      </c>
      <c r="G36" s="24">
        <v>7275.2902741205935</v>
      </c>
      <c r="H36" s="24">
        <v>8341.5781843990699</v>
      </c>
      <c r="I36" s="24">
        <v>7563.6812738290537</v>
      </c>
      <c r="J36" s="24">
        <v>12887.482514813832</v>
      </c>
      <c r="K36" s="24">
        <v>6346.3850735940914</v>
      </c>
      <c r="L36" s="24">
        <v>6065.1063131650508</v>
      </c>
      <c r="M36" s="24">
        <v>6145.9842426303994</v>
      </c>
      <c r="N36" s="24">
        <v>6326.102372836438</v>
      </c>
      <c r="O36" s="24">
        <v>5827.9681024497559</v>
      </c>
      <c r="P36" s="24">
        <v>5253.2847424027041</v>
      </c>
      <c r="Q36" s="24">
        <v>5185.4356218356243</v>
      </c>
      <c r="R36" s="24">
        <v>4849.5127118086493</v>
      </c>
      <c r="S36" s="24">
        <v>5366.0449337913469</v>
      </c>
      <c r="T36" s="24">
        <v>5564.8879641743451</v>
      </c>
      <c r="U36" s="24">
        <v>6074.2696151905357</v>
      </c>
      <c r="V36" s="24">
        <v>6393.9888745834041</v>
      </c>
      <c r="W36" s="24">
        <v>5431.7799952366368</v>
      </c>
      <c r="X36" s="24">
        <v>6981.1836479408339</v>
      </c>
      <c r="Y36" s="24">
        <v>7598.1850778585431</v>
      </c>
      <c r="Z36" s="24">
        <v>6900.3676770876764</v>
      </c>
      <c r="AA36" s="24">
        <v>3645.1302742393391</v>
      </c>
      <c r="AB36" s="24">
        <v>2661.3662232690372</v>
      </c>
      <c r="AC36" s="24">
        <v>2570.0912229308856</v>
      </c>
      <c r="AD36" s="24">
        <v>2469.2160215087461</v>
      </c>
      <c r="AE36" s="24">
        <v>2379.4722201353243</v>
      </c>
    </row>
    <row r="37" spans="1:31" x14ac:dyDescent="0.35">
      <c r="A37" s="28" t="s">
        <v>131</v>
      </c>
      <c r="B37" s="28" t="s">
        <v>32</v>
      </c>
      <c r="C37" s="24">
        <v>261.41489999999999</v>
      </c>
      <c r="D37" s="24">
        <v>251.61526999999998</v>
      </c>
      <c r="E37" s="24">
        <v>478.62275</v>
      </c>
      <c r="F37" s="24">
        <v>461.26215999999999</v>
      </c>
      <c r="G37" s="24">
        <v>439.8263</v>
      </c>
      <c r="H37" s="24">
        <v>427.36320000000001</v>
      </c>
      <c r="I37" s="24">
        <v>410.67778000000004</v>
      </c>
      <c r="J37" s="24">
        <v>730.09960000000001</v>
      </c>
      <c r="K37" s="24">
        <v>378.96728000000002</v>
      </c>
      <c r="L37" s="24">
        <v>366.54228000000001</v>
      </c>
      <c r="M37" s="24">
        <v>353.44261999999998</v>
      </c>
      <c r="N37" s="24">
        <v>338.19996999999995</v>
      </c>
      <c r="O37" s="24">
        <v>327.32778000000002</v>
      </c>
      <c r="P37" s="24">
        <v>316.4289</v>
      </c>
      <c r="Q37" s="24">
        <v>305.22709999999995</v>
      </c>
      <c r="R37" s="24">
        <v>291.21146999999996</v>
      </c>
      <c r="S37" s="24">
        <v>282.07615999999996</v>
      </c>
      <c r="T37" s="24">
        <v>271.39688000000001</v>
      </c>
      <c r="U37" s="24">
        <v>260.93195000000003</v>
      </c>
      <c r="V37" s="24">
        <v>251.59570000000002</v>
      </c>
      <c r="W37" s="24">
        <v>241.69484</v>
      </c>
      <c r="X37" s="24">
        <v>250.56235999999998</v>
      </c>
      <c r="Y37" s="24">
        <v>387.00711999999999</v>
      </c>
      <c r="Z37" s="24">
        <v>316.01375000000002</v>
      </c>
      <c r="AA37" s="24">
        <v>429.31071999999995</v>
      </c>
      <c r="AB37" s="24">
        <v>0</v>
      </c>
      <c r="AC37" s="24">
        <v>0</v>
      </c>
      <c r="AD37" s="24">
        <v>0</v>
      </c>
      <c r="AE37" s="24">
        <v>0</v>
      </c>
    </row>
    <row r="38" spans="1:31" x14ac:dyDescent="0.35">
      <c r="A38" s="28" t="s">
        <v>131</v>
      </c>
      <c r="B38" s="28" t="s">
        <v>66</v>
      </c>
      <c r="C38" s="24">
        <v>4.2549874299999981E-5</v>
      </c>
      <c r="D38" s="24">
        <v>4.1025782899999978E-5</v>
      </c>
      <c r="E38" s="24">
        <v>4.1329192999999991E-5</v>
      </c>
      <c r="F38" s="24">
        <v>134.8478253235273</v>
      </c>
      <c r="G38" s="24">
        <v>41.882550347226896</v>
      </c>
      <c r="H38" s="24">
        <v>255.41403843608572</v>
      </c>
      <c r="I38" s="24">
        <v>121.0137386075739</v>
      </c>
      <c r="J38" s="24">
        <v>1360.2668204294168</v>
      </c>
      <c r="K38" s="24">
        <v>38.911817900209705</v>
      </c>
      <c r="L38" s="24">
        <v>11.547354831963899</v>
      </c>
      <c r="M38" s="24">
        <v>21.919935247017797</v>
      </c>
      <c r="N38" s="24">
        <v>222.92141109397693</v>
      </c>
      <c r="O38" s="24">
        <v>183.94008233018531</v>
      </c>
      <c r="P38" s="24">
        <v>37.791694336909899</v>
      </c>
      <c r="Q38" s="24">
        <v>121.28592212679652</v>
      </c>
      <c r="R38" s="24">
        <v>133.73894866728563</v>
      </c>
      <c r="S38" s="24">
        <v>340.44994020774544</v>
      </c>
      <c r="T38" s="24">
        <v>154.72926482936862</v>
      </c>
      <c r="U38" s="24">
        <v>587.40707088960028</v>
      </c>
      <c r="V38" s="24">
        <v>210.14450668683668</v>
      </c>
      <c r="W38" s="24">
        <v>501.08325607879885</v>
      </c>
      <c r="X38" s="24">
        <v>360.5279199693282</v>
      </c>
      <c r="Y38" s="24">
        <v>880.52979576135749</v>
      </c>
      <c r="Z38" s="24">
        <v>1270.1215697317498</v>
      </c>
      <c r="AA38" s="24">
        <v>2582.6309597791051</v>
      </c>
      <c r="AB38" s="24">
        <v>2161.6186805728771</v>
      </c>
      <c r="AC38" s="24">
        <v>2155.8219241139595</v>
      </c>
      <c r="AD38" s="24">
        <v>2436.1842603841064</v>
      </c>
      <c r="AE38" s="24">
        <v>1414.7605562036001</v>
      </c>
    </row>
    <row r="39" spans="1:31" x14ac:dyDescent="0.35">
      <c r="A39" s="28" t="s">
        <v>131</v>
      </c>
      <c r="B39" s="28" t="s">
        <v>65</v>
      </c>
      <c r="C39" s="24">
        <v>4661.4252000000006</v>
      </c>
      <c r="D39" s="24">
        <v>4471.4564</v>
      </c>
      <c r="E39" s="24">
        <v>4299.3789999999999</v>
      </c>
      <c r="F39" s="24">
        <v>4102.1107000000002</v>
      </c>
      <c r="G39" s="24">
        <v>3930.1959999999999</v>
      </c>
      <c r="H39" s="24">
        <v>3767.2967000000003</v>
      </c>
      <c r="I39" s="24">
        <v>3623.6219999999998</v>
      </c>
      <c r="J39" s="24">
        <v>3460.4449</v>
      </c>
      <c r="K39" s="24">
        <v>3312.9470000000001</v>
      </c>
      <c r="L39" s="24">
        <v>3141.2057</v>
      </c>
      <c r="M39" s="24">
        <v>3045.3330000000001</v>
      </c>
      <c r="N39" s="24">
        <v>2912.1187</v>
      </c>
      <c r="O39" s="24">
        <v>2788.4957000000004</v>
      </c>
      <c r="P39" s="24">
        <v>2670.8968399999999</v>
      </c>
      <c r="Q39" s="24">
        <v>2567.2768999999998</v>
      </c>
      <c r="R39" s="24">
        <v>2449.3831</v>
      </c>
      <c r="S39" s="24">
        <v>883.63850000000002</v>
      </c>
      <c r="T39" s="24">
        <v>847.93719999999996</v>
      </c>
      <c r="U39" s="24">
        <v>813.12569999999994</v>
      </c>
      <c r="V39" s="24">
        <v>776.84169999999995</v>
      </c>
      <c r="W39" s="24">
        <v>744.7577</v>
      </c>
      <c r="X39" s="24">
        <v>0</v>
      </c>
      <c r="Y39" s="24">
        <v>0</v>
      </c>
      <c r="Z39" s="24">
        <v>0</v>
      </c>
      <c r="AA39" s="24">
        <v>0</v>
      </c>
      <c r="AB39" s="24">
        <v>0</v>
      </c>
      <c r="AC39" s="24">
        <v>0</v>
      </c>
      <c r="AD39" s="24">
        <v>0</v>
      </c>
      <c r="AE39" s="24">
        <v>0</v>
      </c>
    </row>
    <row r="40" spans="1:31" x14ac:dyDescent="0.35">
      <c r="A40" s="28" t="s">
        <v>131</v>
      </c>
      <c r="B40" s="28" t="s">
        <v>69</v>
      </c>
      <c r="C40" s="24">
        <v>5433.6387820699256</v>
      </c>
      <c r="D40" s="24">
        <v>8786.9077019286087</v>
      </c>
      <c r="E40" s="24">
        <v>8426.7609217667541</v>
      </c>
      <c r="F40" s="24">
        <v>7573.897226348111</v>
      </c>
      <c r="G40" s="24">
        <v>8655.767692053565</v>
      </c>
      <c r="H40" s="24">
        <v>8387.2171580984686</v>
      </c>
      <c r="I40" s="24">
        <v>8712.4737232685966</v>
      </c>
      <c r="J40" s="24">
        <v>8049.3394804940381</v>
      </c>
      <c r="K40" s="24">
        <v>7265.6878879399019</v>
      </c>
      <c r="L40" s="24">
        <v>7255.6435181231273</v>
      </c>
      <c r="M40" s="24">
        <v>5931.4444709894351</v>
      </c>
      <c r="N40" s="24">
        <v>5651.4237273430808</v>
      </c>
      <c r="O40" s="24">
        <v>4983.8268943477497</v>
      </c>
      <c r="P40" s="24">
        <v>5694.7393187828202</v>
      </c>
      <c r="Q40" s="24">
        <v>5267.120599085114</v>
      </c>
      <c r="R40" s="24">
        <v>5616.6709609363979</v>
      </c>
      <c r="S40" s="24">
        <v>5220.0753870041299</v>
      </c>
      <c r="T40" s="24">
        <v>4827.9133139597297</v>
      </c>
      <c r="U40" s="24">
        <v>4790.682779191814</v>
      </c>
      <c r="V40" s="24">
        <v>4069.3275930589502</v>
      </c>
      <c r="W40" s="24">
        <v>3932.7189393151712</v>
      </c>
      <c r="X40" s="24">
        <v>3408.0889657806633</v>
      </c>
      <c r="Y40" s="24">
        <v>3144.8517453308168</v>
      </c>
      <c r="Z40" s="24">
        <v>1778.0446998387815</v>
      </c>
      <c r="AA40" s="24">
        <v>1916.2561022390753</v>
      </c>
      <c r="AB40" s="24">
        <v>1674.1697459222153</v>
      </c>
      <c r="AC40" s="24">
        <v>1512.263368940593</v>
      </c>
      <c r="AD40" s="24">
        <v>1207.1681522960339</v>
      </c>
      <c r="AE40" s="24">
        <v>730.64612137429378</v>
      </c>
    </row>
    <row r="41" spans="1:31" x14ac:dyDescent="0.35">
      <c r="A41" s="28" t="s">
        <v>131</v>
      </c>
      <c r="B41" s="28" t="s">
        <v>68</v>
      </c>
      <c r="C41" s="24">
        <v>5.2511496011301775</v>
      </c>
      <c r="D41" s="24">
        <v>6.87199008271865</v>
      </c>
      <c r="E41" s="24">
        <v>6.7387065395215924</v>
      </c>
      <c r="F41" s="24">
        <v>6.2133694321164015</v>
      </c>
      <c r="G41" s="24">
        <v>6.0677670263868722</v>
      </c>
      <c r="H41" s="24">
        <v>6.1226954714854394</v>
      </c>
      <c r="I41" s="24">
        <v>5.9702379987516974</v>
      </c>
      <c r="J41" s="24">
        <v>4.8015554550709663</v>
      </c>
      <c r="K41" s="24">
        <v>5.0136159360799688</v>
      </c>
      <c r="L41" s="24">
        <v>5.022399473060208</v>
      </c>
      <c r="M41" s="24">
        <v>4.9162632560002946</v>
      </c>
      <c r="N41" s="24">
        <v>4.8055850492400696</v>
      </c>
      <c r="O41" s="24">
        <v>4.4296106484021829</v>
      </c>
      <c r="P41" s="24">
        <v>4.3335561832005602</v>
      </c>
      <c r="Q41" s="24">
        <v>4.3810465884106922</v>
      </c>
      <c r="R41" s="24">
        <v>4.0714263508866892</v>
      </c>
      <c r="S41" s="24">
        <v>3.210011597005697</v>
      </c>
      <c r="T41" s="24">
        <v>3.3578458050089028</v>
      </c>
      <c r="U41" s="24">
        <v>3.3710972391954366</v>
      </c>
      <c r="V41" s="24">
        <v>3.2799661259822317</v>
      </c>
      <c r="W41" s="24">
        <v>3.219904242218548</v>
      </c>
      <c r="X41" s="24">
        <v>14.785674641981114</v>
      </c>
      <c r="Y41" s="24">
        <v>14.565096852258353</v>
      </c>
      <c r="Z41" s="24">
        <v>14.719893808745983</v>
      </c>
      <c r="AA41" s="24">
        <v>19.237983971277167</v>
      </c>
      <c r="AB41" s="24">
        <v>29.647491221816413</v>
      </c>
      <c r="AC41" s="24">
        <v>29.679397443215525</v>
      </c>
      <c r="AD41" s="24">
        <v>29.489085911600874</v>
      </c>
      <c r="AE41" s="24">
        <v>36.760445239319338</v>
      </c>
    </row>
    <row r="42" spans="1:31" x14ac:dyDescent="0.35">
      <c r="A42" s="28" t="s">
        <v>131</v>
      </c>
      <c r="B42" s="28" t="s">
        <v>36</v>
      </c>
      <c r="C42" s="24">
        <v>1.7137518E-8</v>
      </c>
      <c r="D42" s="24">
        <v>2.677768475615E-2</v>
      </c>
      <c r="E42" s="24">
        <v>2.5194026187351996E-2</v>
      </c>
      <c r="F42" s="24">
        <v>2.6779480383106E-2</v>
      </c>
      <c r="G42" s="24">
        <v>2.8788478629347001E-2</v>
      </c>
      <c r="H42" s="24">
        <v>2.7725744128785999E-2</v>
      </c>
      <c r="I42" s="24">
        <v>2.6006751781345903E-2</v>
      </c>
      <c r="J42" s="24">
        <v>2.4767049625189996E-2</v>
      </c>
      <c r="K42" s="24">
        <v>2.2621100459510001E-2</v>
      </c>
      <c r="L42" s="24">
        <v>2.1805432698426001E-2</v>
      </c>
      <c r="M42" s="24">
        <v>2.0606578960436897E-2</v>
      </c>
      <c r="N42" s="24">
        <v>2.0111207746513999E-2</v>
      </c>
      <c r="O42" s="24">
        <v>1.9459910092320003E-2</v>
      </c>
      <c r="P42" s="24">
        <v>1.9412732161395996E-2</v>
      </c>
      <c r="Q42" s="24">
        <v>1.8157718294284E-2</v>
      </c>
      <c r="R42" s="24">
        <v>1.7580319472206E-2</v>
      </c>
      <c r="S42" s="24">
        <v>0.52285194000000002</v>
      </c>
      <c r="T42" s="24">
        <v>0.50098343400000001</v>
      </c>
      <c r="U42" s="24">
        <v>0.48621849399999989</v>
      </c>
      <c r="V42" s="24">
        <v>0.45554033999999999</v>
      </c>
      <c r="W42" s="24">
        <v>1.3051377</v>
      </c>
      <c r="X42" s="24">
        <v>1.5179005999999999</v>
      </c>
      <c r="Y42" s="24">
        <v>1.47767</v>
      </c>
      <c r="Z42" s="24">
        <v>1.8854112999999999</v>
      </c>
      <c r="AA42" s="24">
        <v>1.8066542999999999</v>
      </c>
      <c r="AB42" s="24">
        <v>1.6699268</v>
      </c>
      <c r="AC42" s="24">
        <v>1.6400781</v>
      </c>
      <c r="AD42" s="24">
        <v>1.5631519</v>
      </c>
      <c r="AE42" s="24">
        <v>1.8051979999999901</v>
      </c>
    </row>
    <row r="43" spans="1:31" x14ac:dyDescent="0.35">
      <c r="A43" s="28" t="s">
        <v>131</v>
      </c>
      <c r="B43" s="28" t="s">
        <v>73</v>
      </c>
      <c r="C43" s="24">
        <v>283.18490000000003</v>
      </c>
      <c r="D43" s="24">
        <v>755.57240000000002</v>
      </c>
      <c r="E43" s="24">
        <v>825.9357500188105</v>
      </c>
      <c r="F43" s="24">
        <v>2388.978500021798</v>
      </c>
      <c r="G43" s="24">
        <v>3269.7180000223407</v>
      </c>
      <c r="H43" s="24">
        <v>3388.9108000249198</v>
      </c>
      <c r="I43" s="24">
        <v>2515.3885000239675</v>
      </c>
      <c r="J43" s="24">
        <v>3527.6970000351871</v>
      </c>
      <c r="K43" s="24">
        <v>1887.1305000324583</v>
      </c>
      <c r="L43" s="24">
        <v>2034.796600031704</v>
      </c>
      <c r="M43" s="24">
        <v>2185.3942000314946</v>
      </c>
      <c r="N43" s="24">
        <v>2894.2368000306583</v>
      </c>
      <c r="O43" s="24">
        <v>2408.6185000350952</v>
      </c>
      <c r="P43" s="24">
        <v>2729.4852000346314</v>
      </c>
      <c r="Q43" s="24">
        <v>2435.6628000334476</v>
      </c>
      <c r="R43" s="24">
        <v>2266.9225000321258</v>
      </c>
      <c r="S43" s="24">
        <v>2415.0832003901583</v>
      </c>
      <c r="T43" s="24">
        <v>2361.049800376129</v>
      </c>
      <c r="U43" s="24">
        <v>2204.2095003695663</v>
      </c>
      <c r="V43" s="24">
        <v>1935.3038003420652</v>
      </c>
      <c r="W43" s="24">
        <v>1767.8318380000001</v>
      </c>
      <c r="X43" s="24">
        <v>1597.46634404</v>
      </c>
      <c r="Y43" s="24">
        <v>1214.2117374999998</v>
      </c>
      <c r="Z43" s="24">
        <v>1061.6365524999999</v>
      </c>
      <c r="AA43" s="24">
        <v>739.90735219999999</v>
      </c>
      <c r="AB43" s="24">
        <v>502.12357259999999</v>
      </c>
      <c r="AC43" s="24">
        <v>469.88644769999996</v>
      </c>
      <c r="AD43" s="24">
        <v>388.1332567</v>
      </c>
      <c r="AE43" s="24">
        <v>220.43335119999998</v>
      </c>
    </row>
    <row r="44" spans="1:31" x14ac:dyDescent="0.35">
      <c r="A44" s="28" t="s">
        <v>131</v>
      </c>
      <c r="B44" s="28" t="s">
        <v>56</v>
      </c>
      <c r="C44" s="24">
        <v>1.7368774299999997E-2</v>
      </c>
      <c r="D44" s="24">
        <v>2.2991673399999999E-2</v>
      </c>
      <c r="E44" s="24">
        <v>2.4555111599999898E-2</v>
      </c>
      <c r="F44" s="24">
        <v>3.57973766E-2</v>
      </c>
      <c r="G44" s="24">
        <v>5.8633102899999998E-2</v>
      </c>
      <c r="H44" s="24">
        <v>7.0634928999999999E-2</v>
      </c>
      <c r="I44" s="24">
        <v>8.3001075999999993E-2</v>
      </c>
      <c r="J44" s="24">
        <v>9.2377881299999992E-2</v>
      </c>
      <c r="K44" s="24">
        <v>9.5375671699999998E-2</v>
      </c>
      <c r="L44" s="24">
        <v>9.7982225999999908E-2</v>
      </c>
      <c r="M44" s="24">
        <v>0.1223151983</v>
      </c>
      <c r="N44" s="24">
        <v>0.13098891429999898</v>
      </c>
      <c r="O44" s="24">
        <v>0.14356278800000002</v>
      </c>
      <c r="P44" s="24">
        <v>0.159352298</v>
      </c>
      <c r="Q44" s="24">
        <v>0.1507377275</v>
      </c>
      <c r="R44" s="24">
        <v>0.150432917</v>
      </c>
      <c r="S44" s="24">
        <v>0.13834135849999998</v>
      </c>
      <c r="T44" s="24">
        <v>0.13439132729999997</v>
      </c>
      <c r="U44" s="24">
        <v>0.13540152800000002</v>
      </c>
      <c r="V44" s="24">
        <v>0.13579758760000002</v>
      </c>
      <c r="W44" s="24">
        <v>0.11188256999999999</v>
      </c>
      <c r="X44" s="24">
        <v>0.109223457</v>
      </c>
      <c r="Y44" s="24">
        <v>0.10762586339999999</v>
      </c>
      <c r="Z44" s="24">
        <v>0.10229856599999991</v>
      </c>
      <c r="AA44" s="24">
        <v>0.1016961237</v>
      </c>
      <c r="AB44" s="24">
        <v>8.8653967E-2</v>
      </c>
      <c r="AC44" s="24">
        <v>9.2159751799999995E-2</v>
      </c>
      <c r="AD44" s="24">
        <v>8.8635889000000009E-2</v>
      </c>
      <c r="AE44" s="24">
        <v>5.8268742400000004E-2</v>
      </c>
    </row>
    <row r="45" spans="1:31" x14ac:dyDescent="0.35">
      <c r="A45" s="31" t="s">
        <v>138</v>
      </c>
      <c r="B45" s="31"/>
      <c r="C45" s="32">
        <v>180283.34286727989</v>
      </c>
      <c r="D45" s="32">
        <v>161812.63691963805</v>
      </c>
      <c r="E45" s="32">
        <v>170139.87949825567</v>
      </c>
      <c r="F45" s="32">
        <v>149265.82864136336</v>
      </c>
      <c r="G45" s="32">
        <v>151868.6600267429</v>
      </c>
      <c r="H45" s="32">
        <v>131957.91338701657</v>
      </c>
      <c r="I45" s="32">
        <v>119567.6509428311</v>
      </c>
      <c r="J45" s="32">
        <v>115941.12097933308</v>
      </c>
      <c r="K45" s="32">
        <v>95740.990034098038</v>
      </c>
      <c r="L45" s="32">
        <v>89521.560282278733</v>
      </c>
      <c r="M45" s="32">
        <v>75632.567383348782</v>
      </c>
      <c r="N45" s="32">
        <v>78829.688415202894</v>
      </c>
      <c r="O45" s="32">
        <v>77210.487601950139</v>
      </c>
      <c r="P45" s="32">
        <v>73205.856377330172</v>
      </c>
      <c r="Q45" s="32">
        <v>68358.46224178921</v>
      </c>
      <c r="R45" s="32">
        <v>66391.728013636297</v>
      </c>
      <c r="S45" s="32">
        <v>62569.412432600227</v>
      </c>
      <c r="T45" s="32">
        <v>60662.632268768451</v>
      </c>
      <c r="U45" s="32">
        <v>56388.344712511134</v>
      </c>
      <c r="V45" s="32">
        <v>53403.318040455175</v>
      </c>
      <c r="W45" s="32">
        <v>49351.579034872819</v>
      </c>
      <c r="X45" s="32">
        <v>44604.451468332802</v>
      </c>
      <c r="Y45" s="32">
        <v>38108.574535802974</v>
      </c>
      <c r="Z45" s="32">
        <v>31955.187390466952</v>
      </c>
      <c r="AA45" s="32">
        <v>27066.235740228796</v>
      </c>
      <c r="AB45" s="32">
        <v>20501.874640985949</v>
      </c>
      <c r="AC45" s="32">
        <v>18815.808413428651</v>
      </c>
      <c r="AD45" s="32">
        <v>17609.517820100489</v>
      </c>
      <c r="AE45" s="32">
        <v>14631.607042952535</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105320.799</v>
      </c>
      <c r="D49" s="24">
        <v>89172.463499999998</v>
      </c>
      <c r="E49" s="24">
        <v>95306.147500000006</v>
      </c>
      <c r="F49" s="24">
        <v>53481.536758814334</v>
      </c>
      <c r="G49" s="24">
        <v>53317.432261857444</v>
      </c>
      <c r="H49" s="24">
        <v>46172.511497164662</v>
      </c>
      <c r="I49" s="24">
        <v>33667.683202322369</v>
      </c>
      <c r="J49" s="24">
        <v>36238.747558927193</v>
      </c>
      <c r="K49" s="24">
        <v>32696.120161862786</v>
      </c>
      <c r="L49" s="24">
        <v>33613.262832047709</v>
      </c>
      <c r="M49" s="24">
        <v>29368.673825745391</v>
      </c>
      <c r="N49" s="24">
        <v>29365.030383981197</v>
      </c>
      <c r="O49" s="24">
        <v>29545.704117450201</v>
      </c>
      <c r="P49" s="24">
        <v>27292.171844647299</v>
      </c>
      <c r="Q49" s="24">
        <v>26723.519299224899</v>
      </c>
      <c r="R49" s="24">
        <v>25440.325151089601</v>
      </c>
      <c r="S49" s="24">
        <v>22867.996509553999</v>
      </c>
      <c r="T49" s="24">
        <v>24036.5203648489</v>
      </c>
      <c r="U49" s="24">
        <v>21450.865321472698</v>
      </c>
      <c r="V49" s="24">
        <v>18693.864774330501</v>
      </c>
      <c r="W49" s="24">
        <v>20479.737827748901</v>
      </c>
      <c r="X49" s="24">
        <v>20350.260659787698</v>
      </c>
      <c r="Y49" s="24">
        <v>18366.858943120798</v>
      </c>
      <c r="Z49" s="24">
        <v>18075.217217353598</v>
      </c>
      <c r="AA49" s="24">
        <v>16799.044731285299</v>
      </c>
      <c r="AB49" s="24">
        <v>17003.582921587898</v>
      </c>
      <c r="AC49" s="24">
        <v>6253.6893574112</v>
      </c>
      <c r="AD49" s="24">
        <v>0</v>
      </c>
      <c r="AE49" s="24">
        <v>0</v>
      </c>
    </row>
    <row r="50" spans="1:31" x14ac:dyDescent="0.35">
      <c r="A50" s="28" t="s">
        <v>132</v>
      </c>
      <c r="B50" s="28" t="s">
        <v>20</v>
      </c>
      <c r="C50" s="24">
        <v>9.6783280000000001E-6</v>
      </c>
      <c r="D50" s="24">
        <v>9.2467360000000009E-6</v>
      </c>
      <c r="E50" s="24">
        <v>8.9159819999999998E-6</v>
      </c>
      <c r="F50" s="24">
        <v>1.0067308000000001E-5</v>
      </c>
      <c r="G50" s="24">
        <v>1.0141589E-5</v>
      </c>
      <c r="H50" s="24">
        <v>9.7978869999999993E-6</v>
      </c>
      <c r="I50" s="24">
        <v>9.6154630000000001E-6</v>
      </c>
      <c r="J50" s="24">
        <v>9.3649059999999988E-6</v>
      </c>
      <c r="K50" s="24">
        <v>8.9859899999999993E-6</v>
      </c>
      <c r="L50" s="24">
        <v>8.6907890000000015E-6</v>
      </c>
      <c r="M50" s="24">
        <v>8.3234560000000005E-6</v>
      </c>
      <c r="N50" s="24">
        <v>8.6843230000000004E-6</v>
      </c>
      <c r="O50" s="24">
        <v>8.4370909999999911E-6</v>
      </c>
      <c r="P50" s="24">
        <v>8.6881900000000002E-6</v>
      </c>
      <c r="Q50" s="24">
        <v>8.2998029999999996E-6</v>
      </c>
      <c r="R50" s="24">
        <v>8.15258099999999E-6</v>
      </c>
      <c r="S50" s="24">
        <v>9.7562279999999998E-6</v>
      </c>
      <c r="T50" s="24">
        <v>9.9252760000000007E-6</v>
      </c>
      <c r="U50" s="24">
        <v>1.1702821999999999E-5</v>
      </c>
      <c r="V50" s="24">
        <v>1.2527308E-5</v>
      </c>
      <c r="W50" s="24">
        <v>1.2615157E-5</v>
      </c>
      <c r="X50" s="24">
        <v>1.2305633999999999E-5</v>
      </c>
      <c r="Y50" s="24">
        <v>1.4075028E-5</v>
      </c>
      <c r="Z50" s="24">
        <v>1.277262E-5</v>
      </c>
      <c r="AA50" s="24">
        <v>1.2560293E-5</v>
      </c>
      <c r="AB50" s="24">
        <v>1.2914755000000001E-5</v>
      </c>
      <c r="AC50" s="24">
        <v>1.5547935E-5</v>
      </c>
      <c r="AD50" s="24">
        <v>1.8936195999999999E-5</v>
      </c>
      <c r="AE50" s="24">
        <v>1.8219526999999998E-5</v>
      </c>
    </row>
    <row r="51" spans="1:31" x14ac:dyDescent="0.35">
      <c r="A51" s="28" t="s">
        <v>132</v>
      </c>
      <c r="B51" s="28" t="s">
        <v>32</v>
      </c>
      <c r="C51" s="24">
        <v>3.4092712000000001</v>
      </c>
      <c r="D51" s="24">
        <v>1.4318718E-6</v>
      </c>
      <c r="E51" s="24">
        <v>6.8221143</v>
      </c>
      <c r="F51" s="24">
        <v>21.586853999999999</v>
      </c>
      <c r="G51" s="24">
        <v>4.6696540000000004</v>
      </c>
      <c r="H51" s="24">
        <v>21.887343999999899</v>
      </c>
      <c r="I51" s="24">
        <v>9.2809240000000006</v>
      </c>
      <c r="J51" s="24">
        <v>10.397148999999999</v>
      </c>
      <c r="K51" s="24">
        <v>1.5100217000000001E-6</v>
      </c>
      <c r="L51" s="24">
        <v>1.3677159999999999E-6</v>
      </c>
      <c r="M51" s="24">
        <v>1.9530350000000001</v>
      </c>
      <c r="N51" s="24">
        <v>10.722552</v>
      </c>
      <c r="O51" s="24">
        <v>2.4180875999999998</v>
      </c>
      <c r="P51" s="24">
        <v>1.3938735</v>
      </c>
      <c r="Q51" s="24">
        <v>14.068294</v>
      </c>
      <c r="R51" s="24">
        <v>12.790806</v>
      </c>
      <c r="S51" s="24">
        <v>20.0221839999999</v>
      </c>
      <c r="T51" s="24">
        <v>8.1912000000000003</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0.45771610871879992</v>
      </c>
      <c r="D52" s="24">
        <v>3.7952017499999996E-5</v>
      </c>
      <c r="E52" s="24">
        <v>15.685741211205997</v>
      </c>
      <c r="F52" s="24">
        <v>10.2028587888672</v>
      </c>
      <c r="G52" s="24">
        <v>0.73371091476560013</v>
      </c>
      <c r="H52" s="24">
        <v>35.574902002077401</v>
      </c>
      <c r="I52" s="24">
        <v>9.6869199627761002</v>
      </c>
      <c r="J52" s="24">
        <v>4.3893271099999994E-5</v>
      </c>
      <c r="K52" s="24">
        <v>4.1391568799999984E-5</v>
      </c>
      <c r="L52" s="24">
        <v>4.0170850099999987E-5</v>
      </c>
      <c r="M52" s="24">
        <v>3.8046883299999991E-5</v>
      </c>
      <c r="N52" s="24">
        <v>24.627800252177799</v>
      </c>
      <c r="O52" s="24">
        <v>3.3584794461722995</v>
      </c>
      <c r="P52" s="24">
        <v>3.5934491599999998E-5</v>
      </c>
      <c r="Q52" s="24">
        <v>28.726942465362502</v>
      </c>
      <c r="R52" s="24">
        <v>32.029367588700396</v>
      </c>
      <c r="S52" s="24">
        <v>20.097215829351203</v>
      </c>
      <c r="T52" s="24">
        <v>7.7814804690919006</v>
      </c>
      <c r="U52" s="24">
        <v>68.808336468911392</v>
      </c>
      <c r="V52" s="24">
        <v>136.79741376372897</v>
      </c>
      <c r="W52" s="24">
        <v>120.00062809129722</v>
      </c>
      <c r="X52" s="24">
        <v>33.433229421241698</v>
      </c>
      <c r="Y52" s="24">
        <v>69.282805597510119</v>
      </c>
      <c r="Z52" s="24">
        <v>222.61071388690829</v>
      </c>
      <c r="AA52" s="24">
        <v>178.5384977927836</v>
      </c>
      <c r="AB52" s="24">
        <v>107.52703657341689</v>
      </c>
      <c r="AC52" s="24">
        <v>69.513617844080088</v>
      </c>
      <c r="AD52" s="24">
        <v>347.26115854147895</v>
      </c>
      <c r="AE52" s="24">
        <v>255.86746141069798</v>
      </c>
    </row>
    <row r="53" spans="1:31" x14ac:dyDescent="0.35">
      <c r="A53" s="28" t="s">
        <v>132</v>
      </c>
      <c r="B53" s="28" t="s">
        <v>65</v>
      </c>
      <c r="C53" s="24">
        <v>18583.838319999999</v>
      </c>
      <c r="D53" s="24">
        <v>17993.09348</v>
      </c>
      <c r="E53" s="24">
        <v>15709.809439999999</v>
      </c>
      <c r="F53" s="24">
        <v>18611.725440000002</v>
      </c>
      <c r="G53" s="24">
        <v>18224.177909999999</v>
      </c>
      <c r="H53" s="24">
        <v>16632.682720000001</v>
      </c>
      <c r="I53" s="24">
        <v>16122.57166</v>
      </c>
      <c r="J53" s="24">
        <v>19578.708739999998</v>
      </c>
      <c r="K53" s="24">
        <v>15557.123310000001</v>
      </c>
      <c r="L53" s="24">
        <v>12814.29579</v>
      </c>
      <c r="M53" s="24">
        <v>12353.007500000002</v>
      </c>
      <c r="N53" s="24">
        <v>10735.180129999999</v>
      </c>
      <c r="O53" s="24">
        <v>12757.294040000001</v>
      </c>
      <c r="P53" s="24">
        <v>12581.51251</v>
      </c>
      <c r="Q53" s="24">
        <v>11468.00801</v>
      </c>
      <c r="R53" s="24">
        <v>11037.170320000001</v>
      </c>
      <c r="S53" s="24">
        <v>13430.082640000001</v>
      </c>
      <c r="T53" s="24">
        <v>10696.573130000001</v>
      </c>
      <c r="U53" s="24">
        <v>8807.3051399999986</v>
      </c>
      <c r="V53" s="24">
        <v>8441.3539000000001</v>
      </c>
      <c r="W53" s="24">
        <v>7394.7591399999983</v>
      </c>
      <c r="X53" s="24">
        <v>8730.8952299999983</v>
      </c>
      <c r="Y53" s="24">
        <v>8664.6732199999988</v>
      </c>
      <c r="Z53" s="24">
        <v>7846.8303160000005</v>
      </c>
      <c r="AA53" s="24">
        <v>7589.2047399999992</v>
      </c>
      <c r="AB53" s="24">
        <v>9149.7754100000002</v>
      </c>
      <c r="AC53" s="24">
        <v>7338.3015949999999</v>
      </c>
      <c r="AD53" s="24">
        <v>6044.0794300000007</v>
      </c>
      <c r="AE53" s="24">
        <v>5842.9706899999992</v>
      </c>
    </row>
    <row r="54" spans="1:31" x14ac:dyDescent="0.35">
      <c r="A54" s="28" t="s">
        <v>132</v>
      </c>
      <c r="B54" s="28" t="s">
        <v>69</v>
      </c>
      <c r="C54" s="24">
        <v>26568.165320198343</v>
      </c>
      <c r="D54" s="24">
        <v>31829.662530197918</v>
      </c>
      <c r="E54" s="24">
        <v>26400.399000177662</v>
      </c>
      <c r="F54" s="24">
        <v>27902.747765261367</v>
      </c>
      <c r="G54" s="24">
        <v>27520.484370277372</v>
      </c>
      <c r="H54" s="24">
        <v>27258.796660273452</v>
      </c>
      <c r="I54" s="24">
        <v>26491.927440257925</v>
      </c>
      <c r="J54" s="24">
        <v>22911.047646251027</v>
      </c>
      <c r="K54" s="24">
        <v>22778.560200252225</v>
      </c>
      <c r="L54" s="24">
        <v>20932.280116235244</v>
      </c>
      <c r="M54" s="24">
        <v>22060.033160223848</v>
      </c>
      <c r="N54" s="24">
        <v>18242.216895207879</v>
      </c>
      <c r="O54" s="24">
        <v>17841.249404196278</v>
      </c>
      <c r="P54" s="24">
        <v>17410.180416236875</v>
      </c>
      <c r="Q54" s="24">
        <v>17544.464770237399</v>
      </c>
      <c r="R54" s="24">
        <v>17216.769800280188</v>
      </c>
      <c r="S54" s="24">
        <v>15219.206456459377</v>
      </c>
      <c r="T54" s="24">
        <v>14077.203280777459</v>
      </c>
      <c r="U54" s="24">
        <v>12380.989019857618</v>
      </c>
      <c r="V54" s="24">
        <v>12391.626792695619</v>
      </c>
      <c r="W54" s="24">
        <v>10617.454947107099</v>
      </c>
      <c r="X54" s="24">
        <v>10068.300400675198</v>
      </c>
      <c r="Y54" s="24">
        <v>8330.5270190653446</v>
      </c>
      <c r="Z54" s="24">
        <v>8036.1319656174055</v>
      </c>
      <c r="AA54" s="24">
        <v>4086.2003100617994</v>
      </c>
      <c r="AB54" s="24">
        <v>3532.6012092659903</v>
      </c>
      <c r="AC54" s="24">
        <v>2806.8019581352296</v>
      </c>
      <c r="AD54" s="24">
        <v>1906.1060926210998</v>
      </c>
      <c r="AE54" s="24">
        <v>678.28412861893798</v>
      </c>
    </row>
    <row r="55" spans="1:31" x14ac:dyDescent="0.35">
      <c r="A55" s="28" t="s">
        <v>132</v>
      </c>
      <c r="B55" s="28" t="s">
        <v>68</v>
      </c>
      <c r="C55" s="24">
        <v>2.5103862106599153</v>
      </c>
      <c r="D55" s="24">
        <v>2.4008137828162459</v>
      </c>
      <c r="E55" s="24">
        <v>2.3822740894758794</v>
      </c>
      <c r="F55" s="24">
        <v>2.2203120497411768</v>
      </c>
      <c r="G55" s="24">
        <v>2.0300879224030961</v>
      </c>
      <c r="H55" s="24">
        <v>2.0624092901481244</v>
      </c>
      <c r="I55" s="24">
        <v>2.0273056873678863</v>
      </c>
      <c r="J55" s="24">
        <v>1.8141429929819091</v>
      </c>
      <c r="K55" s="24">
        <v>1.814090420510968</v>
      </c>
      <c r="L55" s="24">
        <v>1.7650870551388749</v>
      </c>
      <c r="M55" s="24">
        <v>1.7139731936457132</v>
      </c>
      <c r="N55" s="24">
        <v>1.6978894416490999</v>
      </c>
      <c r="O55" s="24">
        <v>1.5647629264787231</v>
      </c>
      <c r="P55" s="24">
        <v>1.4450910764238989</v>
      </c>
      <c r="Q55" s="24">
        <v>1.455025938976086</v>
      </c>
      <c r="R55" s="24">
        <v>1.4406187726679511</v>
      </c>
      <c r="S55" s="24">
        <v>1.2926647471654049</v>
      </c>
      <c r="T55" s="24">
        <v>1.2951415449317698</v>
      </c>
      <c r="U55" s="24">
        <v>1.2762712071418252</v>
      </c>
      <c r="V55" s="24">
        <v>1.2261884096480831</v>
      </c>
      <c r="W55" s="24">
        <v>1.2283212556778811</v>
      </c>
      <c r="X55" s="24">
        <v>1.1334420841394479</v>
      </c>
      <c r="Y55" s="24">
        <v>1.0382863872332821</v>
      </c>
      <c r="Z55" s="24">
        <v>0.96768269312648603</v>
      </c>
      <c r="AA55" s="24">
        <v>0.92041122686091514</v>
      </c>
      <c r="AB55" s="24">
        <v>0.83007990244034602</v>
      </c>
      <c r="AC55" s="24">
        <v>3.5971335475559498</v>
      </c>
      <c r="AD55" s="24">
        <v>8.4586094918111616</v>
      </c>
      <c r="AE55" s="24">
        <v>10.452042995999999</v>
      </c>
    </row>
    <row r="56" spans="1:31" x14ac:dyDescent="0.35">
      <c r="A56" s="28" t="s">
        <v>132</v>
      </c>
      <c r="B56" s="28" t="s">
        <v>36</v>
      </c>
      <c r="C56" s="24">
        <v>5.7713867479801E-2</v>
      </c>
      <c r="D56" s="24">
        <v>0.1056065466963539</v>
      </c>
      <c r="E56" s="24">
        <v>0.10933554631253399</v>
      </c>
      <c r="F56" s="24">
        <v>0.17532481403871397</v>
      </c>
      <c r="G56" s="24">
        <v>0.1668752281974</v>
      </c>
      <c r="H56" s="24">
        <v>0.16689685408820601</v>
      </c>
      <c r="I56" s="24">
        <v>0.158667018357042</v>
      </c>
      <c r="J56" s="24">
        <v>0.13822724155737201</v>
      </c>
      <c r="K56" s="24">
        <v>0.11955744103168599</v>
      </c>
      <c r="L56" s="24">
        <v>0.1192452943918819</v>
      </c>
      <c r="M56" s="24">
        <v>0.113942518297816</v>
      </c>
      <c r="N56" s="24">
        <v>0.1189662582969539</v>
      </c>
      <c r="O56" s="24">
        <v>9.0630816015317014E-2</v>
      </c>
      <c r="P56" s="24">
        <v>8.9494692623870012E-2</v>
      </c>
      <c r="Q56" s="24">
        <v>8.9017099616655895E-2</v>
      </c>
      <c r="R56" s="24">
        <v>8.7031260548972006E-2</v>
      </c>
      <c r="S56" s="24">
        <v>7.9478777120901997E-2</v>
      </c>
      <c r="T56" s="24">
        <v>7.8345923775892987E-2</v>
      </c>
      <c r="U56" s="24">
        <v>7.584522545212001E-2</v>
      </c>
      <c r="V56" s="24">
        <v>7.1439700937419998E-2</v>
      </c>
      <c r="W56" s="24">
        <v>0.49766675999999993</v>
      </c>
      <c r="X56" s="24">
        <v>0.45735756999999999</v>
      </c>
      <c r="Y56" s="24">
        <v>0.48777744000000001</v>
      </c>
      <c r="Z56" s="24">
        <v>0.93274580000000007</v>
      </c>
      <c r="AA56" s="24">
        <v>0.89487139999999998</v>
      </c>
      <c r="AB56" s="24">
        <v>0.82845930000000001</v>
      </c>
      <c r="AC56" s="24">
        <v>0.75699510000000003</v>
      </c>
      <c r="AD56" s="24">
        <v>1.4565360000000001</v>
      </c>
      <c r="AE56" s="24">
        <v>1.3165275999999999</v>
      </c>
    </row>
    <row r="57" spans="1:31" x14ac:dyDescent="0.35">
      <c r="A57" s="28" t="s">
        <v>132</v>
      </c>
      <c r="B57" s="28" t="s">
        <v>73</v>
      </c>
      <c r="C57" s="24">
        <v>0</v>
      </c>
      <c r="D57" s="24">
        <v>0</v>
      </c>
      <c r="E57" s="24">
        <v>2.1668158E-8</v>
      </c>
      <c r="F57" s="24">
        <v>2.3744061999999898E-8</v>
      </c>
      <c r="G57" s="24">
        <v>2.6163106999999998E-8</v>
      </c>
      <c r="H57" s="24">
        <v>2.8060444E-8</v>
      </c>
      <c r="I57" s="24">
        <v>2.7456785E-8</v>
      </c>
      <c r="J57" s="24">
        <v>2.6059589999999998E-8</v>
      </c>
      <c r="K57" s="24">
        <v>2.4426669999999998E-8</v>
      </c>
      <c r="L57" s="24">
        <v>2.3844166000000002E-8</v>
      </c>
      <c r="M57" s="24">
        <v>2.3962250999999997E-8</v>
      </c>
      <c r="N57" s="24">
        <v>2.5766298E-8</v>
      </c>
      <c r="O57" s="24">
        <v>2.4794903E-8</v>
      </c>
      <c r="P57" s="24">
        <v>2.618032E-8</v>
      </c>
      <c r="Q57" s="24">
        <v>2.6563719999999999E-8</v>
      </c>
      <c r="R57" s="24">
        <v>2.6454179999999898E-8</v>
      </c>
      <c r="S57" s="24">
        <v>4.0375264000000001E-8</v>
      </c>
      <c r="T57" s="24">
        <v>4.1831084999999996E-8</v>
      </c>
      <c r="U57" s="24">
        <v>3.2837797000000003E-7</v>
      </c>
      <c r="V57" s="24">
        <v>2.9450809999999899E-6</v>
      </c>
      <c r="W57" s="24">
        <v>4.2428744999999997E-2</v>
      </c>
      <c r="X57" s="24">
        <v>3.9548145E-2</v>
      </c>
      <c r="Y57" s="24">
        <v>3.4049785999999999E-2</v>
      </c>
      <c r="Z57" s="24">
        <v>3.5093165999999995E-2</v>
      </c>
      <c r="AA57" s="24">
        <v>0.20472005999999998</v>
      </c>
      <c r="AB57" s="24">
        <v>0.187974</v>
      </c>
      <c r="AC57" s="24">
        <v>0.86795294000000001</v>
      </c>
      <c r="AD57" s="24">
        <v>1.1723005</v>
      </c>
      <c r="AE57" s="24">
        <v>1.0176045499999999</v>
      </c>
    </row>
    <row r="58" spans="1:31" x14ac:dyDescent="0.35">
      <c r="A58" s="28" t="s">
        <v>132</v>
      </c>
      <c r="B58" s="28" t="s">
        <v>56</v>
      </c>
      <c r="C58" s="24">
        <v>1.46387763E-2</v>
      </c>
      <c r="D58" s="24">
        <v>2.6233620799999899E-2</v>
      </c>
      <c r="E58" s="24">
        <v>3.2489532099999899E-2</v>
      </c>
      <c r="F58" s="24">
        <v>7.0726192699999996E-2</v>
      </c>
      <c r="G58" s="24">
        <v>9.6488394999999991E-2</v>
      </c>
      <c r="H58" s="24">
        <v>0.11633531449999999</v>
      </c>
      <c r="I58" s="24">
        <v>0.13414145100000002</v>
      </c>
      <c r="J58" s="24">
        <v>0.1352968957</v>
      </c>
      <c r="K58" s="24">
        <v>0.13754788659999997</v>
      </c>
      <c r="L58" s="24">
        <v>0.1504587953</v>
      </c>
      <c r="M58" s="24">
        <v>0.1924779757</v>
      </c>
      <c r="N58" s="24">
        <v>0.226750955</v>
      </c>
      <c r="O58" s="24">
        <v>0.24952735100000001</v>
      </c>
      <c r="P58" s="24">
        <v>0.27951703699999997</v>
      </c>
      <c r="Q58" s="24">
        <v>0.28141539399999999</v>
      </c>
      <c r="R58" s="24">
        <v>0.27975909999999998</v>
      </c>
      <c r="S58" s="24">
        <v>0.27432117299999997</v>
      </c>
      <c r="T58" s="24">
        <v>0.277614842999999</v>
      </c>
      <c r="U58" s="24">
        <v>0.28005036300000002</v>
      </c>
      <c r="V58" s="24">
        <v>0.27224097429999999</v>
      </c>
      <c r="W58" s="24">
        <v>0.23478898149999999</v>
      </c>
      <c r="X58" s="24">
        <v>0.23984178699999997</v>
      </c>
      <c r="Y58" s="24">
        <v>0.21816611259999999</v>
      </c>
      <c r="Z58" s="24">
        <v>0.20679537200000001</v>
      </c>
      <c r="AA58" s="24">
        <v>0.20698240339999999</v>
      </c>
      <c r="AB58" s="24">
        <v>0.19328637339999999</v>
      </c>
      <c r="AC58" s="24">
        <v>0.18425266329999898</v>
      </c>
      <c r="AD58" s="24">
        <v>0.16466265369999999</v>
      </c>
      <c r="AE58" s="24">
        <v>0.14037749160000002</v>
      </c>
    </row>
    <row r="59" spans="1:31" x14ac:dyDescent="0.35">
      <c r="A59" s="31" t="s">
        <v>138</v>
      </c>
      <c r="B59" s="31"/>
      <c r="C59" s="32">
        <v>150479.18002339607</v>
      </c>
      <c r="D59" s="32">
        <v>138997.62037261136</v>
      </c>
      <c r="E59" s="32">
        <v>137441.24607869433</v>
      </c>
      <c r="F59" s="32">
        <v>100030.01999898163</v>
      </c>
      <c r="G59" s="32">
        <v>99069.528005113563</v>
      </c>
      <c r="H59" s="32">
        <v>90123.515542528214</v>
      </c>
      <c r="I59" s="32">
        <v>76303.177461845902</v>
      </c>
      <c r="J59" s="32">
        <v>78740.715290429376</v>
      </c>
      <c r="K59" s="32">
        <v>71033.617814423094</v>
      </c>
      <c r="L59" s="32">
        <v>67361.603875567453</v>
      </c>
      <c r="M59" s="32">
        <v>63785.381540533228</v>
      </c>
      <c r="N59" s="32">
        <v>58379.475659567222</v>
      </c>
      <c r="O59" s="32">
        <v>60151.588900056224</v>
      </c>
      <c r="P59" s="32">
        <v>57286.703780083284</v>
      </c>
      <c r="Q59" s="32">
        <v>55780.242350166438</v>
      </c>
      <c r="R59" s="32">
        <v>53740.526071883738</v>
      </c>
      <c r="S59" s="32">
        <v>51558.697680346122</v>
      </c>
      <c r="T59" s="32">
        <v>48827.564607565662</v>
      </c>
      <c r="U59" s="32">
        <v>42709.244100709191</v>
      </c>
      <c r="V59" s="32">
        <v>39664.869081726807</v>
      </c>
      <c r="W59" s="32">
        <v>38613.180876818129</v>
      </c>
      <c r="X59" s="32">
        <v>39184.02297427391</v>
      </c>
      <c r="Y59" s="32">
        <v>35432.38028824592</v>
      </c>
      <c r="Z59" s="32">
        <v>34181.757908323656</v>
      </c>
      <c r="AA59" s="32">
        <v>28653.90870292703</v>
      </c>
      <c r="AB59" s="32">
        <v>29794.316670244501</v>
      </c>
      <c r="AC59" s="32">
        <v>16471.903677486</v>
      </c>
      <c r="AD59" s="32">
        <v>8305.9053095905856</v>
      </c>
      <c r="AE59" s="32">
        <v>6787.574341245162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7846.866009373266</v>
      </c>
      <c r="D64" s="24">
        <v>7536.2775090170562</v>
      </c>
      <c r="E64" s="24">
        <v>3022.1608112730087</v>
      </c>
      <c r="F64" s="24">
        <v>2844.0645108158028</v>
      </c>
      <c r="G64" s="24">
        <v>2718.0740109254202</v>
      </c>
      <c r="H64" s="24">
        <v>2625.5728104358068</v>
      </c>
      <c r="I64" s="24">
        <v>2528.1542100088132</v>
      </c>
      <c r="J64" s="24">
        <v>2447.7172101072388</v>
      </c>
      <c r="K64" s="24">
        <v>2344.1742097267665</v>
      </c>
      <c r="L64" s="24">
        <v>2260.7828094538049</v>
      </c>
      <c r="M64" s="24">
        <v>2172.887809023252</v>
      </c>
      <c r="N64" s="24">
        <v>2085.9201096557372</v>
      </c>
      <c r="O64" s="24">
        <v>2023.7425093107702</v>
      </c>
      <c r="P64" s="24">
        <v>1940.2856098119059</v>
      </c>
      <c r="Q64" s="24">
        <v>1880.746809332737</v>
      </c>
      <c r="R64" s="24">
        <v>1795.344509384304</v>
      </c>
      <c r="S64" s="24">
        <v>1.15816039999999E-5</v>
      </c>
      <c r="T64" s="24">
        <v>1.2275664999999999E-5</v>
      </c>
      <c r="U64" s="24">
        <v>1.4498108999999899E-5</v>
      </c>
      <c r="V64" s="24">
        <v>1.4631387E-5</v>
      </c>
      <c r="W64" s="24">
        <v>1.5259782999999999E-5</v>
      </c>
      <c r="X64" s="24">
        <v>1.4927668E-5</v>
      </c>
      <c r="Y64" s="24">
        <v>1.8826467999999999E-5</v>
      </c>
      <c r="Z64" s="24">
        <v>1.6829870000000001E-5</v>
      </c>
      <c r="AA64" s="24">
        <v>1.6878865999999999E-5</v>
      </c>
      <c r="AB64" s="24">
        <v>1.7215151E-5</v>
      </c>
      <c r="AC64" s="24">
        <v>1.7797966999999899E-5</v>
      </c>
      <c r="AD64" s="24">
        <v>2.20345429999999E-5</v>
      </c>
      <c r="AE64" s="24">
        <v>2.0913897000000002E-5</v>
      </c>
    </row>
    <row r="65" spans="1:31" x14ac:dyDescent="0.35">
      <c r="A65" s="28" t="s">
        <v>133</v>
      </c>
      <c r="B65" s="28" t="s">
        <v>32</v>
      </c>
      <c r="C65" s="24">
        <v>1410.5973999999999</v>
      </c>
      <c r="D65" s="24">
        <v>1413.5438999999999</v>
      </c>
      <c r="E65" s="24">
        <v>1270.739</v>
      </c>
      <c r="F65" s="24">
        <v>164.6491</v>
      </c>
      <c r="G65" s="24">
        <v>155.88756000000001</v>
      </c>
      <c r="H65" s="24">
        <v>150.79157999999998</v>
      </c>
      <c r="I65" s="24">
        <v>144.70961</v>
      </c>
      <c r="J65" s="24">
        <v>141.07828000000001</v>
      </c>
      <c r="K65" s="24">
        <v>134.01819</v>
      </c>
      <c r="L65" s="24">
        <v>129.55871999999999</v>
      </c>
      <c r="M65" s="24">
        <v>124.77888</v>
      </c>
      <c r="N65" s="24">
        <v>119.51719</v>
      </c>
      <c r="O65" s="24">
        <v>116.67328999999999</v>
      </c>
      <c r="P65" s="24">
        <v>110.73911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250.89113456202799</v>
      </c>
      <c r="D66" s="24">
        <v>146.99451036494284</v>
      </c>
      <c r="E66" s="24">
        <v>640.00628192592671</v>
      </c>
      <c r="F66" s="24">
        <v>110.7145906232723</v>
      </c>
      <c r="G66" s="24">
        <v>49.69592727059441</v>
      </c>
      <c r="H66" s="24">
        <v>131.97908899702145</v>
      </c>
      <c r="I66" s="24">
        <v>43.406158113704308</v>
      </c>
      <c r="J66" s="24">
        <v>87.039090203525845</v>
      </c>
      <c r="K66" s="24">
        <v>6.7388148693999974E-3</v>
      </c>
      <c r="L66" s="24">
        <v>7.3157563026784995</v>
      </c>
      <c r="M66" s="24">
        <v>9.5223244084053995</v>
      </c>
      <c r="N66" s="24">
        <v>62.027604068385799</v>
      </c>
      <c r="O66" s="24">
        <v>11.557812659784098</v>
      </c>
      <c r="P66" s="24">
        <v>15.545374261854699</v>
      </c>
      <c r="Q66" s="24">
        <v>160.38208556899428</v>
      </c>
      <c r="R66" s="24">
        <v>132.11351568857799</v>
      </c>
      <c r="S66" s="24">
        <v>502.07674693808627</v>
      </c>
      <c r="T66" s="24">
        <v>359.10806070257223</v>
      </c>
      <c r="U66" s="24">
        <v>764.06465481682096</v>
      </c>
      <c r="V66" s="24">
        <v>1724.2020028223642</v>
      </c>
      <c r="W66" s="24">
        <v>1006.4712009081863</v>
      </c>
      <c r="X66" s="24">
        <v>772.97723822395926</v>
      </c>
      <c r="Y66" s="24">
        <v>3065.4527490755436</v>
      </c>
      <c r="Z66" s="24">
        <v>208.41239984926199</v>
      </c>
      <c r="AA66" s="24">
        <v>211.38133460439201</v>
      </c>
      <c r="AB66" s="24">
        <v>216.00505330492396</v>
      </c>
      <c r="AC66" s="24">
        <v>443.15956957476999</v>
      </c>
      <c r="AD66" s="24">
        <v>697.24947403647002</v>
      </c>
      <c r="AE66" s="24">
        <v>572.1652453037899</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15467.287290391303</v>
      </c>
      <c r="D68" s="24">
        <v>16366.481970389206</v>
      </c>
      <c r="E68" s="24">
        <v>14129.05762046885</v>
      </c>
      <c r="F68" s="24">
        <v>15906.463090527201</v>
      </c>
      <c r="G68" s="24">
        <v>15027.244880511591</v>
      </c>
      <c r="H68" s="24">
        <v>16023.32496054442</v>
      </c>
      <c r="I68" s="24">
        <v>15408.525880513591</v>
      </c>
      <c r="J68" s="24">
        <v>13810.446020514617</v>
      </c>
      <c r="K68" s="24">
        <v>12951.493540507856</v>
      </c>
      <c r="L68" s="24">
        <v>12031.926430480102</v>
      </c>
      <c r="M68" s="24">
        <v>11548.96325045686</v>
      </c>
      <c r="N68" s="24">
        <v>9936.9218604264806</v>
      </c>
      <c r="O68" s="24">
        <v>9347.0355804110295</v>
      </c>
      <c r="P68" s="24">
        <v>8665.5593804542259</v>
      </c>
      <c r="Q68" s="24">
        <v>8324.1756305022682</v>
      </c>
      <c r="R68" s="24">
        <v>7334.815090798882</v>
      </c>
      <c r="S68" s="24">
        <v>6697.1607663278592</v>
      </c>
      <c r="T68" s="24">
        <v>5883.2439883663337</v>
      </c>
      <c r="U68" s="24">
        <v>4364.0369174305979</v>
      </c>
      <c r="V68" s="24">
        <v>4172.1422294671311</v>
      </c>
      <c r="W68" s="24">
        <v>3762.4623045955868</v>
      </c>
      <c r="X68" s="24">
        <v>3599.0259885031819</v>
      </c>
      <c r="Y68" s="24">
        <v>2494.650519706518</v>
      </c>
      <c r="Z68" s="24">
        <v>2919.1759806510954</v>
      </c>
      <c r="AA68" s="24">
        <v>1743.0095428371255</v>
      </c>
      <c r="AB68" s="24">
        <v>1503.6731652200615</v>
      </c>
      <c r="AC68" s="24">
        <v>1358.723516433565</v>
      </c>
      <c r="AD68" s="24">
        <v>999.18858517344233</v>
      </c>
      <c r="AE68" s="24">
        <v>835.07344802772411</v>
      </c>
    </row>
    <row r="69" spans="1:31" x14ac:dyDescent="0.35">
      <c r="A69" s="28" t="s">
        <v>133</v>
      </c>
      <c r="B69" s="28" t="s">
        <v>68</v>
      </c>
      <c r="C69" s="24">
        <v>0.89263264144739163</v>
      </c>
      <c r="D69" s="24">
        <v>1.0037273878695021</v>
      </c>
      <c r="E69" s="24">
        <v>0.9644714566566579</v>
      </c>
      <c r="F69" s="24">
        <v>0.90304503092867394</v>
      </c>
      <c r="G69" s="24">
        <v>0.8482698178963215</v>
      </c>
      <c r="H69" s="24">
        <v>0.8367016045523199</v>
      </c>
      <c r="I69" s="24">
        <v>0.8310703177974903</v>
      </c>
      <c r="J69" s="24">
        <v>0.76121517642689618</v>
      </c>
      <c r="K69" s="24">
        <v>0.76430461763367408</v>
      </c>
      <c r="L69" s="24">
        <v>0.74209618065196803</v>
      </c>
      <c r="M69" s="24">
        <v>0.71890715375990255</v>
      </c>
      <c r="N69" s="24">
        <v>0.70205671051667995</v>
      </c>
      <c r="O69" s="24">
        <v>0.644728426729548</v>
      </c>
      <c r="P69" s="24">
        <v>0.60643918080249282</v>
      </c>
      <c r="Q69" s="24">
        <v>0.59815076317571392</v>
      </c>
      <c r="R69" s="24">
        <v>0.59308163560917204</v>
      </c>
      <c r="S69" s="24">
        <v>0.54395203639728296</v>
      </c>
      <c r="T69" s="24">
        <v>0.54617436784565998</v>
      </c>
      <c r="U69" s="24">
        <v>0.53168428398355994</v>
      </c>
      <c r="V69" s="24">
        <v>0.51308185192833589</v>
      </c>
      <c r="W69" s="24">
        <v>0.50274821904602007</v>
      </c>
      <c r="X69" s="24">
        <v>1.0036494887964811</v>
      </c>
      <c r="Y69" s="24">
        <v>3.9413439578458749</v>
      </c>
      <c r="Z69" s="24">
        <v>3.8253317448679729</v>
      </c>
      <c r="AA69" s="24">
        <v>4.4930145815663325</v>
      </c>
      <c r="AB69" s="24">
        <v>3.9455462052197041</v>
      </c>
      <c r="AC69" s="24">
        <v>6.5532057254119085</v>
      </c>
      <c r="AD69" s="24">
        <v>7.2848870717571348</v>
      </c>
      <c r="AE69" s="24">
        <v>7.1985355050774746</v>
      </c>
    </row>
    <row r="70" spans="1:31" x14ac:dyDescent="0.35">
      <c r="A70" s="28" t="s">
        <v>133</v>
      </c>
      <c r="B70" s="28" t="s">
        <v>36</v>
      </c>
      <c r="C70" s="24">
        <v>8.0636091144619906E-2</v>
      </c>
      <c r="D70" s="24">
        <v>7.4166545707888998E-2</v>
      </c>
      <c r="E70" s="24">
        <v>9.3046505282173911E-2</v>
      </c>
      <c r="F70" s="24">
        <v>9.6960015089473994E-2</v>
      </c>
      <c r="G70" s="24">
        <v>9.5353457312898002E-2</v>
      </c>
      <c r="H70" s="24">
        <v>9.63130786892719E-2</v>
      </c>
      <c r="I70" s="24">
        <v>8.8363083635611003E-2</v>
      </c>
      <c r="J70" s="24">
        <v>7.9777115716353972E-2</v>
      </c>
      <c r="K70" s="24">
        <v>6.8187669398152989E-2</v>
      </c>
      <c r="L70" s="24">
        <v>6.6214069455357905E-2</v>
      </c>
      <c r="M70" s="24">
        <v>6.2648949073498009E-2</v>
      </c>
      <c r="N70" s="24">
        <v>6.3223029765111002E-2</v>
      </c>
      <c r="O70" s="24">
        <v>5.9311329055875897E-2</v>
      </c>
      <c r="P70" s="24">
        <v>4.6398111098698E-2</v>
      </c>
      <c r="Q70" s="24">
        <v>4.5338801907670007E-2</v>
      </c>
      <c r="R70" s="24">
        <v>4.4642982159620002E-2</v>
      </c>
      <c r="S70" s="24">
        <v>4.1968151873460001E-2</v>
      </c>
      <c r="T70" s="24">
        <v>4.1337562454949996E-2</v>
      </c>
      <c r="U70" s="24">
        <v>0.32255200700000003</v>
      </c>
      <c r="V70" s="24">
        <v>0.30249546999999999</v>
      </c>
      <c r="W70" s="24">
        <v>0.81005992500000001</v>
      </c>
      <c r="X70" s="24">
        <v>0.77765727399999995</v>
      </c>
      <c r="Y70" s="24">
        <v>0.73940784299999995</v>
      </c>
      <c r="Z70" s="24">
        <v>1.047811286</v>
      </c>
      <c r="AA70" s="24">
        <v>1.01959756</v>
      </c>
      <c r="AB70" s="24">
        <v>0.95550929700000009</v>
      </c>
      <c r="AC70" s="24">
        <v>0.91597054599999994</v>
      </c>
      <c r="AD70" s="24">
        <v>0.87293584800000013</v>
      </c>
      <c r="AE70" s="24">
        <v>0.77294934299999996</v>
      </c>
    </row>
    <row r="71" spans="1:31" x14ac:dyDescent="0.35">
      <c r="A71" s="28" t="s">
        <v>133</v>
      </c>
      <c r="B71" s="28" t="s">
        <v>73</v>
      </c>
      <c r="C71" s="24">
        <v>0</v>
      </c>
      <c r="D71" s="24">
        <v>0</v>
      </c>
      <c r="E71" s="24">
        <v>1.8563658E-8</v>
      </c>
      <c r="F71" s="24">
        <v>1.6943928E-8</v>
      </c>
      <c r="G71" s="24">
        <v>1.5924581000000001E-8</v>
      </c>
      <c r="H71" s="24">
        <v>1.5958417999999997E-8</v>
      </c>
      <c r="I71" s="24">
        <v>1.5638308E-8</v>
      </c>
      <c r="J71" s="24">
        <v>1.5273659999999999E-8</v>
      </c>
      <c r="K71" s="24">
        <v>1.4621801000000001E-8</v>
      </c>
      <c r="L71" s="24">
        <v>1.4595697E-8</v>
      </c>
      <c r="M71" s="24">
        <v>1.4897547999999901E-8</v>
      </c>
      <c r="N71" s="24">
        <v>1.6229535000000001E-8</v>
      </c>
      <c r="O71" s="24">
        <v>1.5763082E-8</v>
      </c>
      <c r="P71" s="24">
        <v>1.584777E-8</v>
      </c>
      <c r="Q71" s="24">
        <v>1.6617151999999998E-8</v>
      </c>
      <c r="R71" s="24">
        <v>2.1057827E-8</v>
      </c>
      <c r="S71" s="24">
        <v>2.4534384E-8</v>
      </c>
      <c r="T71" s="24">
        <v>2.3806739999999999E-8</v>
      </c>
      <c r="U71" s="24">
        <v>3.18235579999999E-8</v>
      </c>
      <c r="V71" s="24">
        <v>3.0415821999999903E-8</v>
      </c>
      <c r="W71" s="24">
        <v>3.2313449999999997E-8</v>
      </c>
      <c r="X71" s="24">
        <v>3.0403930000000003E-8</v>
      </c>
      <c r="Y71" s="24">
        <v>2.9495768E-8</v>
      </c>
      <c r="Z71" s="24">
        <v>3.4413645999999999E-8</v>
      </c>
      <c r="AA71" s="24">
        <v>3.6998203999999997E-8</v>
      </c>
      <c r="AB71" s="24">
        <v>3.4952834999999999E-8</v>
      </c>
      <c r="AC71" s="24">
        <v>3.4677676000000004E-8</v>
      </c>
      <c r="AD71" s="24">
        <v>3.4775220000000003E-8</v>
      </c>
      <c r="AE71" s="24">
        <v>3.3480486000000002E-8</v>
      </c>
    </row>
    <row r="72" spans="1:31" x14ac:dyDescent="0.35">
      <c r="A72" s="28" t="s">
        <v>133</v>
      </c>
      <c r="B72" s="28" t="s">
        <v>56</v>
      </c>
      <c r="C72" s="24">
        <v>2.3566721899999997E-2</v>
      </c>
      <c r="D72" s="24">
        <v>3.7056584599999998E-2</v>
      </c>
      <c r="E72" s="24">
        <v>5.598063469999999E-2</v>
      </c>
      <c r="F72" s="24">
        <v>6.8265323000000003E-2</v>
      </c>
      <c r="G72" s="24">
        <v>8.2643594000000001E-2</v>
      </c>
      <c r="H72" s="24">
        <v>9.7631385000000001E-2</v>
      </c>
      <c r="I72" s="24">
        <v>0.105907849999999</v>
      </c>
      <c r="J72" s="24">
        <v>0.11003501730000001</v>
      </c>
      <c r="K72" s="24">
        <v>0.10756069930000001</v>
      </c>
      <c r="L72" s="24">
        <v>0.11185062620000001</v>
      </c>
      <c r="M72" s="24">
        <v>0.110921646999999</v>
      </c>
      <c r="N72" s="24">
        <v>0.11799649079999999</v>
      </c>
      <c r="O72" s="24">
        <v>0.11675641699999999</v>
      </c>
      <c r="P72" s="24">
        <v>0.12595759000000001</v>
      </c>
      <c r="Q72" s="24">
        <v>0.12453960829999899</v>
      </c>
      <c r="R72" s="24">
        <v>0.12903783799999999</v>
      </c>
      <c r="S72" s="24">
        <v>0.13076854470000002</v>
      </c>
      <c r="T72" s="24">
        <v>0.13113053580000003</v>
      </c>
      <c r="U72" s="24">
        <v>0.1176182306</v>
      </c>
      <c r="V72" s="24">
        <v>0.1135972412</v>
      </c>
      <c r="W72" s="24">
        <v>9.75285506E-2</v>
      </c>
      <c r="X72" s="24">
        <v>9.7688331899999911E-2</v>
      </c>
      <c r="Y72" s="24">
        <v>9.6784482699999994E-2</v>
      </c>
      <c r="Z72" s="24">
        <v>9.0094404200000006E-2</v>
      </c>
      <c r="AA72" s="24">
        <v>9.2712616400000003E-2</v>
      </c>
      <c r="AB72" s="24">
        <v>8.7572194999999992E-2</v>
      </c>
      <c r="AC72" s="24">
        <v>8.83247484E-2</v>
      </c>
      <c r="AD72" s="24">
        <v>8.8947440500000002E-2</v>
      </c>
      <c r="AE72" s="24">
        <v>6.9005320300000006E-2</v>
      </c>
    </row>
    <row r="73" spans="1:31" x14ac:dyDescent="0.35">
      <c r="A73" s="31" t="s">
        <v>138</v>
      </c>
      <c r="B73" s="31"/>
      <c r="C73" s="32">
        <v>24976.534466968045</v>
      </c>
      <c r="D73" s="32">
        <v>25464.301617159075</v>
      </c>
      <c r="E73" s="32">
        <v>19062.928185124441</v>
      </c>
      <c r="F73" s="32">
        <v>19026.794336997205</v>
      </c>
      <c r="G73" s="32">
        <v>17951.750648525503</v>
      </c>
      <c r="H73" s="32">
        <v>18932.505141581802</v>
      </c>
      <c r="I73" s="32">
        <v>18125.626928953905</v>
      </c>
      <c r="J73" s="32">
        <v>16487.041816001809</v>
      </c>
      <c r="K73" s="32">
        <v>15430.456983667127</v>
      </c>
      <c r="L73" s="32">
        <v>14430.325812417237</v>
      </c>
      <c r="M73" s="32">
        <v>13856.871171042278</v>
      </c>
      <c r="N73" s="32">
        <v>12205.088820861121</v>
      </c>
      <c r="O73" s="32">
        <v>11499.653920808312</v>
      </c>
      <c r="P73" s="32">
        <v>10732.73591370879</v>
      </c>
      <c r="Q73" s="32">
        <v>10365.902676167174</v>
      </c>
      <c r="R73" s="32">
        <v>9262.8661975073719</v>
      </c>
      <c r="S73" s="32">
        <v>7199.7814768839462</v>
      </c>
      <c r="T73" s="32">
        <v>6242.8982357124169</v>
      </c>
      <c r="U73" s="32">
        <v>5128.6332710295119</v>
      </c>
      <c r="V73" s="32">
        <v>5896.8573287728104</v>
      </c>
      <c r="W73" s="32">
        <v>4769.4362689826021</v>
      </c>
      <c r="X73" s="32">
        <v>4373.0068911436056</v>
      </c>
      <c r="Y73" s="32">
        <v>5564.0446315663758</v>
      </c>
      <c r="Z73" s="32">
        <v>3131.4137290750955</v>
      </c>
      <c r="AA73" s="32">
        <v>1958.8839089019498</v>
      </c>
      <c r="AB73" s="32">
        <v>1723.6237819453561</v>
      </c>
      <c r="AC73" s="32">
        <v>1808.436309531714</v>
      </c>
      <c r="AD73" s="32">
        <v>1703.7229683162125</v>
      </c>
      <c r="AE73" s="32">
        <v>1414.4372497504883</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8.6875639999999995E-6</v>
      </c>
      <c r="D78" s="24">
        <v>8.3219629999999997E-6</v>
      </c>
      <c r="E78" s="24">
        <v>8.0355029999999994E-6</v>
      </c>
      <c r="F78" s="24">
        <v>7.732143000000001E-6</v>
      </c>
      <c r="G78" s="24">
        <v>7.4837557000000001E-6</v>
      </c>
      <c r="H78" s="24">
        <v>7.2309276999999998E-6</v>
      </c>
      <c r="I78" s="24">
        <v>7.2793269999999903E-6</v>
      </c>
      <c r="J78" s="24">
        <v>7.3794349999999999E-6</v>
      </c>
      <c r="K78" s="24">
        <v>7.680548E-6</v>
      </c>
      <c r="L78" s="24">
        <v>7.5432182999999999E-6</v>
      </c>
      <c r="M78" s="24">
        <v>7.2675495999999896E-6</v>
      </c>
      <c r="N78" s="24">
        <v>7.3798190000000004E-6</v>
      </c>
      <c r="O78" s="24">
        <v>7.2660166999999996E-6</v>
      </c>
      <c r="P78" s="24">
        <v>7.1580144999999996E-6</v>
      </c>
      <c r="Q78" s="24">
        <v>6.9178990000000001E-6</v>
      </c>
      <c r="R78" s="24">
        <v>6.8457284999999898E-6</v>
      </c>
      <c r="S78" s="24">
        <v>7.1171665999999994E-6</v>
      </c>
      <c r="T78" s="24">
        <v>7.0598680000000008E-6</v>
      </c>
      <c r="U78" s="24">
        <v>7.6015446999999999E-6</v>
      </c>
      <c r="V78" s="24">
        <v>7.3770684999999896E-6</v>
      </c>
      <c r="W78" s="24">
        <v>7.5205382999999998E-6</v>
      </c>
      <c r="X78" s="24">
        <v>7.3709569999999899E-6</v>
      </c>
      <c r="Y78" s="24">
        <v>7.3826680000000004E-6</v>
      </c>
      <c r="Z78" s="24">
        <v>7.0251346999999898E-6</v>
      </c>
      <c r="AA78" s="24">
        <v>6.8127429999999993E-6</v>
      </c>
      <c r="AB78" s="24">
        <v>7.1463193999999896E-6</v>
      </c>
      <c r="AC78" s="24">
        <v>6.9402232999999901E-6</v>
      </c>
      <c r="AD78" s="24">
        <v>7.7741294999999895E-6</v>
      </c>
      <c r="AE78" s="24">
        <v>7.8230739999999985E-6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1.11116063E-5</v>
      </c>
      <c r="D80" s="24">
        <v>1.046342539999999E-5</v>
      </c>
      <c r="E80" s="24">
        <v>9.9087162000000008E-6</v>
      </c>
      <c r="F80" s="24">
        <v>9.6211171999999913E-6</v>
      </c>
      <c r="G80" s="24">
        <v>9.4275686999999997E-6</v>
      </c>
      <c r="H80" s="24">
        <v>9.3693458000000012E-6</v>
      </c>
      <c r="I80" s="24">
        <v>9.4274239999999995E-6</v>
      </c>
      <c r="J80" s="24">
        <v>9.531596399999989E-6</v>
      </c>
      <c r="K80" s="24">
        <v>1.0217913699999999E-5</v>
      </c>
      <c r="L80" s="24">
        <v>1.0076825100000001E-5</v>
      </c>
      <c r="M80" s="24">
        <v>9.5011037000000007E-6</v>
      </c>
      <c r="N80" s="24">
        <v>0.46829363816339997</v>
      </c>
      <c r="O80" s="24">
        <v>2.6572541214258001</v>
      </c>
      <c r="P80" s="24">
        <v>1.0330560099999989E-5</v>
      </c>
      <c r="Q80" s="24">
        <v>5.2619323589522997</v>
      </c>
      <c r="R80" s="24">
        <v>4.7310437197419004</v>
      </c>
      <c r="S80" s="24">
        <v>0.95834561485859904</v>
      </c>
      <c r="T80" s="24">
        <v>1.0364636599999989E-5</v>
      </c>
      <c r="U80" s="24">
        <v>1.0624447499999998E-5</v>
      </c>
      <c r="V80" s="24">
        <v>6.7161788999999901E-6</v>
      </c>
      <c r="W80" s="24">
        <v>0.334152729179999</v>
      </c>
      <c r="X80" s="24">
        <v>6.7282493999999897E-6</v>
      </c>
      <c r="Y80" s="24">
        <v>8.0249512999999993E-6</v>
      </c>
      <c r="Z80" s="24">
        <v>6.4156253999999888E-6</v>
      </c>
      <c r="AA80" s="24">
        <v>6.0836775999999805E-6</v>
      </c>
      <c r="AB80" s="24">
        <v>7.7564242999999996E-6</v>
      </c>
      <c r="AC80" s="24">
        <v>6.4120097999999997E-6</v>
      </c>
      <c r="AD80" s="24">
        <v>2.1559895957649</v>
      </c>
      <c r="AE80" s="24">
        <v>3.5935787542682003</v>
      </c>
    </row>
    <row r="81" spans="1:31" x14ac:dyDescent="0.35">
      <c r="A81" s="28" t="s">
        <v>134</v>
      </c>
      <c r="B81" s="28" t="s">
        <v>65</v>
      </c>
      <c r="C81" s="24">
        <v>53008.966140000004</v>
      </c>
      <c r="D81" s="24">
        <v>47467.10897999999</v>
      </c>
      <c r="E81" s="24">
        <v>43935.247000000003</v>
      </c>
      <c r="F81" s="24">
        <v>59373.792150000001</v>
      </c>
      <c r="G81" s="24">
        <v>54561.193799999986</v>
      </c>
      <c r="H81" s="24">
        <v>33119.799319999998</v>
      </c>
      <c r="I81" s="24">
        <v>53954.266559999996</v>
      </c>
      <c r="J81" s="24">
        <v>51482.916799999999</v>
      </c>
      <c r="K81" s="24">
        <v>53714.002099999991</v>
      </c>
      <c r="L81" s="24">
        <v>47257.596489999996</v>
      </c>
      <c r="M81" s="24">
        <v>37909.701500000003</v>
      </c>
      <c r="N81" s="24">
        <v>41368.488800000014</v>
      </c>
      <c r="O81" s="24">
        <v>36452.998</v>
      </c>
      <c r="P81" s="24">
        <v>38605.030559999999</v>
      </c>
      <c r="Q81" s="24">
        <v>31056.271829999998</v>
      </c>
      <c r="R81" s="24">
        <v>27977.916000000001</v>
      </c>
      <c r="S81" s="24">
        <v>37239.432759999996</v>
      </c>
      <c r="T81" s="24">
        <v>32958.558040000004</v>
      </c>
      <c r="U81" s="24">
        <v>30005.851260000003</v>
      </c>
      <c r="V81" s="24">
        <v>28361.195800000001</v>
      </c>
      <c r="W81" s="24">
        <v>26442.740979999995</v>
      </c>
      <c r="X81" s="24">
        <v>26135.234179999996</v>
      </c>
      <c r="Y81" s="24">
        <v>26904.545060000004</v>
      </c>
      <c r="Z81" s="24">
        <v>23765.6492</v>
      </c>
      <c r="AA81" s="24">
        <v>23256.076499999999</v>
      </c>
      <c r="AB81" s="24">
        <v>24945.46701</v>
      </c>
      <c r="AC81" s="24">
        <v>20788.374199999998</v>
      </c>
      <c r="AD81" s="24">
        <v>18855.217099999998</v>
      </c>
      <c r="AE81" s="24">
        <v>17836.929840000001</v>
      </c>
    </row>
    <row r="82" spans="1:31" x14ac:dyDescent="0.35">
      <c r="A82" s="28" t="s">
        <v>134</v>
      </c>
      <c r="B82" s="28" t="s">
        <v>69</v>
      </c>
      <c r="C82" s="24">
        <v>3391.7036002371065</v>
      </c>
      <c r="D82" s="24">
        <v>3954.7871002459824</v>
      </c>
      <c r="E82" s="24">
        <v>3439.9298591961192</v>
      </c>
      <c r="F82" s="24">
        <v>3349.1732507481224</v>
      </c>
      <c r="G82" s="24">
        <v>3440.7416137647833</v>
      </c>
      <c r="H82" s="24">
        <v>3146.5717377684314</v>
      </c>
      <c r="I82" s="24">
        <v>2887.2792669843052</v>
      </c>
      <c r="J82" s="24">
        <v>2374.6396949779073</v>
      </c>
      <c r="K82" s="24">
        <v>2333.5105914206933</v>
      </c>
      <c r="L82" s="24">
        <v>1934.731672547807</v>
      </c>
      <c r="M82" s="24">
        <v>2022.8977568328244</v>
      </c>
      <c r="N82" s="24">
        <v>1642.9786333769389</v>
      </c>
      <c r="O82" s="24">
        <v>1511.0321045112853</v>
      </c>
      <c r="P82" s="24">
        <v>1200.7653612751865</v>
      </c>
      <c r="Q82" s="24">
        <v>1053.2572535149102</v>
      </c>
      <c r="R82" s="24">
        <v>989.44865728276648</v>
      </c>
      <c r="S82" s="24">
        <v>891.13496792726062</v>
      </c>
      <c r="T82" s="24">
        <v>1015.150956760525</v>
      </c>
      <c r="U82" s="24">
        <v>829.62200192968885</v>
      </c>
      <c r="V82" s="24">
        <v>755.87247095943724</v>
      </c>
      <c r="W82" s="24">
        <v>735.68396452206855</v>
      </c>
      <c r="X82" s="24">
        <v>758.30234811255002</v>
      </c>
      <c r="Y82" s="24">
        <v>577.62341127996513</v>
      </c>
      <c r="Z82" s="24">
        <v>568.74611291031658</v>
      </c>
      <c r="AA82" s="24">
        <v>548.10390548612429</v>
      </c>
      <c r="AB82" s="24">
        <v>433.45097913353698</v>
      </c>
      <c r="AC82" s="24">
        <v>431.28164401218305</v>
      </c>
      <c r="AD82" s="24">
        <v>303.17715197431937</v>
      </c>
      <c r="AE82" s="24">
        <v>281.24672098538508</v>
      </c>
    </row>
    <row r="83" spans="1:31" x14ac:dyDescent="0.35">
      <c r="A83" s="28" t="s">
        <v>134</v>
      </c>
      <c r="B83" s="28" t="s">
        <v>68</v>
      </c>
      <c r="C83" s="24">
        <v>5.1307550000000002E-9</v>
      </c>
      <c r="D83" s="24">
        <v>7.4336566999999995E-9</v>
      </c>
      <c r="E83" s="24">
        <v>1.2406751999999899E-8</v>
      </c>
      <c r="F83" s="24">
        <v>1.3698775E-8</v>
      </c>
      <c r="G83" s="24">
        <v>1.1738499000000001E-8</v>
      </c>
      <c r="H83" s="24">
        <v>1.3516210000000001E-8</v>
      </c>
      <c r="I83" s="24">
        <v>1.4303749000000001E-8</v>
      </c>
      <c r="J83" s="24">
        <v>1.4129450999999901E-8</v>
      </c>
      <c r="K83" s="24">
        <v>1.7753598999999999E-8</v>
      </c>
      <c r="L83" s="24">
        <v>2.1229764E-8</v>
      </c>
      <c r="M83" s="24">
        <v>2.7861412999999901E-8</v>
      </c>
      <c r="N83" s="24">
        <v>3.7059413000000004E-8</v>
      </c>
      <c r="O83" s="24">
        <v>4.5456720000000005E-8</v>
      </c>
      <c r="P83" s="24">
        <v>3.8643870000000003E-8</v>
      </c>
      <c r="Q83" s="24">
        <v>4.27075599999999E-8</v>
      </c>
      <c r="R83" s="24">
        <v>3.9948109999999997E-8</v>
      </c>
      <c r="S83" s="24">
        <v>7.2127169999999989E-8</v>
      </c>
      <c r="T83" s="24">
        <v>7.4146619999999994E-8</v>
      </c>
      <c r="U83" s="24">
        <v>7.0952880000000002E-8</v>
      </c>
      <c r="V83" s="24">
        <v>7.4993694999999903E-8</v>
      </c>
      <c r="W83" s="24">
        <v>7.3116620000000003E-8</v>
      </c>
      <c r="X83" s="24">
        <v>7.1416669999999912E-8</v>
      </c>
      <c r="Y83" s="24">
        <v>5.8390764000000001E-8</v>
      </c>
      <c r="Z83" s="24">
        <v>6.1044530000000004E-8</v>
      </c>
      <c r="AA83" s="24">
        <v>5.6211655E-8</v>
      </c>
      <c r="AB83" s="24">
        <v>5.41740199999999E-8</v>
      </c>
      <c r="AC83" s="24">
        <v>5.2737391999999997E-8</v>
      </c>
      <c r="AD83" s="24">
        <v>4.9524721999999999E-8</v>
      </c>
      <c r="AE83" s="24">
        <v>4.692951E-8</v>
      </c>
    </row>
    <row r="84" spans="1:31" x14ac:dyDescent="0.35">
      <c r="A84" s="28" t="s">
        <v>134</v>
      </c>
      <c r="B84" s="28" t="s">
        <v>36</v>
      </c>
      <c r="C84" s="24">
        <v>1.7979811999999999E-8</v>
      </c>
      <c r="D84" s="24">
        <v>1.7520670000000003E-8</v>
      </c>
      <c r="E84" s="24">
        <v>1.6820216999999997E-8</v>
      </c>
      <c r="F84" s="24">
        <v>1.6163520000000001E-8</v>
      </c>
      <c r="G84" s="24">
        <v>1.5681313E-8</v>
      </c>
      <c r="H84" s="24">
        <v>1.5750775000000001E-8</v>
      </c>
      <c r="I84" s="24">
        <v>1.6322479999999897E-8</v>
      </c>
      <c r="J84" s="24">
        <v>1.8034635999999999E-8</v>
      </c>
      <c r="K84" s="24">
        <v>2.4908421999999999E-8</v>
      </c>
      <c r="L84" s="24">
        <v>2.5653350000000001E-8</v>
      </c>
      <c r="M84" s="24">
        <v>2.6148934999999997E-8</v>
      </c>
      <c r="N84" s="24">
        <v>2.8656024E-8</v>
      </c>
      <c r="O84" s="24">
        <v>2.7994586999999998E-8</v>
      </c>
      <c r="P84" s="24">
        <v>3.0358610999999999E-8</v>
      </c>
      <c r="Q84" s="24">
        <v>3.1103926000000001E-8</v>
      </c>
      <c r="R84" s="24">
        <v>3.2245089999999997E-8</v>
      </c>
      <c r="S84" s="24">
        <v>3.1269272000000001E-8</v>
      </c>
      <c r="T84" s="24">
        <v>3.1050275999999999E-8</v>
      </c>
      <c r="U84" s="24">
        <v>3.8872363999999996E-8</v>
      </c>
      <c r="V84" s="24">
        <v>3.7961057E-8</v>
      </c>
      <c r="W84" s="24">
        <v>3.8676739999999999E-8</v>
      </c>
      <c r="X84" s="24">
        <v>3.7064022999999998E-8</v>
      </c>
      <c r="Y84" s="24">
        <v>3.6800934999999996E-8</v>
      </c>
      <c r="Z84" s="24">
        <v>3.7387082999999999E-8</v>
      </c>
      <c r="AA84" s="24">
        <v>3.6997750000000005E-8</v>
      </c>
      <c r="AB84" s="24">
        <v>3.7977769999999997E-8</v>
      </c>
      <c r="AC84" s="24">
        <v>3.9908299999999999E-8</v>
      </c>
      <c r="AD84" s="24">
        <v>4.7287190000000006E-8</v>
      </c>
      <c r="AE84" s="24">
        <v>4.1721071999999997E-8</v>
      </c>
    </row>
    <row r="85" spans="1:31" x14ac:dyDescent="0.35">
      <c r="A85" s="28" t="s">
        <v>134</v>
      </c>
      <c r="B85" s="28" t="s">
        <v>73</v>
      </c>
      <c r="C85" s="24">
        <v>0</v>
      </c>
      <c r="D85" s="24">
        <v>0</v>
      </c>
      <c r="E85" s="24">
        <v>5.0442896999999994E-8</v>
      </c>
      <c r="F85" s="24">
        <v>4.9385184000000001E-8</v>
      </c>
      <c r="G85" s="24">
        <v>5.0298823000000006E-8</v>
      </c>
      <c r="H85" s="24">
        <v>5.4018160999999897E-8</v>
      </c>
      <c r="I85" s="24">
        <v>5.3236520999999899E-8</v>
      </c>
      <c r="J85" s="24">
        <v>5.2670963999999898E-8</v>
      </c>
      <c r="K85" s="24">
        <v>6.7201623000000004E-8</v>
      </c>
      <c r="L85" s="24">
        <v>7.2101102000000004E-8</v>
      </c>
      <c r="M85" s="24">
        <v>7.3322291999999908E-8</v>
      </c>
      <c r="N85" s="24">
        <v>1.3330143999999999E-7</v>
      </c>
      <c r="O85" s="24">
        <v>1.2910081000000001E-7</v>
      </c>
      <c r="P85" s="24">
        <v>2.6491532999999997E-7</v>
      </c>
      <c r="Q85" s="24">
        <v>2.6569123999999999E-7</v>
      </c>
      <c r="R85" s="24">
        <v>3.5579507999999999E-7</v>
      </c>
      <c r="S85" s="24">
        <v>0.68448740304755007</v>
      </c>
      <c r="T85" s="24">
        <v>0.88359407070907003</v>
      </c>
      <c r="U85" s="24">
        <v>1.01450524530515</v>
      </c>
      <c r="V85" s="24">
        <v>0.99429016118593994</v>
      </c>
      <c r="W85" s="24">
        <v>0.94986152237300003</v>
      </c>
      <c r="X85" s="24">
        <v>0.94100240309959993</v>
      </c>
      <c r="Y85" s="24">
        <v>0.89330956415966001</v>
      </c>
      <c r="Z85" s="24">
        <v>0.84089271026940005</v>
      </c>
      <c r="AA85" s="24">
        <v>0.80802644452589989</v>
      </c>
      <c r="AB85" s="24">
        <v>0.74746079462400006</v>
      </c>
      <c r="AC85" s="24">
        <v>0.75223667008919992</v>
      </c>
      <c r="AD85" s="24">
        <v>0.74561142143534009</v>
      </c>
      <c r="AE85" s="24">
        <v>0.63453237823554898</v>
      </c>
    </row>
    <row r="86" spans="1:31" x14ac:dyDescent="0.35">
      <c r="A86" s="28" t="s">
        <v>134</v>
      </c>
      <c r="B86" s="28" t="s">
        <v>56</v>
      </c>
      <c r="C86" s="24">
        <v>4.462063479999999E-4</v>
      </c>
      <c r="D86" s="24">
        <v>1.168222768E-3</v>
      </c>
      <c r="E86" s="24">
        <v>1.023647024E-3</v>
      </c>
      <c r="F86" s="24">
        <v>1.177125755E-3</v>
      </c>
      <c r="G86" s="24">
        <v>2.2455399900000003E-3</v>
      </c>
      <c r="H86" s="24">
        <v>3.4802256200000001E-3</v>
      </c>
      <c r="I86" s="24">
        <v>5.7681263000000007E-3</v>
      </c>
      <c r="J86" s="24">
        <v>7.878676099999999E-3</v>
      </c>
      <c r="K86" s="24">
        <v>1.203948524E-2</v>
      </c>
      <c r="L86" s="24">
        <v>1.4053448099999999E-2</v>
      </c>
      <c r="M86" s="24">
        <v>1.740299683E-2</v>
      </c>
      <c r="N86" s="24">
        <v>1.92322100999999E-2</v>
      </c>
      <c r="O86" s="24">
        <v>2.092987177E-2</v>
      </c>
      <c r="P86" s="24">
        <v>2.43073213E-2</v>
      </c>
      <c r="Q86" s="24">
        <v>2.3779251600000002E-2</v>
      </c>
      <c r="R86" s="24">
        <v>2.326609214E-2</v>
      </c>
      <c r="S86" s="24">
        <v>1.8758646E-2</v>
      </c>
      <c r="T86" s="24">
        <v>1.7504514740000001E-2</v>
      </c>
      <c r="U86" s="24">
        <v>1.6341528599999999E-2</v>
      </c>
      <c r="V86" s="24">
        <v>1.5568515349999999E-2</v>
      </c>
      <c r="W86" s="24">
        <v>1.5841846900000001E-2</v>
      </c>
      <c r="X86" s="24">
        <v>1.4441581059999998E-2</v>
      </c>
      <c r="Y86" s="24">
        <v>1.3497538099999999E-2</v>
      </c>
      <c r="Z86" s="24">
        <v>1.2629550500000001E-2</v>
      </c>
      <c r="AA86" s="24">
        <v>1.31278857999999E-2</v>
      </c>
      <c r="AB86" s="24">
        <v>1.1479311300000001E-2</v>
      </c>
      <c r="AC86" s="24">
        <v>1.2146512399999998E-2</v>
      </c>
      <c r="AD86" s="24">
        <v>1.0648513940000002E-2</v>
      </c>
      <c r="AE86" s="24">
        <v>8.6230312800000004E-3</v>
      </c>
    </row>
    <row r="87" spans="1:31" x14ac:dyDescent="0.35">
      <c r="A87" s="31" t="s">
        <v>138</v>
      </c>
      <c r="B87" s="31"/>
      <c r="C87" s="32">
        <v>56400.669760041412</v>
      </c>
      <c r="D87" s="32">
        <v>51421.896099038793</v>
      </c>
      <c r="E87" s="32">
        <v>47375.17687715275</v>
      </c>
      <c r="F87" s="32">
        <v>62722.965418115084</v>
      </c>
      <c r="G87" s="32">
        <v>58001.93543068783</v>
      </c>
      <c r="H87" s="32">
        <v>36266.371074382223</v>
      </c>
      <c r="I87" s="32">
        <v>56841.545843705353</v>
      </c>
      <c r="J87" s="32">
        <v>53857.556511903065</v>
      </c>
      <c r="K87" s="32">
        <v>56047.512709336901</v>
      </c>
      <c r="L87" s="32">
        <v>49192.328180189077</v>
      </c>
      <c r="M87" s="32">
        <v>39932.599273629341</v>
      </c>
      <c r="N87" s="32">
        <v>43011.935734431987</v>
      </c>
      <c r="O87" s="32">
        <v>37966.687365944192</v>
      </c>
      <c r="P87" s="32">
        <v>39805.795938802403</v>
      </c>
      <c r="Q87" s="32">
        <v>32114.791022834466</v>
      </c>
      <c r="R87" s="32">
        <v>28972.095707888187</v>
      </c>
      <c r="S87" s="32">
        <v>38131.526080731412</v>
      </c>
      <c r="T87" s="32">
        <v>33973.709014259184</v>
      </c>
      <c r="U87" s="32">
        <v>30835.473280226637</v>
      </c>
      <c r="V87" s="32">
        <v>29117.06828512768</v>
      </c>
      <c r="W87" s="32">
        <v>27178.759104844896</v>
      </c>
      <c r="X87" s="32">
        <v>26893.536542283167</v>
      </c>
      <c r="Y87" s="32">
        <v>27482.168486745977</v>
      </c>
      <c r="Z87" s="32">
        <v>24334.395326412123</v>
      </c>
      <c r="AA87" s="32">
        <v>23804.180418438755</v>
      </c>
      <c r="AB87" s="32">
        <v>25378.918004090454</v>
      </c>
      <c r="AC87" s="32">
        <v>21219.65585741715</v>
      </c>
      <c r="AD87" s="32">
        <v>19160.550249393735</v>
      </c>
      <c r="AE87" s="32">
        <v>18121.770147609659</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0.17007888369999991</v>
      </c>
      <c r="D92" s="33">
        <v>0.25578164389999997</v>
      </c>
      <c r="E92" s="33">
        <v>0.28061460599999977</v>
      </c>
      <c r="F92" s="33">
        <v>0.3694601307</v>
      </c>
      <c r="G92" s="33">
        <v>0.35870349099999987</v>
      </c>
      <c r="H92" s="33">
        <v>0.35903507099999998</v>
      </c>
      <c r="I92" s="33">
        <v>0.33777321389999998</v>
      </c>
      <c r="J92" s="33">
        <v>0.29904466259999996</v>
      </c>
      <c r="K92" s="33">
        <v>0.2603286092999999</v>
      </c>
      <c r="L92" s="33">
        <v>0.25528201499999992</v>
      </c>
      <c r="M92" s="33">
        <v>0.24405139999999992</v>
      </c>
      <c r="N92" s="33">
        <v>0.24917231300000001</v>
      </c>
      <c r="O92" s="33">
        <v>0.20957256849999892</v>
      </c>
      <c r="P92" s="33">
        <v>0.19131348500000001</v>
      </c>
      <c r="Q92" s="33">
        <v>0.18829409299999988</v>
      </c>
      <c r="R92" s="33">
        <v>0.18427005770000002</v>
      </c>
      <c r="S92" s="33">
        <v>0.1698997946999998</v>
      </c>
      <c r="T92" s="33">
        <v>0.1670895174</v>
      </c>
      <c r="U92" s="33">
        <v>0.15704135050000001</v>
      </c>
      <c r="V92" s="33">
        <v>0.13040499259999999</v>
      </c>
      <c r="W92" s="33">
        <v>6.3461605000000004E-2</v>
      </c>
      <c r="X92" s="33">
        <v>3.4607796000000003E-2</v>
      </c>
      <c r="Y92" s="33">
        <v>3.1939137999999999E-2</v>
      </c>
      <c r="Z92" s="33">
        <v>2.9474093999999999E-2</v>
      </c>
      <c r="AA92" s="33">
        <v>2.8942387E-2</v>
      </c>
      <c r="AB92" s="33">
        <v>2.6422715999999902E-2</v>
      </c>
      <c r="AC92" s="33">
        <v>2.59103399999999E-2</v>
      </c>
      <c r="AD92" s="33">
        <v>2.5241364000000002E-2</v>
      </c>
      <c r="AE92" s="33">
        <v>2.0563316000000002E-2</v>
      </c>
    </row>
    <row r="93" spans="1:31" x14ac:dyDescent="0.35">
      <c r="A93" s="28" t="s">
        <v>40</v>
      </c>
      <c r="B93" s="28" t="s">
        <v>72</v>
      </c>
      <c r="C93" s="24">
        <v>1843.6606700000002</v>
      </c>
      <c r="D93" s="24">
        <v>4518.8295500000004</v>
      </c>
      <c r="E93" s="24">
        <v>4752.7199799999999</v>
      </c>
      <c r="F93" s="24">
        <v>8582.8281803299997</v>
      </c>
      <c r="G93" s="24">
        <v>9141.0019959999991</v>
      </c>
      <c r="H93" s="24">
        <v>8618.7826815999997</v>
      </c>
      <c r="I93" s="24">
        <v>6454.3593295000001</v>
      </c>
      <c r="J93" s="24">
        <v>7597.6957659999998</v>
      </c>
      <c r="K93" s="24">
        <v>3972.6564199999993</v>
      </c>
      <c r="L93" s="24">
        <v>4887.6911039999995</v>
      </c>
      <c r="M93" s="24">
        <v>7799.4818309999991</v>
      </c>
      <c r="N93" s="24">
        <v>10225.847672799999</v>
      </c>
      <c r="O93" s="24">
        <v>8554.7211122999997</v>
      </c>
      <c r="P93" s="24">
        <v>9064.2690136000001</v>
      </c>
      <c r="Q93" s="24">
        <v>8772.0595580999998</v>
      </c>
      <c r="R93" s="24">
        <v>8126.6122133999997</v>
      </c>
      <c r="S93" s="24">
        <v>7969.2466358000001</v>
      </c>
      <c r="T93" s="24">
        <v>8362.1705423999992</v>
      </c>
      <c r="U93" s="24">
        <v>8099.3929489999991</v>
      </c>
      <c r="V93" s="24">
        <v>6918.0357729999996</v>
      </c>
      <c r="W93" s="24">
        <v>7090.2741741999998</v>
      </c>
      <c r="X93" s="24">
        <v>7570.9660769999991</v>
      </c>
      <c r="Y93" s="24">
        <v>6097.1262889999998</v>
      </c>
      <c r="Z93" s="24">
        <v>6203.8389415000001</v>
      </c>
      <c r="AA93" s="24">
        <v>5570.7476646000005</v>
      </c>
      <c r="AB93" s="24">
        <v>5792.8079276999997</v>
      </c>
      <c r="AC93" s="24">
        <v>4939.2609864000005</v>
      </c>
      <c r="AD93" s="24">
        <v>4949.0030589999997</v>
      </c>
      <c r="AE93" s="24">
        <v>3156.7498017000003</v>
      </c>
    </row>
    <row r="94" spans="1:31" x14ac:dyDescent="0.35">
      <c r="A94" s="28" t="s">
        <v>40</v>
      </c>
      <c r="B94" s="28" t="s">
        <v>76</v>
      </c>
      <c r="C94" s="24">
        <v>0.13090923156299991</v>
      </c>
      <c r="D94" s="24">
        <v>0.18827249821</v>
      </c>
      <c r="E94" s="24">
        <v>0.21975627201999987</v>
      </c>
      <c r="F94" s="24">
        <v>0.32078873691999987</v>
      </c>
      <c r="G94" s="24">
        <v>0.44604533042</v>
      </c>
      <c r="H94" s="24">
        <v>0.54214329666999894</v>
      </c>
      <c r="I94" s="24">
        <v>0.61807395444999991</v>
      </c>
      <c r="J94" s="24">
        <v>0.65388150160000003</v>
      </c>
      <c r="K94" s="24">
        <v>0.6727966811999998</v>
      </c>
      <c r="L94" s="24">
        <v>0.70179004279999901</v>
      </c>
      <c r="M94" s="24">
        <v>0.82752968619999812</v>
      </c>
      <c r="N94" s="24">
        <v>0.92422679089999893</v>
      </c>
      <c r="O94" s="24">
        <v>0.99821778810000006</v>
      </c>
      <c r="P94" s="24">
        <v>1.0818108120000001</v>
      </c>
      <c r="Q94" s="24">
        <v>1.0725008157999989</v>
      </c>
      <c r="R94" s="24">
        <v>1.0785487689999997</v>
      </c>
      <c r="S94" s="24">
        <v>1.0439419628</v>
      </c>
      <c r="T94" s="24">
        <v>1.0309612903000001</v>
      </c>
      <c r="U94" s="24">
        <v>1.0098651923699999</v>
      </c>
      <c r="V94" s="24">
        <v>0.97836140759999979</v>
      </c>
      <c r="W94" s="24">
        <v>0.89140016796999888</v>
      </c>
      <c r="X94" s="24">
        <v>0.89939789645000001</v>
      </c>
      <c r="Y94" s="24">
        <v>0.8420380247999989</v>
      </c>
      <c r="Z94" s="24">
        <v>0.79885571099999797</v>
      </c>
      <c r="AA94" s="24">
        <v>0.79447586719999908</v>
      </c>
      <c r="AB94" s="24">
        <v>0.74332118989999996</v>
      </c>
      <c r="AC94" s="24">
        <v>0.7231862819399999</v>
      </c>
      <c r="AD94" s="24">
        <v>0.69284245299999903</v>
      </c>
      <c r="AE94" s="24">
        <v>0.54005950508</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1448.5502900000001</v>
      </c>
      <c r="D98" s="24">
        <v>3436.2851500000002</v>
      </c>
      <c r="E98" s="24">
        <v>3567.47588</v>
      </c>
      <c r="F98" s="24">
        <v>5177.5546803300003</v>
      </c>
      <c r="G98" s="24">
        <v>4460.5774959999999</v>
      </c>
      <c r="H98" s="24">
        <v>3786.3796815999999</v>
      </c>
      <c r="I98" s="24">
        <v>2850.0605295</v>
      </c>
      <c r="J98" s="24">
        <v>2568.5262659999999</v>
      </c>
      <c r="K98" s="24">
        <v>1276.49362</v>
      </c>
      <c r="L98" s="24">
        <v>1980.602304</v>
      </c>
      <c r="M98" s="24">
        <v>4672.5650309999992</v>
      </c>
      <c r="N98" s="24">
        <v>6095.7224727999992</v>
      </c>
      <c r="O98" s="24">
        <v>5113.6346123000003</v>
      </c>
      <c r="P98" s="24">
        <v>5164.8195136000004</v>
      </c>
      <c r="Q98" s="24">
        <v>5292.3520581000002</v>
      </c>
      <c r="R98" s="24">
        <v>4887.9690133999993</v>
      </c>
      <c r="S98" s="24">
        <v>4507.2421358000001</v>
      </c>
      <c r="T98" s="24">
        <v>5000.7960424000003</v>
      </c>
      <c r="U98" s="24">
        <v>4950.3647489999994</v>
      </c>
      <c r="V98" s="24">
        <v>4153.1569730000001</v>
      </c>
      <c r="W98" s="24">
        <v>4564.5573742000006</v>
      </c>
      <c r="X98" s="24">
        <v>5286.3590769999992</v>
      </c>
      <c r="Y98" s="24">
        <v>4363.4668890000003</v>
      </c>
      <c r="Z98" s="24">
        <v>4692.5169415</v>
      </c>
      <c r="AA98" s="24">
        <v>4516.2785646000002</v>
      </c>
      <c r="AB98" s="24">
        <v>5072.7206777000001</v>
      </c>
      <c r="AC98" s="24">
        <v>4280.2497364000001</v>
      </c>
      <c r="AD98" s="24">
        <v>4392.2639589999999</v>
      </c>
      <c r="AE98" s="24">
        <v>2852.4044017000001</v>
      </c>
    </row>
    <row r="99" spans="1:31" x14ac:dyDescent="0.35">
      <c r="A99" s="28" t="s">
        <v>130</v>
      </c>
      <c r="B99" s="28" t="s">
        <v>76</v>
      </c>
      <c r="C99" s="24">
        <v>6.4999913999999895E-2</v>
      </c>
      <c r="D99" s="24">
        <v>8.5128388700000002E-2</v>
      </c>
      <c r="E99" s="24">
        <v>8.5709044999999984E-2</v>
      </c>
      <c r="F99" s="24">
        <v>0.1135563003</v>
      </c>
      <c r="G99" s="24">
        <v>0.16386991549999999</v>
      </c>
      <c r="H99" s="24">
        <v>0.20334994200000001</v>
      </c>
      <c r="I99" s="24">
        <v>0.23053596900000001</v>
      </c>
      <c r="J99" s="24">
        <v>0.24797815200000001</v>
      </c>
      <c r="K99" s="24">
        <v>0.25734365799999986</v>
      </c>
      <c r="L99" s="24">
        <v>0.26207721599999995</v>
      </c>
      <c r="M99" s="24">
        <v>0.305053201</v>
      </c>
      <c r="N99" s="24">
        <v>0.34298954399999998</v>
      </c>
      <c r="O99" s="24">
        <v>0.37281032100000006</v>
      </c>
      <c r="P99" s="24">
        <v>0.389631909</v>
      </c>
      <c r="Q99" s="24">
        <v>0.389628631</v>
      </c>
      <c r="R99" s="24">
        <v>0.39318632999999986</v>
      </c>
      <c r="S99" s="24">
        <v>0.38220483250000004</v>
      </c>
      <c r="T99" s="24">
        <v>0.37071323</v>
      </c>
      <c r="U99" s="24">
        <v>0.36450368900000002</v>
      </c>
      <c r="V99" s="24">
        <v>0.34532752599999994</v>
      </c>
      <c r="W99" s="24">
        <v>0.35114761500000002</v>
      </c>
      <c r="X99" s="24">
        <v>0.35578620599999999</v>
      </c>
      <c r="Y99" s="24">
        <v>0.32996686799999997</v>
      </c>
      <c r="Z99" s="24">
        <v>0.31411353399999897</v>
      </c>
      <c r="AA99" s="24">
        <v>0.30603432100000005</v>
      </c>
      <c r="AB99" s="24">
        <v>0.295926421</v>
      </c>
      <c r="AC99" s="24">
        <v>0.27893665699999998</v>
      </c>
      <c r="AD99" s="24">
        <v>0.27855333799999898</v>
      </c>
      <c r="AE99" s="24">
        <v>0.21512428830000002</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3.3030450000000003E-2</v>
      </c>
      <c r="E102" s="24">
        <v>3.1042765E-2</v>
      </c>
      <c r="F102" s="24">
        <v>3.3062157000000002E-2</v>
      </c>
      <c r="G102" s="24">
        <v>3.5578136000000003E-2</v>
      </c>
      <c r="H102" s="24">
        <v>3.4194645000000003E-2</v>
      </c>
      <c r="I102" s="24">
        <v>3.2126373E-2</v>
      </c>
      <c r="J102" s="24">
        <v>3.0559202000000001E-2</v>
      </c>
      <c r="K102" s="24">
        <v>2.7928146000000001E-2</v>
      </c>
      <c r="L102" s="24">
        <v>2.6921115999999898E-2</v>
      </c>
      <c r="M102" s="24">
        <v>2.5466570000000001E-2</v>
      </c>
      <c r="N102" s="24">
        <v>2.4803835E-2</v>
      </c>
      <c r="O102" s="24">
        <v>2.4025284000000001E-2</v>
      </c>
      <c r="P102" s="24">
        <v>2.3967031E-2</v>
      </c>
      <c r="Q102" s="24">
        <v>2.2417587000000003E-2</v>
      </c>
      <c r="R102" s="24">
        <v>2.1704725000000001E-2</v>
      </c>
      <c r="S102" s="24">
        <v>1.9961175999999997E-2</v>
      </c>
      <c r="T102" s="24">
        <v>1.8972998000000001E-2</v>
      </c>
      <c r="U102" s="24">
        <v>1.843796E-2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395.11038000000002</v>
      </c>
      <c r="D103" s="24">
        <v>1082.5444</v>
      </c>
      <c r="E103" s="24">
        <v>1185.2441000000001</v>
      </c>
      <c r="F103" s="24">
        <v>3405.2734999999998</v>
      </c>
      <c r="G103" s="24">
        <v>4680.4245000000001</v>
      </c>
      <c r="H103" s="24">
        <v>4832.4030000000002</v>
      </c>
      <c r="I103" s="24">
        <v>3604.2988</v>
      </c>
      <c r="J103" s="24">
        <v>5029.1695</v>
      </c>
      <c r="K103" s="24">
        <v>2696.1627999999996</v>
      </c>
      <c r="L103" s="24">
        <v>2907.0888</v>
      </c>
      <c r="M103" s="24">
        <v>3126.9168</v>
      </c>
      <c r="N103" s="24">
        <v>4130.1252000000004</v>
      </c>
      <c r="O103" s="24">
        <v>3441.0864999999999</v>
      </c>
      <c r="P103" s="24">
        <v>3899.4495000000002</v>
      </c>
      <c r="Q103" s="24">
        <v>3479.7075</v>
      </c>
      <c r="R103" s="24">
        <v>3238.6432</v>
      </c>
      <c r="S103" s="24">
        <v>3462.0045</v>
      </c>
      <c r="T103" s="24">
        <v>3361.3744999999999</v>
      </c>
      <c r="U103" s="24">
        <v>3149.0282000000002</v>
      </c>
      <c r="V103" s="24">
        <v>2764.8788</v>
      </c>
      <c r="W103" s="24">
        <v>2525.7167999999997</v>
      </c>
      <c r="X103" s="24">
        <v>2284.607</v>
      </c>
      <c r="Y103" s="24">
        <v>1733.6594</v>
      </c>
      <c r="Z103" s="24">
        <v>1511.3219999999999</v>
      </c>
      <c r="AA103" s="24">
        <v>1054.4691</v>
      </c>
      <c r="AB103" s="24">
        <v>720.08725000000004</v>
      </c>
      <c r="AC103" s="24">
        <v>659.01125000000002</v>
      </c>
      <c r="AD103" s="24">
        <v>556.73910000000001</v>
      </c>
      <c r="AE103" s="24">
        <v>304.34540000000004</v>
      </c>
    </row>
    <row r="104" spans="1:31" x14ac:dyDescent="0.35">
      <c r="A104" s="28" t="s">
        <v>131</v>
      </c>
      <c r="B104" s="28" t="s">
        <v>76</v>
      </c>
      <c r="C104" s="24">
        <v>2.04344781E-2</v>
      </c>
      <c r="D104" s="24">
        <v>2.7078188900000001E-2</v>
      </c>
      <c r="E104" s="24">
        <v>2.8860903199999902E-2</v>
      </c>
      <c r="F104" s="24">
        <v>4.2115748399999903E-2</v>
      </c>
      <c r="G104" s="24">
        <v>6.90397024E-2</v>
      </c>
      <c r="H104" s="24">
        <v>8.3044356599999994E-2</v>
      </c>
      <c r="I104" s="24">
        <v>9.7771200999999988E-2</v>
      </c>
      <c r="J104" s="24">
        <v>0.1085625125</v>
      </c>
      <c r="K104" s="24">
        <v>0.1122098124</v>
      </c>
      <c r="L104" s="24">
        <v>0.115276483999999</v>
      </c>
      <c r="M104" s="24">
        <v>0.144189914999999</v>
      </c>
      <c r="N104" s="24">
        <v>0.15382317849999999</v>
      </c>
      <c r="O104" s="24">
        <v>0.16890208999999998</v>
      </c>
      <c r="P104" s="24">
        <v>0.18747839699999999</v>
      </c>
      <c r="Q104" s="24">
        <v>0.17734338000000002</v>
      </c>
      <c r="R104" s="24">
        <v>0.17698486800000002</v>
      </c>
      <c r="S104" s="24">
        <v>0.163132623</v>
      </c>
      <c r="T104" s="24">
        <v>0.15773937259999998</v>
      </c>
      <c r="U104" s="24">
        <v>0.15930096099999999</v>
      </c>
      <c r="V104" s="24">
        <v>0.15977742540000001</v>
      </c>
      <c r="W104" s="24">
        <v>0.13162241700000002</v>
      </c>
      <c r="X104" s="24">
        <v>0.12851281500000003</v>
      </c>
      <c r="Y104" s="24">
        <v>0.12661592599999999</v>
      </c>
      <c r="Z104" s="24">
        <v>0.1205382216</v>
      </c>
      <c r="AA104" s="24">
        <v>0.119462013399999</v>
      </c>
      <c r="AB104" s="24">
        <v>0.10448613899999999</v>
      </c>
      <c r="AC104" s="24">
        <v>0.108247326</v>
      </c>
      <c r="AD104" s="24">
        <v>0.10439801399999998</v>
      </c>
      <c r="AE104" s="24">
        <v>6.8442078399999995E-2</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7.08176747E-2</v>
      </c>
      <c r="D107" s="24">
        <v>0.13091107349999997</v>
      </c>
      <c r="E107" s="24">
        <v>0.1349685679999999</v>
      </c>
      <c r="F107" s="24">
        <v>0.216437661</v>
      </c>
      <c r="G107" s="24">
        <v>0.20565467499999987</v>
      </c>
      <c r="H107" s="24">
        <v>0.20593208200000002</v>
      </c>
      <c r="I107" s="24">
        <v>0.196327205</v>
      </c>
      <c r="J107" s="24">
        <v>0.17021850999999993</v>
      </c>
      <c r="K107" s="24">
        <v>0.14801210529999989</v>
      </c>
      <c r="L107" s="24">
        <v>0.14681556200000001</v>
      </c>
      <c r="M107" s="24">
        <v>0.14105066199999991</v>
      </c>
      <c r="N107" s="24">
        <v>0.146499773</v>
      </c>
      <c r="O107" s="24">
        <v>0.112184039499999</v>
      </c>
      <c r="P107" s="24">
        <v>0.110199977</v>
      </c>
      <c r="Q107" s="24">
        <v>0.10990088199999999</v>
      </c>
      <c r="R107" s="24">
        <v>0.1074488777</v>
      </c>
      <c r="S107" s="24">
        <v>9.81245966999999E-2</v>
      </c>
      <c r="T107" s="24">
        <v>9.6967376399999985E-2</v>
      </c>
      <c r="U107" s="24">
        <v>9.3397194500000003E-2</v>
      </c>
      <c r="V107" s="24">
        <v>8.8412217599999995E-2</v>
      </c>
      <c r="W107" s="24">
        <v>2.7879627000000001E-2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1.7223164400000001E-2</v>
      </c>
      <c r="D109" s="24">
        <v>3.0969623800000002E-2</v>
      </c>
      <c r="E109" s="24">
        <v>3.8241909499999983E-2</v>
      </c>
      <c r="F109" s="24">
        <v>8.3245920299999984E-2</v>
      </c>
      <c r="G109" s="24">
        <v>0.11343609559999999</v>
      </c>
      <c r="H109" s="24">
        <v>0.13679190229999899</v>
      </c>
      <c r="I109" s="24">
        <v>0.15811249599999999</v>
      </c>
      <c r="J109" s="24">
        <v>0.158881666</v>
      </c>
      <c r="K109" s="24">
        <v>0.16220381549999999</v>
      </c>
      <c r="L109" s="24">
        <v>0.17663768329999999</v>
      </c>
      <c r="M109" s="24">
        <v>0.226967704399999</v>
      </c>
      <c r="N109" s="24">
        <v>0.266256995</v>
      </c>
      <c r="O109" s="24">
        <v>0.29422414699999999</v>
      </c>
      <c r="P109" s="24">
        <v>0.32819877199999997</v>
      </c>
      <c r="Q109" s="24">
        <v>0.33108612600000004</v>
      </c>
      <c r="R109" s="24">
        <v>0.32913698900000005</v>
      </c>
      <c r="S109" s="24">
        <v>0.32273885099999999</v>
      </c>
      <c r="T109" s="24">
        <v>0.32729609799999998</v>
      </c>
      <c r="U109" s="24">
        <v>0.32879775700000002</v>
      </c>
      <c r="V109" s="24">
        <v>0.32097355999999999</v>
      </c>
      <c r="W109" s="24">
        <v>0.27554974129999998</v>
      </c>
      <c r="X109" s="24">
        <v>0.2828535083</v>
      </c>
      <c r="Y109" s="24">
        <v>0.25599697499999902</v>
      </c>
      <c r="Z109" s="24">
        <v>0.24329751799999896</v>
      </c>
      <c r="AA109" s="24">
        <v>0.24418778400000002</v>
      </c>
      <c r="AB109" s="24">
        <v>0.2267342534</v>
      </c>
      <c r="AC109" s="24">
        <v>0.21743530000000003</v>
      </c>
      <c r="AD109" s="24">
        <v>0.19307314399999997</v>
      </c>
      <c r="AE109" s="24">
        <v>0.16515961970000001</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9.9261208999999892E-2</v>
      </c>
      <c r="D112" s="24">
        <v>9.1840120400000003E-2</v>
      </c>
      <c r="E112" s="24">
        <v>0.11460327299999989</v>
      </c>
      <c r="F112" s="24">
        <v>0.1199603127</v>
      </c>
      <c r="G112" s="24">
        <v>0.11747067999999999</v>
      </c>
      <c r="H112" s="24">
        <v>0.118908344</v>
      </c>
      <c r="I112" s="24">
        <v>0.10931963589999998</v>
      </c>
      <c r="J112" s="24">
        <v>9.82669506E-2</v>
      </c>
      <c r="K112" s="24">
        <v>8.4388357999999997E-2</v>
      </c>
      <c r="L112" s="24">
        <v>8.1545337000000009E-2</v>
      </c>
      <c r="M112" s="24">
        <v>7.7534168000000014E-2</v>
      </c>
      <c r="N112" s="24">
        <v>7.786870500000001E-2</v>
      </c>
      <c r="O112" s="24">
        <v>7.336324499999991E-2</v>
      </c>
      <c r="P112" s="24">
        <v>5.7146476999999994E-2</v>
      </c>
      <c r="Q112" s="24">
        <v>5.5975623999999898E-2</v>
      </c>
      <c r="R112" s="24">
        <v>5.5116455000000002E-2</v>
      </c>
      <c r="S112" s="24">
        <v>5.1814021999999904E-2</v>
      </c>
      <c r="T112" s="24">
        <v>5.1149143000000001E-2</v>
      </c>
      <c r="U112" s="24">
        <v>4.5206195999999997E-2</v>
      </c>
      <c r="V112" s="24">
        <v>4.1992775000000003E-2</v>
      </c>
      <c r="W112" s="24">
        <v>3.5581978E-2</v>
      </c>
      <c r="X112" s="24">
        <v>3.4607796000000003E-2</v>
      </c>
      <c r="Y112" s="24">
        <v>3.1939137999999999E-2</v>
      </c>
      <c r="Z112" s="24">
        <v>2.9474093999999999E-2</v>
      </c>
      <c r="AA112" s="24">
        <v>2.8942387E-2</v>
      </c>
      <c r="AB112" s="24">
        <v>2.6422715999999902E-2</v>
      </c>
      <c r="AC112" s="24">
        <v>2.59103399999999E-2</v>
      </c>
      <c r="AD112" s="24">
        <v>2.5241364000000002E-2</v>
      </c>
      <c r="AE112" s="24">
        <v>2.0563316000000002E-2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2.7726600299999998E-2</v>
      </c>
      <c r="D114" s="24">
        <v>4.3711117900000006E-2</v>
      </c>
      <c r="E114" s="24">
        <v>6.5748058999999998E-2</v>
      </c>
      <c r="F114" s="24">
        <v>8.0472654200000007E-2</v>
      </c>
      <c r="G114" s="24">
        <v>9.7072117499999985E-2</v>
      </c>
      <c r="H114" s="24">
        <v>0.114863495</v>
      </c>
      <c r="I114" s="24">
        <v>0.1248381071</v>
      </c>
      <c r="J114" s="24">
        <v>0.12921940209999999</v>
      </c>
      <c r="K114" s="24">
        <v>0.126837748</v>
      </c>
      <c r="L114" s="24">
        <v>0.13130154999999999</v>
      </c>
      <c r="M114" s="24">
        <v>0.13080044699999999</v>
      </c>
      <c r="N114" s="24">
        <v>0.13852399259999898</v>
      </c>
      <c r="O114" s="24">
        <v>0.13767417100000001</v>
      </c>
      <c r="P114" s="24">
        <v>0.1478806607</v>
      </c>
      <c r="Q114" s="24">
        <v>0.14652183929999898</v>
      </c>
      <c r="R114" s="24">
        <v>0.15181382139999999</v>
      </c>
      <c r="S114" s="24">
        <v>0.15384971770000003</v>
      </c>
      <c r="T114" s="24">
        <v>0.15459216799999997</v>
      </c>
      <c r="U114" s="24">
        <v>0.1380625902</v>
      </c>
      <c r="V114" s="24">
        <v>0.13396607029999999</v>
      </c>
      <c r="W114" s="24">
        <v>0.11442698099999898</v>
      </c>
      <c r="X114" s="24">
        <v>0.11525029360000001</v>
      </c>
      <c r="Y114" s="24">
        <v>0.11355096349999999</v>
      </c>
      <c r="Z114" s="24">
        <v>0.10609362180000001</v>
      </c>
      <c r="AA114" s="24">
        <v>0.109302435</v>
      </c>
      <c r="AB114" s="24">
        <v>0.1027125498</v>
      </c>
      <c r="AC114" s="24">
        <v>0.10423492179999999</v>
      </c>
      <c r="AD114" s="24">
        <v>0.104330961</v>
      </c>
      <c r="AE114" s="24">
        <v>8.1188036499999991E-2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5.2507476299999993E-4</v>
      </c>
      <c r="D119" s="24">
        <v>1.38517890999999E-3</v>
      </c>
      <c r="E119" s="24">
        <v>1.1963553199999999E-3</v>
      </c>
      <c r="F119" s="24">
        <v>1.39811372E-3</v>
      </c>
      <c r="G119" s="24">
        <v>2.6274994199999998E-3</v>
      </c>
      <c r="H119" s="24">
        <v>4.0936007699999997E-3</v>
      </c>
      <c r="I119" s="24">
        <v>6.8161813499999892E-3</v>
      </c>
      <c r="J119" s="24">
        <v>9.2397689999999984E-3</v>
      </c>
      <c r="K119" s="24">
        <v>1.42016473E-2</v>
      </c>
      <c r="L119" s="24">
        <v>1.6497109499999999E-2</v>
      </c>
      <c r="M119" s="24">
        <v>2.05184188E-2</v>
      </c>
      <c r="N119" s="24">
        <v>2.2633080800000004E-2</v>
      </c>
      <c r="O119" s="24">
        <v>2.4607059100000002E-2</v>
      </c>
      <c r="P119" s="24">
        <v>2.8621073300000001E-2</v>
      </c>
      <c r="Q119" s="24">
        <v>2.7920839499999999E-2</v>
      </c>
      <c r="R119" s="24">
        <v>2.7426760599999902E-2</v>
      </c>
      <c r="S119" s="24">
        <v>2.2015938599999899E-2</v>
      </c>
      <c r="T119" s="24">
        <v>2.0620421700000002E-2</v>
      </c>
      <c r="U119" s="24">
        <v>1.9200195169999996E-2</v>
      </c>
      <c r="V119" s="24">
        <v>1.83168259E-2</v>
      </c>
      <c r="W119" s="24">
        <v>1.8653413670000001E-2</v>
      </c>
      <c r="X119" s="24">
        <v>1.699507355E-2</v>
      </c>
      <c r="Y119" s="24">
        <v>1.59072923E-2</v>
      </c>
      <c r="Z119" s="24">
        <v>1.4812815600000001E-2</v>
      </c>
      <c r="AA119" s="24">
        <v>1.54893138E-2</v>
      </c>
      <c r="AB119" s="24">
        <v>1.34618267E-2</v>
      </c>
      <c r="AC119" s="24">
        <v>1.4332077140000002E-2</v>
      </c>
      <c r="AD119" s="24">
        <v>1.2486996E-2</v>
      </c>
      <c r="AE119" s="24">
        <v>1.014548218E-2</v>
      </c>
    </row>
    <row r="121" spans="1:31" collapsed="1" x14ac:dyDescent="0.35"/>
  </sheetData>
  <sheetProtection algorithmName="SHA-512" hashValue="BBbxWCCfH6lr7AD6T1/g4Q7f6w0RQ9+nE+t0iPtHyDhWTd3/W1u1TqC7S5uPxV+VhZhylpcIhB6p5XtdXhDP1A==" saltValue="2qOPxRF+B+SNfU5Mr+TMr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842C-00B4-4F48-8E28-9EE1745782AE}">
  <sheetPr codeName="Sheet20">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30</v>
      </c>
      <c r="B2" s="34" t="s">
        <v>144</v>
      </c>
      <c r="C2" s="34"/>
      <c r="D2" s="34"/>
      <c r="E2" s="34"/>
      <c r="F2" s="34"/>
      <c r="G2" s="34"/>
      <c r="H2" s="34"/>
      <c r="I2" s="34"/>
      <c r="J2" s="34"/>
      <c r="K2" s="34"/>
      <c r="L2" s="34"/>
      <c r="M2" s="34"/>
      <c r="N2" s="34"/>
      <c r="O2" s="34"/>
      <c r="P2" s="34"/>
      <c r="Q2" s="34"/>
      <c r="R2" s="34"/>
      <c r="S2" s="34"/>
      <c r="T2" s="34"/>
      <c r="U2" s="34"/>
      <c r="V2" s="34"/>
    </row>
    <row r="3" spans="1:31" x14ac:dyDescent="0.35">
      <c r="B3" s="34"/>
      <c r="C3" s="34"/>
      <c r="D3" s="34"/>
      <c r="E3" s="34"/>
      <c r="F3" s="34"/>
      <c r="G3" s="34"/>
      <c r="H3" s="34"/>
      <c r="I3" s="34"/>
      <c r="J3" s="34"/>
      <c r="K3" s="34"/>
      <c r="L3" s="34"/>
      <c r="M3" s="34"/>
      <c r="N3" s="34"/>
      <c r="O3" s="34"/>
      <c r="P3" s="34"/>
      <c r="Q3" s="34"/>
      <c r="R3" s="34"/>
      <c r="S3" s="34"/>
      <c r="T3" s="34"/>
      <c r="U3" s="34"/>
      <c r="V3" s="34"/>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-133121.14109001291</v>
      </c>
      <c r="G6" s="24">
        <v>-231123.77223146812</v>
      </c>
      <c r="H6" s="24">
        <v>-259108.62347724647</v>
      </c>
      <c r="I6" s="24">
        <v>-143660.75643001214</v>
      </c>
      <c r="J6" s="24">
        <v>-248542.60504314755</v>
      </c>
      <c r="K6" s="24">
        <v>-285335.04599872848</v>
      </c>
      <c r="L6" s="24">
        <v>-293770.12438822712</v>
      </c>
      <c r="M6" s="24">
        <v>119456.67409427327</v>
      </c>
      <c r="N6" s="24">
        <v>308874.91302920593</v>
      </c>
      <c r="O6" s="24">
        <v>119276.51364865917</v>
      </c>
      <c r="P6" s="24">
        <v>-184802.11829960847</v>
      </c>
      <c r="Q6" s="24">
        <v>-49572.984749321324</v>
      </c>
      <c r="R6" s="24">
        <v>-30328.168599462977</v>
      </c>
      <c r="S6" s="24">
        <v>-3545.4517202720331</v>
      </c>
      <c r="T6" s="24">
        <v>-3415.6567672886467</v>
      </c>
      <c r="U6" s="24">
        <v>-3299.4602650688466</v>
      </c>
      <c r="V6" s="24">
        <v>-3169.8239356935328</v>
      </c>
      <c r="W6" s="24">
        <v>290314.34685722867</v>
      </c>
      <c r="X6" s="24">
        <v>-2941.9838385916023</v>
      </c>
      <c r="Y6" s="24">
        <v>-9.5631243636915309E-5</v>
      </c>
      <c r="Z6" s="24">
        <v>-4.2769702287947296E-5</v>
      </c>
      <c r="AA6" s="24">
        <v>-1.7531361931235401E-5</v>
      </c>
      <c r="AB6" s="24">
        <v>0</v>
      </c>
      <c r="AC6" s="24">
        <v>0</v>
      </c>
      <c r="AD6" s="24">
        <v>0</v>
      </c>
      <c r="AE6" s="24">
        <v>0</v>
      </c>
    </row>
    <row r="7" spans="1:31" x14ac:dyDescent="0.35">
      <c r="A7" s="28" t="s">
        <v>40</v>
      </c>
      <c r="B7" s="28" t="s">
        <v>71</v>
      </c>
      <c r="C7" s="24">
        <v>0</v>
      </c>
      <c r="D7" s="24">
        <v>0</v>
      </c>
      <c r="E7" s="24">
        <v>0</v>
      </c>
      <c r="F7" s="24">
        <v>-306962.512651072</v>
      </c>
      <c r="G7" s="24">
        <v>-295724.9643664902</v>
      </c>
      <c r="H7" s="24">
        <v>-304964.88362971472</v>
      </c>
      <c r="I7" s="24">
        <v>-5555.3804394422177</v>
      </c>
      <c r="J7" s="24">
        <v>-119336.78841319925</v>
      </c>
      <c r="K7" s="24">
        <v>-269978.55600090243</v>
      </c>
      <c r="L7" s="24">
        <v>-224549.532539006</v>
      </c>
      <c r="M7" s="24">
        <v>-180121.83878044679</v>
      </c>
      <c r="N7" s="24">
        <v>-137701.47163136798</v>
      </c>
      <c r="O7" s="24">
        <v>-132660.37745035163</v>
      </c>
      <c r="P7" s="24">
        <v>-127803.83199086186</v>
      </c>
      <c r="Q7" s="24">
        <v>-123456.10057070105</v>
      </c>
      <c r="R7" s="24">
        <v>-118605.49034016962</v>
      </c>
      <c r="S7" s="24">
        <v>110187.35665907091</v>
      </c>
      <c r="T7" s="24">
        <v>27078.853886272744</v>
      </c>
      <c r="U7" s="24">
        <v>-106335.61987537818</v>
      </c>
      <c r="V7" s="24">
        <v>-102157.67611032286</v>
      </c>
      <c r="W7" s="24">
        <v>-98417.799836781342</v>
      </c>
      <c r="X7" s="24">
        <v>-94814.836177875855</v>
      </c>
      <c r="Y7" s="24">
        <v>-91589.350400756026</v>
      </c>
      <c r="Z7" s="24">
        <v>-87990.789956938941</v>
      </c>
      <c r="AA7" s="24">
        <v>-84769.547264468623</v>
      </c>
      <c r="AB7" s="24">
        <v>-81666.230601402916</v>
      </c>
      <c r="AC7" s="24">
        <v>-78888.043128706166</v>
      </c>
      <c r="AD7" s="24">
        <v>0</v>
      </c>
      <c r="AE7" s="24">
        <v>0</v>
      </c>
    </row>
    <row r="8" spans="1:31" x14ac:dyDescent="0.35">
      <c r="A8" s="28" t="s">
        <v>40</v>
      </c>
      <c r="B8" s="28" t="s">
        <v>20</v>
      </c>
      <c r="C8" s="24">
        <v>2.7553414193947409E-5</v>
      </c>
      <c r="D8" s="24">
        <v>2.6544715054318181E-5</v>
      </c>
      <c r="E8" s="24">
        <v>2.6897754868866718E-5</v>
      </c>
      <c r="F8" s="24">
        <v>2.6902984553097291E-5</v>
      </c>
      <c r="G8" s="24">
        <v>2.5918096902472552E-5</v>
      </c>
      <c r="H8" s="24">
        <v>2.4969264867998436E-5</v>
      </c>
      <c r="I8" s="24">
        <v>2.411984074891042E-5</v>
      </c>
      <c r="J8" s="24">
        <v>2.317216829080898E-5</v>
      </c>
      <c r="K8" s="24">
        <v>2.2323861578117921E-5</v>
      </c>
      <c r="L8" s="24">
        <v>2.1506610408860058E-5</v>
      </c>
      <c r="M8" s="24">
        <v>2.077498159649049E-5</v>
      </c>
      <c r="N8" s="24">
        <v>1.9958729197417449E-5</v>
      </c>
      <c r="O8" s="24">
        <v>1.9228062833248668E-5</v>
      </c>
      <c r="P8" s="24">
        <v>1.8524145333220848E-5</v>
      </c>
      <c r="Q8" s="24">
        <v>1.7893976366905138E-5</v>
      </c>
      <c r="R8" s="24">
        <v>1.7190919130940608E-5</v>
      </c>
      <c r="S8" s="24">
        <v>2.1214657203077922E-5</v>
      </c>
      <c r="T8" s="24">
        <v>2.157506959765661E-5</v>
      </c>
      <c r="U8" s="24">
        <v>2.57420785001255E-5</v>
      </c>
      <c r="V8" s="24">
        <v>2.5396101932346931E-5</v>
      </c>
      <c r="W8" s="24">
        <v>2.7280038072035951E-5</v>
      </c>
      <c r="X8" s="24">
        <v>2.7790637906978237E-5</v>
      </c>
      <c r="Y8" s="24">
        <v>3.2843685645942966E-5</v>
      </c>
      <c r="Z8" s="24">
        <v>3.1553251905802771E-5</v>
      </c>
      <c r="AA8" s="24">
        <v>3.4516527780536071E-5</v>
      </c>
      <c r="AB8" s="24">
        <v>3.6683207853189739E-5</v>
      </c>
      <c r="AC8" s="24">
        <v>3.7397024452439728E-5</v>
      </c>
      <c r="AD8" s="24">
        <v>4.1028013653832386E-5</v>
      </c>
      <c r="AE8" s="24">
        <v>3.9526024761203315E-5</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1.44010523748895E-4</v>
      </c>
      <c r="D10" s="24">
        <v>1.3873846234915122E-4</v>
      </c>
      <c r="E10" s="24">
        <v>1.340187480609026E-4</v>
      </c>
      <c r="F10" s="24">
        <v>1.2875312969597659E-4</v>
      </c>
      <c r="G10" s="24">
        <v>1.2403962413057811E-4</v>
      </c>
      <c r="H10" s="24">
        <v>1.1949867464026279E-4</v>
      </c>
      <c r="I10" s="24">
        <v>1.1543347460433458E-4</v>
      </c>
      <c r="J10" s="24">
        <v>1.1089807465023592E-4</v>
      </c>
      <c r="K10" s="24">
        <v>1.0683822233215896E-4</v>
      </c>
      <c r="L10" s="24">
        <v>1.0292699658759641E-4</v>
      </c>
      <c r="M10" s="24">
        <v>9.9425544948191354E-5</v>
      </c>
      <c r="N10" s="24">
        <v>9.5519099148652523E-5</v>
      </c>
      <c r="O10" s="24">
        <v>9.2022253623404756E-5</v>
      </c>
      <c r="P10" s="24">
        <v>8.8653423633651304E-5</v>
      </c>
      <c r="Q10" s="24">
        <v>8.6245457544653463E-5</v>
      </c>
      <c r="R10" s="24">
        <v>8.5802902903645597E-5</v>
      </c>
      <c r="S10" s="24">
        <v>8.6577049668726144E-5</v>
      </c>
      <c r="T10" s="24">
        <v>8.3992082345980639E-5</v>
      </c>
      <c r="U10" s="24">
        <v>1.3919704758450058E-4</v>
      </c>
      <c r="V10" s="24">
        <v>1.3372797299076298E-4</v>
      </c>
      <c r="W10" s="24">
        <v>1.8286483954538899E-4</v>
      </c>
      <c r="X10" s="24">
        <v>1.7617036585804486E-4</v>
      </c>
      <c r="Y10" s="24">
        <v>2.3362253515586692E-4</v>
      </c>
      <c r="Z10" s="24">
        <v>1540.6008274398566</v>
      </c>
      <c r="AA10" s="24">
        <v>1484.2012194247995</v>
      </c>
      <c r="AB10" s="24">
        <v>3732.0378809853705</v>
      </c>
      <c r="AC10" s="24">
        <v>3605.0784773700657</v>
      </c>
      <c r="AD10" s="24">
        <v>8096.8942251233302</v>
      </c>
      <c r="AE10" s="24">
        <v>7800.4761412858297</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3.1211770152759152E-3</v>
      </c>
      <c r="D12" s="24">
        <v>15773.121058405792</v>
      </c>
      <c r="E12" s="24">
        <v>33690.117997472102</v>
      </c>
      <c r="F12" s="24">
        <v>63411.346658039052</v>
      </c>
      <c r="G12" s="24">
        <v>78223.023921277811</v>
      </c>
      <c r="H12" s="24">
        <v>94185.980129594536</v>
      </c>
      <c r="I12" s="24">
        <v>108539.47398250067</v>
      </c>
      <c r="J12" s="24">
        <v>112814.62001061815</v>
      </c>
      <c r="K12" s="24">
        <v>111291.11761177225</v>
      </c>
      <c r="L12" s="24">
        <v>109727.97164296987</v>
      </c>
      <c r="M12" s="24">
        <v>132636.36067773879</v>
      </c>
      <c r="N12" s="24">
        <v>129755.41835036539</v>
      </c>
      <c r="O12" s="24">
        <v>127250.27385748396</v>
      </c>
      <c r="P12" s="24">
        <v>124754.6474960924</v>
      </c>
      <c r="Q12" s="24">
        <v>122599.92901445404</v>
      </c>
      <c r="R12" s="24">
        <v>119790.15671897847</v>
      </c>
      <c r="S12" s="24">
        <v>145449.91251454267</v>
      </c>
      <c r="T12" s="24">
        <v>152585.29049066949</v>
      </c>
      <c r="U12" s="24">
        <v>156863.800011802</v>
      </c>
      <c r="V12" s="24">
        <v>160223.09480537992</v>
      </c>
      <c r="W12" s="24">
        <v>185691.99377468025</v>
      </c>
      <c r="X12" s="24">
        <v>215750.54072045503</v>
      </c>
      <c r="Y12" s="24">
        <v>220546.47672106678</v>
      </c>
      <c r="Z12" s="24">
        <v>211881.17094995108</v>
      </c>
      <c r="AA12" s="24">
        <v>219920.16076270447</v>
      </c>
      <c r="AB12" s="24">
        <v>230179.44008735853</v>
      </c>
      <c r="AC12" s="24">
        <v>244592.22055751021</v>
      </c>
      <c r="AD12" s="24">
        <v>245877.45064939582</v>
      </c>
      <c r="AE12" s="24">
        <v>245804.6822900268</v>
      </c>
    </row>
    <row r="13" spans="1:31" x14ac:dyDescent="0.35">
      <c r="A13" s="28" t="s">
        <v>40</v>
      </c>
      <c r="B13" s="28" t="s">
        <v>68</v>
      </c>
      <c r="C13" s="24">
        <v>2.3727808731247821E-4</v>
      </c>
      <c r="D13" s="24">
        <v>3.8241301585475361E-4</v>
      </c>
      <c r="E13" s="24">
        <v>4.1753195571147069E-4</v>
      </c>
      <c r="F13" s="24">
        <v>4.7924303345460456E-4</v>
      </c>
      <c r="G13" s="24">
        <v>4.7708637294674873E-4</v>
      </c>
      <c r="H13" s="24">
        <v>9.5825163592699544E-4</v>
      </c>
      <c r="I13" s="24">
        <v>5995.929260966629</v>
      </c>
      <c r="J13" s="24">
        <v>14841.68502667352</v>
      </c>
      <c r="K13" s="24">
        <v>24759.103442434516</v>
      </c>
      <c r="L13" s="24">
        <v>33930.49999241691</v>
      </c>
      <c r="M13" s="24">
        <v>66868.395382553295</v>
      </c>
      <c r="N13" s="24">
        <v>64241.125326982867</v>
      </c>
      <c r="O13" s="24">
        <v>61889.330854484244</v>
      </c>
      <c r="P13" s="24">
        <v>59623.632888451873</v>
      </c>
      <c r="Q13" s="24">
        <v>57595.30918831531</v>
      </c>
      <c r="R13" s="24">
        <v>55332.380170096447</v>
      </c>
      <c r="S13" s="24">
        <v>53306.725043886101</v>
      </c>
      <c r="T13" s="24">
        <v>51355.226517963696</v>
      </c>
      <c r="U13" s="24">
        <v>49608.184000362351</v>
      </c>
      <c r="V13" s="24">
        <v>47659.070851700752</v>
      </c>
      <c r="W13" s="24">
        <v>45914.326524139971</v>
      </c>
      <c r="X13" s="24">
        <v>58494.809936314421</v>
      </c>
      <c r="Y13" s="24">
        <v>61380.676473660016</v>
      </c>
      <c r="Z13" s="24">
        <v>58969.019741008633</v>
      </c>
      <c r="AA13" s="24">
        <v>61070.169146939028</v>
      </c>
      <c r="AB13" s="24">
        <v>86796.490688415943</v>
      </c>
      <c r="AC13" s="24">
        <v>93724.059034490521</v>
      </c>
      <c r="AD13" s="24">
        <v>95553.386438453788</v>
      </c>
      <c r="AE13" s="24">
        <v>104802.24891724436</v>
      </c>
    </row>
    <row r="14" spans="1:31" x14ac:dyDescent="0.35">
      <c r="A14" s="28" t="s">
        <v>40</v>
      </c>
      <c r="B14" s="28" t="s">
        <v>36</v>
      </c>
      <c r="C14" s="24">
        <v>2.7359694003646097E-4</v>
      </c>
      <c r="D14" s="24">
        <v>2.6358086739742691E-4</v>
      </c>
      <c r="E14" s="24">
        <v>2.5461416584329094E-4</v>
      </c>
      <c r="F14" s="24">
        <v>2.4461033393892581E-4</v>
      </c>
      <c r="G14" s="24">
        <v>2.3565542796423131E-4</v>
      </c>
      <c r="H14" s="24">
        <v>2.3007997661272678E-4</v>
      </c>
      <c r="I14" s="24">
        <v>2.6194249959077942E-4</v>
      </c>
      <c r="J14" s="24">
        <v>3.2533340119596184E-4</v>
      </c>
      <c r="K14" s="24">
        <v>7.4121189161120195E-4</v>
      </c>
      <c r="L14" s="24">
        <v>7.1986834037313368E-4</v>
      </c>
      <c r="M14" s="24">
        <v>6.9537929217274009E-4</v>
      </c>
      <c r="N14" s="24">
        <v>7.3144564508512318E-4</v>
      </c>
      <c r="O14" s="24">
        <v>7.5443362772315166E-4</v>
      </c>
      <c r="P14" s="24">
        <v>7.6448722180950349E-4</v>
      </c>
      <c r="Q14" s="24">
        <v>7.5639592550135024E-4</v>
      </c>
      <c r="R14" s="24">
        <v>8.6721375484016881E-4</v>
      </c>
      <c r="S14" s="24">
        <v>3175.8685495445261</v>
      </c>
      <c r="T14" s="24">
        <v>3059.6036470557801</v>
      </c>
      <c r="U14" s="24">
        <v>4660.4752474161442</v>
      </c>
      <c r="V14" s="24">
        <v>4477.3646821251323</v>
      </c>
      <c r="W14" s="24">
        <v>16898.8948407641</v>
      </c>
      <c r="X14" s="24">
        <v>18310.170174418072</v>
      </c>
      <c r="Y14" s="24">
        <v>19140.120622902788</v>
      </c>
      <c r="Z14" s="24">
        <v>29034.328679664512</v>
      </c>
      <c r="AA14" s="24">
        <v>29019.433402452087</v>
      </c>
      <c r="AB14" s="24">
        <v>28469.858874693789</v>
      </c>
      <c r="AC14" s="24">
        <v>27501.348797967294</v>
      </c>
      <c r="AD14" s="24">
        <v>31992.215000138553</v>
      </c>
      <c r="AE14" s="24">
        <v>33296.145919899885</v>
      </c>
    </row>
    <row r="15" spans="1:31" x14ac:dyDescent="0.35">
      <c r="A15" s="28" t="s">
        <v>40</v>
      </c>
      <c r="B15" s="28" t="s">
        <v>73</v>
      </c>
      <c r="C15" s="24">
        <v>0</v>
      </c>
      <c r="D15" s="24">
        <v>0</v>
      </c>
      <c r="E15" s="24">
        <v>3.3248174283624491E-4</v>
      </c>
      <c r="F15" s="24">
        <v>3.4529641407032982E-4</v>
      </c>
      <c r="G15" s="24">
        <v>3.5088031219876492E-4</v>
      </c>
      <c r="H15" s="24">
        <v>3.650191980860743E-4</v>
      </c>
      <c r="I15" s="24">
        <v>3.5847845968349279E-4</v>
      </c>
      <c r="J15" s="24">
        <v>3.8377246647511125E-4</v>
      </c>
      <c r="K15" s="24">
        <v>25199.020822446648</v>
      </c>
      <c r="L15" s="24">
        <v>24276.513362511392</v>
      </c>
      <c r="M15" s="24">
        <v>23450.65581470422</v>
      </c>
      <c r="N15" s="24">
        <v>22529.275915001468</v>
      </c>
      <c r="O15" s="24">
        <v>21704.504775792273</v>
      </c>
      <c r="P15" s="24">
        <v>20909.927901116498</v>
      </c>
      <c r="Q15" s="24">
        <v>20198.597509723644</v>
      </c>
      <c r="R15" s="24">
        <v>19404.991580160393</v>
      </c>
      <c r="S15" s="24">
        <v>20929.577568760051</v>
      </c>
      <c r="T15" s="24">
        <v>20874.804930425162</v>
      </c>
      <c r="U15" s="24">
        <v>20894.794523576933</v>
      </c>
      <c r="V15" s="24">
        <v>20073.841553935559</v>
      </c>
      <c r="W15" s="24">
        <v>19800.947425824754</v>
      </c>
      <c r="X15" s="24">
        <v>21561.406662742771</v>
      </c>
      <c r="Y15" s="24">
        <v>20827.913792069274</v>
      </c>
      <c r="Z15" s="24">
        <v>20009.5817271212</v>
      </c>
      <c r="AA15" s="24">
        <v>23445.920702148673</v>
      </c>
      <c r="AB15" s="24">
        <v>29749.605824402614</v>
      </c>
      <c r="AC15" s="24">
        <v>30858.579234540997</v>
      </c>
      <c r="AD15" s="24">
        <v>30962.085932120044</v>
      </c>
      <c r="AE15" s="24">
        <v>29828.599199005323</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3.5300190405312356E-3</v>
      </c>
      <c r="D17" s="32">
        <v>15773.121606101986</v>
      </c>
      <c r="E17" s="32">
        <v>33690.118575920562</v>
      </c>
      <c r="F17" s="32">
        <v>-376672.30644814664</v>
      </c>
      <c r="G17" s="32">
        <v>-448625.71204963635</v>
      </c>
      <c r="H17" s="32">
        <v>-469887.52587464708</v>
      </c>
      <c r="I17" s="32">
        <v>-34680.733486433746</v>
      </c>
      <c r="J17" s="32">
        <v>-240223.08828498493</v>
      </c>
      <c r="K17" s="32">
        <v>-419263.38081626204</v>
      </c>
      <c r="L17" s="32">
        <v>-374661.18516741274</v>
      </c>
      <c r="M17" s="32">
        <v>138839.59149431909</v>
      </c>
      <c r="N17" s="32">
        <v>365169.98519066401</v>
      </c>
      <c r="O17" s="32">
        <v>175755.74102152605</v>
      </c>
      <c r="P17" s="32">
        <v>-128227.66979874852</v>
      </c>
      <c r="Q17" s="32">
        <v>7166.1529868864018</v>
      </c>
      <c r="R17" s="32">
        <v>26188.878052436128</v>
      </c>
      <c r="S17" s="32">
        <v>305398.54260501935</v>
      </c>
      <c r="T17" s="32">
        <v>227603.71423318444</v>
      </c>
      <c r="U17" s="32">
        <v>96836.904036656444</v>
      </c>
      <c r="V17" s="32">
        <v>102554.66577018835</v>
      </c>
      <c r="W17" s="32">
        <v>423502.86752941238</v>
      </c>
      <c r="X17" s="32">
        <v>176488.53084426298</v>
      </c>
      <c r="Y17" s="32">
        <v>190337.80296480574</v>
      </c>
      <c r="Z17" s="32">
        <v>184400.00155024417</v>
      </c>
      <c r="AA17" s="32">
        <v>197704.98388158486</v>
      </c>
      <c r="AB17" s="32">
        <v>239041.73809204012</v>
      </c>
      <c r="AC17" s="32">
        <v>263033.31497806171</v>
      </c>
      <c r="AD17" s="32">
        <v>349527.73135400098</v>
      </c>
      <c r="AE17" s="32">
        <v>358407.407388083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-34738.924979554147</v>
      </c>
      <c r="G20" s="24">
        <v>-136343.21710018613</v>
      </c>
      <c r="H20" s="24">
        <v>-131351.84707195029</v>
      </c>
      <c r="I20" s="24">
        <v>-133031.82492046096</v>
      </c>
      <c r="J20" s="24">
        <v>-127804.98292591806</v>
      </c>
      <c r="K20" s="24">
        <v>-164238.46911205837</v>
      </c>
      <c r="L20" s="24">
        <v>-177106.75538127118</v>
      </c>
      <c r="M20" s="24">
        <v>-193956.60446723699</v>
      </c>
      <c r="N20" s="24">
        <v>236652.87195946585</v>
      </c>
      <c r="O20" s="24">
        <v>-87521.291491064621</v>
      </c>
      <c r="P20" s="24">
        <v>-84317.236603170983</v>
      </c>
      <c r="Q20" s="24">
        <v>-9.8289929795382998E-4</v>
      </c>
      <c r="R20" s="24">
        <v>-9.4428102499528508E-4</v>
      </c>
      <c r="S20" s="24">
        <v>-9.0971197120121104E-4</v>
      </c>
      <c r="T20" s="24">
        <v>-8.7640845112918096E-4</v>
      </c>
      <c r="U20" s="24">
        <v>-8.4659409814373196E-4</v>
      </c>
      <c r="V20" s="24">
        <v>-8.1333127861046893E-4</v>
      </c>
      <c r="W20" s="24">
        <v>-7.8355614601916402E-4</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6.3392543825762597E-6</v>
      </c>
      <c r="D22" s="24">
        <v>6.1071814932934396E-6</v>
      </c>
      <c r="E22" s="24">
        <v>5.8994225829900805E-6</v>
      </c>
      <c r="F22" s="24">
        <v>5.6676333121237696E-6</v>
      </c>
      <c r="G22" s="24">
        <v>5.4601477059686899E-6</v>
      </c>
      <c r="H22" s="24">
        <v>5.26025791174969E-6</v>
      </c>
      <c r="I22" s="24">
        <v>5.0813103149147396E-6</v>
      </c>
      <c r="J22" s="24">
        <v>4.8816648078552002E-6</v>
      </c>
      <c r="K22" s="24">
        <v>4.70295261425984E-6</v>
      </c>
      <c r="L22" s="24">
        <v>4.5307828707090401E-6</v>
      </c>
      <c r="M22" s="24">
        <v>4.3766511303844203E-6</v>
      </c>
      <c r="N22" s="24">
        <v>4.2046917970637303E-6</v>
      </c>
      <c r="O22" s="24">
        <v>4.05076281504175E-6</v>
      </c>
      <c r="P22" s="24">
        <v>3.9024689978903303E-6</v>
      </c>
      <c r="Q22" s="24">
        <v>3.7697117337768099E-6</v>
      </c>
      <c r="R22" s="24">
        <v>3.62159914786583E-6</v>
      </c>
      <c r="S22" s="24">
        <v>4.7364402371023803E-6</v>
      </c>
      <c r="T22" s="24">
        <v>5.7001014036555501E-6</v>
      </c>
      <c r="U22" s="24">
        <v>7.06683030441824E-6</v>
      </c>
      <c r="V22" s="24">
        <v>6.7891733946861102E-6</v>
      </c>
      <c r="W22" s="24">
        <v>8.0637129675086997E-6</v>
      </c>
      <c r="X22" s="24">
        <v>7.7685096117543401E-6</v>
      </c>
      <c r="Y22" s="24">
        <v>1.0558457856803099E-5</v>
      </c>
      <c r="Z22" s="24">
        <v>1.0143614333784801E-5</v>
      </c>
      <c r="AA22" s="24">
        <v>9.7722681558049704E-6</v>
      </c>
      <c r="AB22" s="24">
        <v>1.28448074159458E-5</v>
      </c>
      <c r="AC22" s="24">
        <v>1.24078426401774E-5</v>
      </c>
      <c r="AD22" s="24">
        <v>1.1920336488832599E-5</v>
      </c>
      <c r="AE22" s="24">
        <v>1.1483946534551801E-5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2.98822272218332E-5</v>
      </c>
      <c r="D24" s="24">
        <v>2.8788272887292298E-5</v>
      </c>
      <c r="E24" s="24">
        <v>2.78089307453979E-5</v>
      </c>
      <c r="F24" s="24">
        <v>2.6716313342529898E-5</v>
      </c>
      <c r="G24" s="24">
        <v>2.5738259512504198E-5</v>
      </c>
      <c r="H24" s="24">
        <v>2.4796011120233401E-5</v>
      </c>
      <c r="I24" s="24">
        <v>2.3952480883598601E-5</v>
      </c>
      <c r="J24" s="24">
        <v>2.3011384021770699E-5</v>
      </c>
      <c r="K24" s="24">
        <v>2.2168963438207097E-5</v>
      </c>
      <c r="L24" s="24">
        <v>2.135738291358721E-5</v>
      </c>
      <c r="M24" s="24">
        <v>2.0630830639689478E-5</v>
      </c>
      <c r="N24" s="24">
        <v>1.9820241955107459E-5</v>
      </c>
      <c r="O24" s="24">
        <v>1.9094645451290032E-5</v>
      </c>
      <c r="P24" s="24">
        <v>1.839561220979538E-5</v>
      </c>
      <c r="Q24" s="24">
        <v>1.7769815784510293E-5</v>
      </c>
      <c r="R24" s="24">
        <v>1.7071636837981492E-5</v>
      </c>
      <c r="S24" s="24">
        <v>1.7063099549005851E-5</v>
      </c>
      <c r="T24" s="24">
        <v>1.7022958837744182E-5</v>
      </c>
      <c r="U24" s="24">
        <v>2.5407438478177299E-5</v>
      </c>
      <c r="V24" s="24">
        <v>2.4409176096293132E-5</v>
      </c>
      <c r="W24" s="24">
        <v>4.8443317395571899E-5</v>
      </c>
      <c r="X24" s="24">
        <v>4.6669862671095803E-5</v>
      </c>
      <c r="Y24" s="24">
        <v>1.030898716679931E-4</v>
      </c>
      <c r="Z24" s="24">
        <v>1540.599196669446</v>
      </c>
      <c r="AA24" s="24">
        <v>1484.1996182016935</v>
      </c>
      <c r="AB24" s="24">
        <v>1429.8647591029282</v>
      </c>
      <c r="AC24" s="24">
        <v>1381.2224935081385</v>
      </c>
      <c r="AD24" s="24">
        <v>3085.1652154890694</v>
      </c>
      <c r="AE24" s="24">
        <v>2972.22082766938</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5.596620269959911E-4</v>
      </c>
      <c r="D26" s="24">
        <v>15773.118561696148</v>
      </c>
      <c r="E26" s="24">
        <v>30478.375796430799</v>
      </c>
      <c r="F26" s="24">
        <v>43918.829882370512</v>
      </c>
      <c r="G26" s="24">
        <v>56417.933755892358</v>
      </c>
      <c r="H26" s="24">
        <v>68203.616896497784</v>
      </c>
      <c r="I26" s="24">
        <v>72467.419283452924</v>
      </c>
      <c r="J26" s="24">
        <v>71800.053957819589</v>
      </c>
      <c r="K26" s="24">
        <v>69171.535686262039</v>
      </c>
      <c r="L26" s="24">
        <v>66639.244477541652</v>
      </c>
      <c r="M26" s="24">
        <v>88630.741116068108</v>
      </c>
      <c r="N26" s="24">
        <v>85148.424911281065</v>
      </c>
      <c r="O26" s="24">
        <v>82031.237968703848</v>
      </c>
      <c r="P26" s="24">
        <v>79028.167692936404</v>
      </c>
      <c r="Q26" s="24">
        <v>76339.725238559418</v>
      </c>
      <c r="R26" s="24">
        <v>73340.325042648852</v>
      </c>
      <c r="S26" s="24">
        <v>70655.419199404976</v>
      </c>
      <c r="T26" s="24">
        <v>69569.776884011255</v>
      </c>
      <c r="U26" s="24">
        <v>67203.097452838658</v>
      </c>
      <c r="V26" s="24">
        <v>64562.677085853851</v>
      </c>
      <c r="W26" s="24">
        <v>89506.033223150313</v>
      </c>
      <c r="X26" s="24">
        <v>112330.69178910612</v>
      </c>
      <c r="Y26" s="24">
        <v>110571.55673514116</v>
      </c>
      <c r="Z26" s="24">
        <v>106227.1823232982</v>
      </c>
      <c r="AA26" s="24">
        <v>102338.32649099636</v>
      </c>
      <c r="AB26" s="24">
        <v>102769.15096423904</v>
      </c>
      <c r="AC26" s="24">
        <v>101076.83114977814</v>
      </c>
      <c r="AD26" s="24">
        <v>97105.506047346018</v>
      </c>
      <c r="AE26" s="24">
        <v>93550.584350846882</v>
      </c>
    </row>
    <row r="27" spans="1:31" x14ac:dyDescent="0.35">
      <c r="A27" s="28" t="s">
        <v>130</v>
      </c>
      <c r="B27" s="28" t="s">
        <v>68</v>
      </c>
      <c r="C27" s="24">
        <v>5.6221291025187147E-5</v>
      </c>
      <c r="D27" s="24">
        <v>1.2684483628105082E-4</v>
      </c>
      <c r="E27" s="24">
        <v>1.2615321434503794E-4</v>
      </c>
      <c r="F27" s="24">
        <v>1.4213746326093932E-4</v>
      </c>
      <c r="G27" s="24">
        <v>1.5232185407344128E-4</v>
      </c>
      <c r="H27" s="24">
        <v>6.4138735500454062E-4</v>
      </c>
      <c r="I27" s="24">
        <v>5995.9289407508522</v>
      </c>
      <c r="J27" s="24">
        <v>14841.684659916044</v>
      </c>
      <c r="K27" s="24">
        <v>24759.102974214518</v>
      </c>
      <c r="L27" s="24">
        <v>33930.499512223367</v>
      </c>
      <c r="M27" s="24">
        <v>66868.39490672703</v>
      </c>
      <c r="N27" s="24">
        <v>64241.124816918556</v>
      </c>
      <c r="O27" s="24">
        <v>61889.330339634733</v>
      </c>
      <c r="P27" s="24">
        <v>59623.63238197349</v>
      </c>
      <c r="Q27" s="24">
        <v>57595.30869360597</v>
      </c>
      <c r="R27" s="24">
        <v>55332.379666296991</v>
      </c>
      <c r="S27" s="24">
        <v>53306.724212486268</v>
      </c>
      <c r="T27" s="24">
        <v>51355.225698686874</v>
      </c>
      <c r="U27" s="24">
        <v>49608.183181404689</v>
      </c>
      <c r="V27" s="24">
        <v>47659.069611921826</v>
      </c>
      <c r="W27" s="24">
        <v>45914.325306381805</v>
      </c>
      <c r="X27" s="24">
        <v>48997.710170909646</v>
      </c>
      <c r="Y27" s="24">
        <v>49030.925219034776</v>
      </c>
      <c r="Z27" s="24">
        <v>47104.492208592615</v>
      </c>
      <c r="AA27" s="24">
        <v>45634.142876359074</v>
      </c>
      <c r="AB27" s="24">
        <v>60815.278816447484</v>
      </c>
      <c r="AC27" s="24">
        <v>63288.158580417949</v>
      </c>
      <c r="AD27" s="24">
        <v>60801.556557005948</v>
      </c>
      <c r="AE27" s="24">
        <v>62456.734860686993</v>
      </c>
    </row>
    <row r="28" spans="1:31" x14ac:dyDescent="0.35">
      <c r="A28" s="28" t="s">
        <v>130</v>
      </c>
      <c r="B28" s="28" t="s">
        <v>36</v>
      </c>
      <c r="C28" s="24">
        <v>9.46930364791715E-5</v>
      </c>
      <c r="D28" s="24">
        <v>9.122643216824719E-5</v>
      </c>
      <c r="E28" s="24">
        <v>8.812301954509991E-5</v>
      </c>
      <c r="F28" s="24">
        <v>8.4660651803248303E-5</v>
      </c>
      <c r="G28" s="24">
        <v>8.15613216791018E-5</v>
      </c>
      <c r="H28" s="24">
        <v>7.8575454503962189E-5</v>
      </c>
      <c r="I28" s="24">
        <v>8.8664598865293215E-5</v>
      </c>
      <c r="J28" s="24">
        <v>8.9165387751052015E-5</v>
      </c>
      <c r="K28" s="24">
        <v>4.3455578304018585E-4</v>
      </c>
      <c r="L28" s="24">
        <v>4.1864719031958444E-4</v>
      </c>
      <c r="M28" s="24">
        <v>4.0440532045574027E-4</v>
      </c>
      <c r="N28" s="24">
        <v>4.0188737415392998E-4</v>
      </c>
      <c r="O28" s="24">
        <v>3.8717473470810821E-4</v>
      </c>
      <c r="P28" s="24">
        <v>3.7992665489200764E-4</v>
      </c>
      <c r="Q28" s="24">
        <v>3.7287331288159218E-4</v>
      </c>
      <c r="R28" s="24">
        <v>3.6448918485940091E-4</v>
      </c>
      <c r="S28" s="24">
        <v>3.5978553847412027E-4</v>
      </c>
      <c r="T28" s="24">
        <v>3.5343209980467048E-4</v>
      </c>
      <c r="U28" s="24">
        <v>3.9849996953019004E-4</v>
      </c>
      <c r="V28" s="24">
        <v>3.8284284104375601E-4</v>
      </c>
      <c r="W28" s="24">
        <v>7.12662793118361E-4</v>
      </c>
      <c r="X28" s="24">
        <v>6.8657301922666898E-4</v>
      </c>
      <c r="Y28" s="24">
        <v>1017.1889842500974</v>
      </c>
      <c r="Z28" s="24">
        <v>2555.4410842491166</v>
      </c>
      <c r="AA28" s="24">
        <v>3509.9077488930411</v>
      </c>
      <c r="AB28" s="24">
        <v>3894.2079106663627</v>
      </c>
      <c r="AC28" s="24">
        <v>3761.7316787247937</v>
      </c>
      <c r="AD28" s="24">
        <v>3613.9326944832414</v>
      </c>
      <c r="AE28" s="24">
        <v>3481.6307309609124</v>
      </c>
    </row>
    <row r="29" spans="1:31" x14ac:dyDescent="0.35">
      <c r="A29" s="28" t="s">
        <v>130</v>
      </c>
      <c r="B29" s="28" t="s">
        <v>73</v>
      </c>
      <c r="C29" s="24">
        <v>0</v>
      </c>
      <c r="D29" s="24">
        <v>0</v>
      </c>
      <c r="E29" s="24">
        <v>9.7811136537594411E-5</v>
      </c>
      <c r="F29" s="24">
        <v>1.0147925834061261E-4</v>
      </c>
      <c r="G29" s="24">
        <v>9.7764218169624491E-5</v>
      </c>
      <c r="H29" s="24">
        <v>1.00287527838167E-4</v>
      </c>
      <c r="I29" s="24">
        <v>9.6875867725632894E-5</v>
      </c>
      <c r="J29" s="24">
        <v>9.7975885977446298E-5</v>
      </c>
      <c r="K29" s="24">
        <v>25199.020500714149</v>
      </c>
      <c r="L29" s="24">
        <v>24276.513037105778</v>
      </c>
      <c r="M29" s="24">
        <v>23450.655500368517</v>
      </c>
      <c r="N29" s="24">
        <v>22529.275447965621</v>
      </c>
      <c r="O29" s="24">
        <v>21704.504310680444</v>
      </c>
      <c r="P29" s="24">
        <v>20909.927107642568</v>
      </c>
      <c r="Q29" s="24">
        <v>20198.596741533922</v>
      </c>
      <c r="R29" s="24">
        <v>19404.990599095803</v>
      </c>
      <c r="S29" s="24">
        <v>18694.595979362966</v>
      </c>
      <c r="T29" s="24">
        <v>18010.208098914154</v>
      </c>
      <c r="U29" s="24">
        <v>17397.522675048622</v>
      </c>
      <c r="V29" s="24">
        <v>16713.971185220264</v>
      </c>
      <c r="W29" s="24">
        <v>16102.091788955495</v>
      </c>
      <c r="X29" s="24">
        <v>15512.612531705452</v>
      </c>
      <c r="Y29" s="24">
        <v>14984.892302500637</v>
      </c>
      <c r="Z29" s="24">
        <v>14396.133489731534</v>
      </c>
      <c r="AA29" s="24">
        <v>13869.107469406137</v>
      </c>
      <c r="AB29" s="24">
        <v>13361.375227102457</v>
      </c>
      <c r="AC29" s="24">
        <v>12906.837440664332</v>
      </c>
      <c r="AD29" s="24">
        <v>12399.72570261265</v>
      </c>
      <c r="AE29" s="24">
        <v>11945.785854729427</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6.5210479962558767E-4</v>
      </c>
      <c r="D31" s="32">
        <v>15773.118723436439</v>
      </c>
      <c r="E31" s="32">
        <v>30478.37595629237</v>
      </c>
      <c r="F31" s="32">
        <v>9179.9050773377767</v>
      </c>
      <c r="G31" s="32">
        <v>-79925.283160773513</v>
      </c>
      <c r="H31" s="32">
        <v>-63148.229504008901</v>
      </c>
      <c r="I31" s="32">
        <v>-54568.476667223404</v>
      </c>
      <c r="J31" s="32">
        <v>-41163.244280289386</v>
      </c>
      <c r="K31" s="32">
        <v>-70307.8304247099</v>
      </c>
      <c r="L31" s="32">
        <v>-76537.011365617989</v>
      </c>
      <c r="M31" s="32">
        <v>-38457.468419434357</v>
      </c>
      <c r="N31" s="32">
        <v>386042.42171169043</v>
      </c>
      <c r="O31" s="32">
        <v>56399.276840419363</v>
      </c>
      <c r="P31" s="32">
        <v>54334.563494037</v>
      </c>
      <c r="Q31" s="32">
        <v>133935.03297080562</v>
      </c>
      <c r="R31" s="32">
        <v>128672.70378535806</v>
      </c>
      <c r="S31" s="32">
        <v>123962.14252397881</v>
      </c>
      <c r="T31" s="32">
        <v>120925.00172901274</v>
      </c>
      <c r="U31" s="32">
        <v>116811.27982012351</v>
      </c>
      <c r="V31" s="32">
        <v>112221.74591564275</v>
      </c>
      <c r="W31" s="32">
        <v>135420.35780248299</v>
      </c>
      <c r="X31" s="32">
        <v>161328.40201445413</v>
      </c>
      <c r="Y31" s="32">
        <v>159602.48206782428</v>
      </c>
      <c r="Z31" s="32">
        <v>154872.27373870387</v>
      </c>
      <c r="AA31" s="32">
        <v>149456.66899532941</v>
      </c>
      <c r="AB31" s="32">
        <v>165014.29455263427</v>
      </c>
      <c r="AC31" s="32">
        <v>165746.21223611207</v>
      </c>
      <c r="AD31" s="32">
        <v>160992.22783176138</v>
      </c>
      <c r="AE31" s="32">
        <v>158979.54005068721</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-98382.216110458758</v>
      </c>
      <c r="G34" s="24">
        <v>-94780.555131282003</v>
      </c>
      <c r="H34" s="24">
        <v>-127756.77640529617</v>
      </c>
      <c r="I34" s="24">
        <v>-10628.931509551183</v>
      </c>
      <c r="J34" s="24">
        <v>-120737.62211722949</v>
      </c>
      <c r="K34" s="24">
        <v>-121096.57688667008</v>
      </c>
      <c r="L34" s="24">
        <v>-116663.36900695594</v>
      </c>
      <c r="M34" s="24">
        <v>313413.27856151026</v>
      </c>
      <c r="N34" s="24">
        <v>72222.04106974008</v>
      </c>
      <c r="O34" s="24">
        <v>206797.80513972379</v>
      </c>
      <c r="P34" s="24">
        <v>-100484.88169643747</v>
      </c>
      <c r="Q34" s="24">
        <v>-49572.983766422025</v>
      </c>
      <c r="R34" s="24">
        <v>-30328.167655181951</v>
      </c>
      <c r="S34" s="24">
        <v>-3545.4508105600617</v>
      </c>
      <c r="T34" s="24">
        <v>-3415.6558908801958</v>
      </c>
      <c r="U34" s="24">
        <v>-3299.4594184747484</v>
      </c>
      <c r="V34" s="24">
        <v>-3169.8231223622543</v>
      </c>
      <c r="W34" s="24">
        <v>290314.34764078481</v>
      </c>
      <c r="X34" s="24">
        <v>-2941.9838385916023</v>
      </c>
      <c r="Y34" s="24">
        <v>-9.5631243636915309E-5</v>
      </c>
      <c r="Z34" s="24">
        <v>-4.2769702287947296E-5</v>
      </c>
      <c r="AA34" s="24">
        <v>-1.7531361931235401E-5</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6.7469326792897194E-6</v>
      </c>
      <c r="D36" s="24">
        <v>6.4999351514758796E-6</v>
      </c>
      <c r="E36" s="24">
        <v>6.2788152378797098E-6</v>
      </c>
      <c r="F36" s="24">
        <v>7.0941664070303505E-6</v>
      </c>
      <c r="G36" s="24">
        <v>6.8344570475735498E-6</v>
      </c>
      <c r="H36" s="24">
        <v>6.5842553522339298E-6</v>
      </c>
      <c r="I36" s="24">
        <v>6.3602669676343498E-6</v>
      </c>
      <c r="J36" s="24">
        <v>6.1103710460921802E-6</v>
      </c>
      <c r="K36" s="24">
        <v>5.8866773153035494E-6</v>
      </c>
      <c r="L36" s="24">
        <v>5.6711727574500305E-6</v>
      </c>
      <c r="M36" s="24">
        <v>5.4782463357407993E-6</v>
      </c>
      <c r="N36" s="24">
        <v>5.2630051479932804E-6</v>
      </c>
      <c r="O36" s="24">
        <v>5.0703325184862096E-6</v>
      </c>
      <c r="P36" s="24">
        <v>4.8847134146963599E-6</v>
      </c>
      <c r="Q36" s="24">
        <v>4.7185413863562796E-6</v>
      </c>
      <c r="R36" s="24">
        <v>4.5331491293836302E-6</v>
      </c>
      <c r="S36" s="24">
        <v>5.5437771174309298E-6</v>
      </c>
      <c r="T36" s="24">
        <v>5.3408257456231802E-6</v>
      </c>
      <c r="U36" s="24">
        <v>5.97410823209128E-6</v>
      </c>
      <c r="V36" s="24">
        <v>5.7393845499489998E-6</v>
      </c>
      <c r="W36" s="24">
        <v>6.1471044851905401E-6</v>
      </c>
      <c r="X36" s="24">
        <v>7.4313569708295698E-6</v>
      </c>
      <c r="Y36" s="24">
        <v>7.1785512161569199E-6</v>
      </c>
      <c r="Z36" s="24">
        <v>6.8965047736682999E-6</v>
      </c>
      <c r="AA36" s="24">
        <v>1.07624361031184E-5</v>
      </c>
      <c r="AB36" s="24">
        <v>1.0368435564342599E-5</v>
      </c>
      <c r="AC36" s="24">
        <v>1.0015713956713299E-5</v>
      </c>
      <c r="AD36" s="24">
        <v>9.6221949296265211E-6</v>
      </c>
      <c r="AE36" s="24">
        <v>9.2699373226911505E-6</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2.9812290864512097E-5</v>
      </c>
      <c r="D38" s="24">
        <v>2.8720896820429699E-5</v>
      </c>
      <c r="E38" s="24">
        <v>2.7743846730645998E-5</v>
      </c>
      <c r="F38" s="24">
        <v>2.6653786489281898E-5</v>
      </c>
      <c r="G38" s="24">
        <v>2.56780216962021E-5</v>
      </c>
      <c r="H38" s="24">
        <v>2.47379785418394E-5</v>
      </c>
      <c r="I38" s="24">
        <v>2.38964225031651E-5</v>
      </c>
      <c r="J38" s="24">
        <v>2.2957528184203799E-5</v>
      </c>
      <c r="K38" s="24">
        <v>2.2117079201568899E-5</v>
      </c>
      <c r="L38" s="24">
        <v>2.1307398099811499E-5</v>
      </c>
      <c r="M38" s="24">
        <v>2.0582546248678899E-5</v>
      </c>
      <c r="N38" s="24">
        <v>1.9773854665657001E-5</v>
      </c>
      <c r="O38" s="24">
        <v>1.9049956347720671E-5</v>
      </c>
      <c r="P38" s="24">
        <v>1.835255912345437E-5</v>
      </c>
      <c r="Q38" s="24">
        <v>1.7728227311970781E-5</v>
      </c>
      <c r="R38" s="24">
        <v>1.703168238327861E-5</v>
      </c>
      <c r="S38" s="24">
        <v>1.815960614656135E-5</v>
      </c>
      <c r="T38" s="24">
        <v>1.7494803629998239E-5</v>
      </c>
      <c r="U38" s="24">
        <v>2.5035049955256901E-5</v>
      </c>
      <c r="V38" s="24">
        <v>2.4051418778883401E-5</v>
      </c>
      <c r="W38" s="24">
        <v>2.3990010363378001E-5</v>
      </c>
      <c r="X38" s="24">
        <v>2.3111763383061902E-5</v>
      </c>
      <c r="Y38" s="24">
        <v>2.2325529212532168E-5</v>
      </c>
      <c r="Z38" s="24">
        <v>2.1448355545943543E-5</v>
      </c>
      <c r="AA38" s="24">
        <v>5.0816500390334097E-5</v>
      </c>
      <c r="AB38" s="24">
        <v>2302.1716278090798</v>
      </c>
      <c r="AC38" s="24">
        <v>2223.8545400902749</v>
      </c>
      <c r="AD38" s="24">
        <v>4928.8604413648127</v>
      </c>
      <c r="AE38" s="24">
        <v>4748.4204693322508</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1.4534402779048129E-3</v>
      </c>
      <c r="D40" s="24">
        <v>1.4195985953703186E-3</v>
      </c>
      <c r="E40" s="24">
        <v>1.4155015732421005E-3</v>
      </c>
      <c r="F40" s="24">
        <v>13318.151620577286</v>
      </c>
      <c r="G40" s="24">
        <v>12830.589586378335</v>
      </c>
      <c r="H40" s="24">
        <v>14421.021717058422</v>
      </c>
      <c r="I40" s="24">
        <v>22087.802052086667</v>
      </c>
      <c r="J40" s="24">
        <v>24874.196997798888</v>
      </c>
      <c r="K40" s="24">
        <v>23963.580950943928</v>
      </c>
      <c r="L40" s="24">
        <v>23086.301521342037</v>
      </c>
      <c r="M40" s="24">
        <v>22300.933532479012</v>
      </c>
      <c r="N40" s="24">
        <v>21424.726234152087</v>
      </c>
      <c r="O40" s="24">
        <v>20640.391386678686</v>
      </c>
      <c r="P40" s="24">
        <v>19884.770145448747</v>
      </c>
      <c r="Q40" s="24">
        <v>19208.314372587229</v>
      </c>
      <c r="R40" s="24">
        <v>18453.616595177635</v>
      </c>
      <c r="S40" s="24">
        <v>39600.017732476867</v>
      </c>
      <c r="T40" s="24">
        <v>38150.306151920377</v>
      </c>
      <c r="U40" s="24">
        <v>36852.478988511692</v>
      </c>
      <c r="V40" s="24">
        <v>38188.290240914903</v>
      </c>
      <c r="W40" s="24">
        <v>40817.822216528184</v>
      </c>
      <c r="X40" s="24">
        <v>48167.980851868568</v>
      </c>
      <c r="Y40" s="24">
        <v>52053.020088610181</v>
      </c>
      <c r="Z40" s="24">
        <v>50007.848480202876</v>
      </c>
      <c r="AA40" s="24">
        <v>50901.771466822538</v>
      </c>
      <c r="AB40" s="24">
        <v>58294.598154677442</v>
      </c>
      <c r="AC40" s="24">
        <v>56311.486599455442</v>
      </c>
      <c r="AD40" s="24">
        <v>54098.999150612668</v>
      </c>
      <c r="AE40" s="24">
        <v>56533.804729619369</v>
      </c>
    </row>
    <row r="41" spans="1:31" x14ac:dyDescent="0.35">
      <c r="A41" s="28" t="s">
        <v>131</v>
      </c>
      <c r="B41" s="28" t="s">
        <v>68</v>
      </c>
      <c r="C41" s="24">
        <v>7.9588688689181594E-5</v>
      </c>
      <c r="D41" s="24">
        <v>1.1703673493024642E-4</v>
      </c>
      <c r="E41" s="24">
        <v>1.258921749265319E-4</v>
      </c>
      <c r="F41" s="24">
        <v>1.3899425839097851E-4</v>
      </c>
      <c r="G41" s="24">
        <v>1.3390583675780088E-4</v>
      </c>
      <c r="H41" s="24">
        <v>1.3045611965264439E-4</v>
      </c>
      <c r="I41" s="24">
        <v>1.3789572916349488E-4</v>
      </c>
      <c r="J41" s="24">
        <v>1.8706369098025387E-4</v>
      </c>
      <c r="K41" s="24">
        <v>2.7597027015299731E-4</v>
      </c>
      <c r="L41" s="24">
        <v>2.6586731259909378E-4</v>
      </c>
      <c r="M41" s="24">
        <v>2.5682282895119022E-4</v>
      </c>
      <c r="N41" s="24">
        <v>2.4673221831481078E-4</v>
      </c>
      <c r="O41" s="24">
        <v>2.376996325676829E-4</v>
      </c>
      <c r="P41" s="24">
        <v>2.2899771950625638E-4</v>
      </c>
      <c r="Q41" s="24">
        <v>2.2120749471617591E-4</v>
      </c>
      <c r="R41" s="24">
        <v>2.125162163428887E-4</v>
      </c>
      <c r="S41" s="24">
        <v>2.544944615123384E-4</v>
      </c>
      <c r="T41" s="24">
        <v>2.451777088746819E-4</v>
      </c>
      <c r="U41" s="24">
        <v>2.3683706046224867E-4</v>
      </c>
      <c r="V41" s="24">
        <v>2.3820435071442853E-4</v>
      </c>
      <c r="W41" s="24">
        <v>2.5285009582428443E-4</v>
      </c>
      <c r="X41" s="24">
        <v>9058.8353816806557</v>
      </c>
      <c r="Y41" s="24">
        <v>9435.4445374510578</v>
      </c>
      <c r="Z41" s="24">
        <v>9064.7243992031235</v>
      </c>
      <c r="AA41" s="24">
        <v>12185.228101131841</v>
      </c>
      <c r="AB41" s="24">
        <v>22849.421632239744</v>
      </c>
      <c r="AC41" s="24">
        <v>22072.112010020435</v>
      </c>
      <c r="AD41" s="24">
        <v>21204.895146452644</v>
      </c>
      <c r="AE41" s="24">
        <v>27009.65848369052</v>
      </c>
    </row>
    <row r="42" spans="1:31" x14ac:dyDescent="0.35">
      <c r="A42" s="28" t="s">
        <v>131</v>
      </c>
      <c r="B42" s="28" t="s">
        <v>36</v>
      </c>
      <c r="C42" s="24">
        <v>4.4835835981244502E-5</v>
      </c>
      <c r="D42" s="24">
        <v>4.3194447046265505E-5</v>
      </c>
      <c r="E42" s="24">
        <v>4.1725024324942503E-5</v>
      </c>
      <c r="F42" s="24">
        <v>4.0085641346506102E-5</v>
      </c>
      <c r="G42" s="24">
        <v>3.8618151631689303E-5</v>
      </c>
      <c r="H42" s="24">
        <v>3.7204385045423102E-5</v>
      </c>
      <c r="I42" s="24">
        <v>5.08598732352042E-5</v>
      </c>
      <c r="J42" s="24">
        <v>1.02909208003499E-4</v>
      </c>
      <c r="K42" s="24">
        <v>9.9141819002543496E-5</v>
      </c>
      <c r="L42" s="24">
        <v>9.5512349825866588E-5</v>
      </c>
      <c r="M42" s="24">
        <v>9.2263135480079311E-5</v>
      </c>
      <c r="N42" s="24">
        <v>9.8116093893040702E-5</v>
      </c>
      <c r="O42" s="24">
        <v>1.4428955071196301E-4</v>
      </c>
      <c r="P42" s="24">
        <v>1.3900727445261498E-4</v>
      </c>
      <c r="Q42" s="24">
        <v>1.34278415502504E-4</v>
      </c>
      <c r="R42" s="24">
        <v>1.29002594761649E-4</v>
      </c>
      <c r="S42" s="24">
        <v>3175.8677745478499</v>
      </c>
      <c r="T42" s="24">
        <v>3059.6028692546797</v>
      </c>
      <c r="U42" s="24">
        <v>2955.51888898073</v>
      </c>
      <c r="V42" s="24">
        <v>2839.3960720996897</v>
      </c>
      <c r="W42" s="24">
        <v>8885.39396648207</v>
      </c>
      <c r="X42" s="24">
        <v>10590.034448295501</v>
      </c>
      <c r="Y42" s="24">
        <v>10229.774315291601</v>
      </c>
      <c r="Z42" s="24">
        <v>13583.392177638299</v>
      </c>
      <c r="AA42" s="24">
        <v>13086.119647040599</v>
      </c>
      <c r="AB42" s="24">
        <v>12607.0517033244</v>
      </c>
      <c r="AC42" s="24">
        <v>12178.175088654101</v>
      </c>
      <c r="AD42" s="24">
        <v>11699.692612687699</v>
      </c>
      <c r="AE42" s="24">
        <v>13746.5096837254</v>
      </c>
    </row>
    <row r="43" spans="1:31" x14ac:dyDescent="0.35">
      <c r="A43" s="28" t="s">
        <v>131</v>
      </c>
      <c r="B43" s="28" t="s">
        <v>73</v>
      </c>
      <c r="C43" s="24">
        <v>0</v>
      </c>
      <c r="D43" s="24">
        <v>0</v>
      </c>
      <c r="E43" s="24">
        <v>4.3012743636382894E-5</v>
      </c>
      <c r="F43" s="24">
        <v>5.0148930008078599E-5</v>
      </c>
      <c r="G43" s="24">
        <v>5.1860428256769099E-5</v>
      </c>
      <c r="H43" s="24">
        <v>5.77137550303201E-5</v>
      </c>
      <c r="I43" s="24">
        <v>5.5750403053998197E-5</v>
      </c>
      <c r="J43" s="24">
        <v>8.1785802478161304E-5</v>
      </c>
      <c r="K43" s="24">
        <v>7.8791717316412796E-5</v>
      </c>
      <c r="L43" s="24">
        <v>7.5907242205359803E-5</v>
      </c>
      <c r="M43" s="24">
        <v>7.3324969852387004E-5</v>
      </c>
      <c r="N43" s="24">
        <v>7.0444019884947305E-5</v>
      </c>
      <c r="O43" s="24">
        <v>8.3038776339247689E-5</v>
      </c>
      <c r="P43" s="24">
        <v>7.9998821230248398E-5</v>
      </c>
      <c r="Q43" s="24">
        <v>7.72773583193129E-5</v>
      </c>
      <c r="R43" s="24">
        <v>7.4241118367465091E-5</v>
      </c>
      <c r="S43" s="24">
        <v>1.0056457937295501E-3</v>
      </c>
      <c r="T43" s="24">
        <v>9.6883024558127695E-4</v>
      </c>
      <c r="U43" s="24">
        <v>9.3587181519699206E-4</v>
      </c>
      <c r="V43" s="24">
        <v>8.9910125966935494E-4</v>
      </c>
      <c r="W43" s="24">
        <v>350.00942899066797</v>
      </c>
      <c r="X43" s="24">
        <v>2822.5453720578098</v>
      </c>
      <c r="Y43" s="24">
        <v>2726.5258004396301</v>
      </c>
      <c r="Z43" s="24">
        <v>2619.4001591770002</v>
      </c>
      <c r="AA43" s="24">
        <v>6211.7696292143601</v>
      </c>
      <c r="AB43" s="24">
        <v>13146.3774108942</v>
      </c>
      <c r="AC43" s="24">
        <v>12699.1535895089</v>
      </c>
      <c r="AD43" s="24">
        <v>12200.2017836798</v>
      </c>
      <c r="AE43" s="24">
        <v>11753.566279423401</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1.5695881901377964E-3</v>
      </c>
      <c r="D45" s="32">
        <v>1.5718561622724706E-3</v>
      </c>
      <c r="E45" s="32">
        <v>1.575416410137158E-3</v>
      </c>
      <c r="F45" s="32">
        <v>-85064.064317139258</v>
      </c>
      <c r="G45" s="32">
        <v>-81949.965378485358</v>
      </c>
      <c r="H45" s="32">
        <v>-113335.75452645939</v>
      </c>
      <c r="I45" s="32">
        <v>11458.870710687903</v>
      </c>
      <c r="J45" s="32">
        <v>-95863.424903299005</v>
      </c>
      <c r="K45" s="32">
        <v>-97132.995631752128</v>
      </c>
      <c r="L45" s="32">
        <v>-93577.067192768023</v>
      </c>
      <c r="M45" s="32">
        <v>335714.21237687289</v>
      </c>
      <c r="N45" s="32">
        <v>93646.767575661244</v>
      </c>
      <c r="O45" s="32">
        <v>227438.19678822238</v>
      </c>
      <c r="P45" s="32">
        <v>-80600.111298753749</v>
      </c>
      <c r="Q45" s="32">
        <v>-30364.669150180536</v>
      </c>
      <c r="R45" s="32">
        <v>-11874.550825923268</v>
      </c>
      <c r="S45" s="32">
        <v>36054.567200114645</v>
      </c>
      <c r="T45" s="32">
        <v>34734.650529053521</v>
      </c>
      <c r="U45" s="32">
        <v>33553.019837883163</v>
      </c>
      <c r="V45" s="32">
        <v>35018.467386547803</v>
      </c>
      <c r="W45" s="32">
        <v>331132.17014030018</v>
      </c>
      <c r="X45" s="32">
        <v>54284.832425500739</v>
      </c>
      <c r="Y45" s="32">
        <v>61488.464559934073</v>
      </c>
      <c r="Z45" s="32">
        <v>59072.572864981157</v>
      </c>
      <c r="AA45" s="32">
        <v>63086.999612001957</v>
      </c>
      <c r="AB45" s="32">
        <v>83446.191425094701</v>
      </c>
      <c r="AC45" s="32">
        <v>80607.45315958187</v>
      </c>
      <c r="AD45" s="32">
        <v>80232.754748052321</v>
      </c>
      <c r="AE45" s="32">
        <v>88291.88369191208</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-306962.512651072</v>
      </c>
      <c r="G49" s="24">
        <v>-295724.9643664902</v>
      </c>
      <c r="H49" s="24">
        <v>-304964.88362971472</v>
      </c>
      <c r="I49" s="24">
        <v>-5555.3804394422177</v>
      </c>
      <c r="J49" s="24">
        <v>-119336.78841319925</v>
      </c>
      <c r="K49" s="24">
        <v>-269978.55600090243</v>
      </c>
      <c r="L49" s="24">
        <v>-224549.532539006</v>
      </c>
      <c r="M49" s="24">
        <v>-180121.83878044679</v>
      </c>
      <c r="N49" s="24">
        <v>-137701.47163136798</v>
      </c>
      <c r="O49" s="24">
        <v>-132660.37745035163</v>
      </c>
      <c r="P49" s="24">
        <v>-127803.83199086186</v>
      </c>
      <c r="Q49" s="24">
        <v>-123456.10057070105</v>
      </c>
      <c r="R49" s="24">
        <v>-118605.49034016962</v>
      </c>
      <c r="S49" s="24">
        <v>110187.35665907091</v>
      </c>
      <c r="T49" s="24">
        <v>27078.853886272744</v>
      </c>
      <c r="U49" s="24">
        <v>-106335.61987537818</v>
      </c>
      <c r="V49" s="24">
        <v>-102157.67611032286</v>
      </c>
      <c r="W49" s="24">
        <v>-98417.799836781342</v>
      </c>
      <c r="X49" s="24">
        <v>-94814.836177875855</v>
      </c>
      <c r="Y49" s="24">
        <v>-91589.350400756026</v>
      </c>
      <c r="Z49" s="24">
        <v>-87990.789956938941</v>
      </c>
      <c r="AA49" s="24">
        <v>-84769.547264468623</v>
      </c>
      <c r="AB49" s="24">
        <v>-81666.230601402916</v>
      </c>
      <c r="AC49" s="24">
        <v>-78888.043128706166</v>
      </c>
      <c r="AD49" s="24">
        <v>0</v>
      </c>
      <c r="AE49" s="24">
        <v>0</v>
      </c>
    </row>
    <row r="50" spans="1:31" x14ac:dyDescent="0.35">
      <c r="A50" s="28" t="s">
        <v>132</v>
      </c>
      <c r="B50" s="28" t="s">
        <v>20</v>
      </c>
      <c r="C50" s="24">
        <v>5.0345538772974893E-6</v>
      </c>
      <c r="D50" s="24">
        <v>4.85024458884777E-6</v>
      </c>
      <c r="E50" s="24">
        <v>4.6852451481744595E-6</v>
      </c>
      <c r="F50" s="24">
        <v>4.5011611058045297E-6</v>
      </c>
      <c r="G50" s="24">
        <v>4.3363787197525397E-6</v>
      </c>
      <c r="H50" s="24">
        <v>4.1776288293421597E-6</v>
      </c>
      <c r="I50" s="24">
        <v>4.0355109613552405E-6</v>
      </c>
      <c r="J50" s="24">
        <v>3.87695508064879E-6</v>
      </c>
      <c r="K50" s="24">
        <v>3.73502416687148E-6</v>
      </c>
      <c r="L50" s="24">
        <v>3.59828918233932E-6</v>
      </c>
      <c r="M50" s="24">
        <v>3.4758797467756099E-6</v>
      </c>
      <c r="N50" s="24">
        <v>3.3393118673280397E-6</v>
      </c>
      <c r="O50" s="24">
        <v>3.2170634597870501E-6</v>
      </c>
      <c r="P50" s="24">
        <v>3.0992904273353101E-6</v>
      </c>
      <c r="Q50" s="24">
        <v>2.9938563244510398E-6</v>
      </c>
      <c r="R50" s="24">
        <v>2.8762272235075301E-6</v>
      </c>
      <c r="S50" s="24">
        <v>3.76022744971467E-6</v>
      </c>
      <c r="T50" s="24">
        <v>3.6225698016773399E-6</v>
      </c>
      <c r="U50" s="24">
        <v>4.6272003676491403E-6</v>
      </c>
      <c r="V50" s="24">
        <v>5.1108307890136999E-6</v>
      </c>
      <c r="W50" s="24">
        <v>4.9237290896242497E-6</v>
      </c>
      <c r="X50" s="24">
        <v>4.7434769705397697E-6</v>
      </c>
      <c r="Y50" s="24">
        <v>5.5285376981300101E-6</v>
      </c>
      <c r="Z50" s="24">
        <v>5.3113205545910402E-6</v>
      </c>
      <c r="AA50" s="24">
        <v>5.1168791530282504E-6</v>
      </c>
      <c r="AB50" s="24">
        <v>4.9295560299148903E-6</v>
      </c>
      <c r="AC50" s="24">
        <v>6.2661581189898903E-6</v>
      </c>
      <c r="AD50" s="24">
        <v>8.0135702403584604E-6</v>
      </c>
      <c r="AE50" s="24">
        <v>7.7202025527858697E-6</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2.79290752102627E-5</v>
      </c>
      <c r="D52" s="24">
        <v>2.6906623548304302E-5</v>
      </c>
      <c r="E52" s="24">
        <v>2.5991292835687101E-5</v>
      </c>
      <c r="F52" s="24">
        <v>2.4970090721326403E-5</v>
      </c>
      <c r="G52" s="24">
        <v>2.4055964114374001E-5</v>
      </c>
      <c r="H52" s="24">
        <v>2.3175302642284999E-5</v>
      </c>
      <c r="I52" s="24">
        <v>2.2386906943188999E-5</v>
      </c>
      <c r="J52" s="24">
        <v>2.1507321735600139E-5</v>
      </c>
      <c r="K52" s="24">
        <v>2.0719963160807118E-5</v>
      </c>
      <c r="L52" s="24">
        <v>1.996142888747388E-5</v>
      </c>
      <c r="M52" s="24">
        <v>1.9282365277146647E-5</v>
      </c>
      <c r="N52" s="24">
        <v>1.8524758015538621E-5</v>
      </c>
      <c r="O52" s="24">
        <v>1.7846587704571598E-5</v>
      </c>
      <c r="P52" s="24">
        <v>1.7193244436974889E-5</v>
      </c>
      <c r="Q52" s="24">
        <v>1.6608351105619362E-5</v>
      </c>
      <c r="R52" s="24">
        <v>1.6550329217644529E-5</v>
      </c>
      <c r="S52" s="24">
        <v>1.5944440498195532E-5</v>
      </c>
      <c r="T52" s="24">
        <v>1.5360732675303212E-5</v>
      </c>
      <c r="U52" s="24">
        <v>3.0573502546275299E-5</v>
      </c>
      <c r="V52" s="24">
        <v>2.9372264668612001E-5</v>
      </c>
      <c r="W52" s="24">
        <v>4.1220896006538308E-5</v>
      </c>
      <c r="X52" s="24">
        <v>3.9711845910464295E-5</v>
      </c>
      <c r="Y52" s="24">
        <v>3.8360897057617403E-5</v>
      </c>
      <c r="Z52" s="24">
        <v>6.2449797209068194E-5</v>
      </c>
      <c r="AA52" s="24">
        <v>6.0163581197092304E-5</v>
      </c>
      <c r="AB52" s="24">
        <v>5.79610609517481E-5</v>
      </c>
      <c r="AC52" s="24">
        <v>5.59892959278028E-5</v>
      </c>
      <c r="AD52" s="24">
        <v>5.9532894564069601E-5</v>
      </c>
      <c r="AE52" s="24">
        <v>5.7353463038679601E-5</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3.2062311878660015E-4</v>
      </c>
      <c r="D54" s="24">
        <v>3.145507954553674E-4</v>
      </c>
      <c r="E54" s="24">
        <v>3.0645564708930929E-4</v>
      </c>
      <c r="F54" s="24">
        <v>3.7545360265534992E-4</v>
      </c>
      <c r="G54" s="24">
        <v>3.6170867350416181E-4</v>
      </c>
      <c r="H54" s="24">
        <v>3.4846693056835444E-4</v>
      </c>
      <c r="I54" s="24">
        <v>3.3661250805755444E-4</v>
      </c>
      <c r="J54" s="24">
        <v>3.3043704628743926E-4</v>
      </c>
      <c r="K54" s="24">
        <v>3.1834012203893795E-4</v>
      </c>
      <c r="L54" s="24">
        <v>3.088415981214666E-4</v>
      </c>
      <c r="M54" s="24">
        <v>2.9833518138036829E-4</v>
      </c>
      <c r="N54" s="24">
        <v>2.942102992009239E-4</v>
      </c>
      <c r="O54" s="24">
        <v>2.834395949395544E-4</v>
      </c>
      <c r="P54" s="24">
        <v>3.083932759185112E-4</v>
      </c>
      <c r="Q54" s="24">
        <v>2.9942276696117646E-4</v>
      </c>
      <c r="R54" s="24">
        <v>3.373761693069089E-4</v>
      </c>
      <c r="S54" s="24">
        <v>5.0325579205202377E-4</v>
      </c>
      <c r="T54" s="24">
        <v>7.5638832070321147E-4</v>
      </c>
      <c r="U54" s="24">
        <v>8.6413727267723643E-4</v>
      </c>
      <c r="V54" s="24">
        <v>2940.0251002014343</v>
      </c>
      <c r="W54" s="24">
        <v>2832.3941295416103</v>
      </c>
      <c r="X54" s="24">
        <v>3147.1595833734477</v>
      </c>
      <c r="Y54" s="24">
        <v>7589.729622064774</v>
      </c>
      <c r="Z54" s="24">
        <v>7291.5279132664973</v>
      </c>
      <c r="AA54" s="24">
        <v>20095.65788255502</v>
      </c>
      <c r="AB54" s="24">
        <v>19359.978976011909</v>
      </c>
      <c r="AC54" s="24">
        <v>39140.819696534236</v>
      </c>
      <c r="AD54" s="24">
        <v>48498.268518632438</v>
      </c>
      <c r="AE54" s="24">
        <v>49587.627467439925</v>
      </c>
    </row>
    <row r="55" spans="1:31" x14ac:dyDescent="0.35">
      <c r="A55" s="28" t="s">
        <v>132</v>
      </c>
      <c r="B55" s="28" t="s">
        <v>68</v>
      </c>
      <c r="C55" s="24">
        <v>2.1321000481090433E-5</v>
      </c>
      <c r="D55" s="24">
        <v>2.4470266024797383E-5</v>
      </c>
      <c r="E55" s="24">
        <v>2.535608143150675E-5</v>
      </c>
      <c r="F55" s="24">
        <v>4.7155875320765507E-5</v>
      </c>
      <c r="G55" s="24">
        <v>4.5429552385622E-5</v>
      </c>
      <c r="H55" s="24">
        <v>4.3766428168689896E-5</v>
      </c>
      <c r="I55" s="24">
        <v>4.2277547343028501E-5</v>
      </c>
      <c r="J55" s="24">
        <v>4.0616455645527302E-5</v>
      </c>
      <c r="K55" s="24">
        <v>4.3950345031167202E-5</v>
      </c>
      <c r="L55" s="24">
        <v>4.8573290107905496E-5</v>
      </c>
      <c r="M55" s="24">
        <v>4.69208856667162E-5</v>
      </c>
      <c r="N55" s="24">
        <v>5.5425660823188296E-5</v>
      </c>
      <c r="O55" s="24">
        <v>5.7538044460930499E-5</v>
      </c>
      <c r="P55" s="24">
        <v>5.5431642127805604E-5</v>
      </c>
      <c r="Q55" s="24">
        <v>5.3545924865686196E-5</v>
      </c>
      <c r="R55" s="24">
        <v>5.73174421836702E-5</v>
      </c>
      <c r="S55" s="24">
        <v>8.0245402607688197E-5</v>
      </c>
      <c r="T55" s="24">
        <v>9.4456940698971605E-5</v>
      </c>
      <c r="U55" s="24">
        <v>1.0273933084205831E-4</v>
      </c>
      <c r="V55" s="24">
        <v>1.2711123342589101E-4</v>
      </c>
      <c r="W55" s="24">
        <v>1.22457835814568E-4</v>
      </c>
      <c r="X55" s="24">
        <v>1.794670052204472E-4</v>
      </c>
      <c r="Y55" s="24">
        <v>2.4036673783148021E-4</v>
      </c>
      <c r="Z55" s="24">
        <v>2.309226896863083E-4</v>
      </c>
      <c r="AA55" s="24">
        <v>2.3770466187230779E-4</v>
      </c>
      <c r="AB55" s="24">
        <v>3.1962704551059579E-4</v>
      </c>
      <c r="AC55" s="24">
        <v>2345.2445711214846</v>
      </c>
      <c r="AD55" s="24">
        <v>6484.1364626114873</v>
      </c>
      <c r="AE55" s="24">
        <v>8531.6182580604909</v>
      </c>
    </row>
    <row r="56" spans="1:31" x14ac:dyDescent="0.35">
      <c r="A56" s="28" t="s">
        <v>132</v>
      </c>
      <c r="B56" s="28" t="s">
        <v>36</v>
      </c>
      <c r="C56" s="24">
        <v>4.3526552874870298E-5</v>
      </c>
      <c r="D56" s="24">
        <v>4.1933095304535802E-5</v>
      </c>
      <c r="E56" s="24">
        <v>4.0506582240254899E-5</v>
      </c>
      <c r="F56" s="24">
        <v>3.8915072049100602E-5</v>
      </c>
      <c r="G56" s="24">
        <v>3.7490435544229306E-5</v>
      </c>
      <c r="H56" s="24">
        <v>3.91695790662196E-5</v>
      </c>
      <c r="I56" s="24">
        <v>4.2022564822817903E-5</v>
      </c>
      <c r="J56" s="24">
        <v>4.4865356324517999E-5</v>
      </c>
      <c r="K56" s="24">
        <v>6.9169468548008201E-5</v>
      </c>
      <c r="L56" s="24">
        <v>6.798990256572721E-5</v>
      </c>
      <c r="M56" s="24">
        <v>6.567696850863409E-5</v>
      </c>
      <c r="N56" s="24">
        <v>7.7284756752180601E-5</v>
      </c>
      <c r="O56" s="24">
        <v>7.4455449752560109E-5</v>
      </c>
      <c r="P56" s="24">
        <v>8.2337275747604798E-5</v>
      </c>
      <c r="Q56" s="24">
        <v>8.2739239219912998E-5</v>
      </c>
      <c r="R56" s="24">
        <v>8.9860750873789507E-5</v>
      </c>
      <c r="S56" s="24">
        <v>1.0489293628895301E-4</v>
      </c>
      <c r="T56" s="24">
        <v>1.2316294487777599E-4</v>
      </c>
      <c r="U56" s="24">
        <v>9.2501301426571006E-4</v>
      </c>
      <c r="V56" s="24">
        <v>1.15232663463059E-3</v>
      </c>
      <c r="W56" s="24">
        <v>2914.25179649863</v>
      </c>
      <c r="X56" s="24">
        <v>2807.5643544597101</v>
      </c>
      <c r="Y56" s="24">
        <v>3147.7063330162096</v>
      </c>
      <c r="Z56" s="24">
        <v>5873.9987132134193</v>
      </c>
      <c r="AA56" s="24">
        <v>5658.9583045549798</v>
      </c>
      <c r="AB56" s="24">
        <v>5451.7902805554004</v>
      </c>
      <c r="AC56" s="24">
        <v>5266.3269847397305</v>
      </c>
      <c r="AD56" s="24">
        <v>10630.810704887399</v>
      </c>
      <c r="AE56" s="24">
        <v>10241.628822159599</v>
      </c>
    </row>
    <row r="57" spans="1:31" x14ac:dyDescent="0.35">
      <c r="A57" s="28" t="s">
        <v>132</v>
      </c>
      <c r="B57" s="28" t="s">
        <v>73</v>
      </c>
      <c r="C57" s="24">
        <v>0</v>
      </c>
      <c r="D57" s="24">
        <v>0</v>
      </c>
      <c r="E57" s="24">
        <v>4.3402658494951101E-5</v>
      </c>
      <c r="F57" s="24">
        <v>5.1237992590497599E-5</v>
      </c>
      <c r="G57" s="24">
        <v>5.8632718859136297E-5</v>
      </c>
      <c r="H57" s="24">
        <v>6.0603121948231402E-5</v>
      </c>
      <c r="I57" s="24">
        <v>5.8541477212313002E-5</v>
      </c>
      <c r="J57" s="24">
        <v>5.6241373070324097E-5</v>
      </c>
      <c r="K57" s="24">
        <v>5.4182440401280701E-5</v>
      </c>
      <c r="L57" s="24">
        <v>5.2198882914318199E-5</v>
      </c>
      <c r="M57" s="24">
        <v>5.0423140201375901E-5</v>
      </c>
      <c r="N57" s="24">
        <v>5.5557528555469605E-5</v>
      </c>
      <c r="O57" s="24">
        <v>5.3523630655944001E-5</v>
      </c>
      <c r="P57" s="24">
        <v>5.7566816219721495E-5</v>
      </c>
      <c r="Q57" s="24">
        <v>5.5608462923593495E-5</v>
      </c>
      <c r="R57" s="24">
        <v>5.5669589892144502E-5</v>
      </c>
      <c r="S57" s="24">
        <v>9.2136556700001297E-5</v>
      </c>
      <c r="T57" s="24">
        <v>9.4671021920201198E-5</v>
      </c>
      <c r="U57" s="24">
        <v>7.94937143512324E-4</v>
      </c>
      <c r="V57" s="24">
        <v>7.6624886799947101E-3</v>
      </c>
      <c r="W57" s="24">
        <v>111.98511034167601</v>
      </c>
      <c r="X57" s="24">
        <v>107.885462883912</v>
      </c>
      <c r="Y57" s="24">
        <v>104.21533023255</v>
      </c>
      <c r="Z57" s="24">
        <v>100.120692991721</v>
      </c>
      <c r="AA57" s="24">
        <v>577.05959634010901</v>
      </c>
      <c r="AB57" s="24">
        <v>555.93410117476094</v>
      </c>
      <c r="AC57" s="24">
        <v>2658.0408301170701</v>
      </c>
      <c r="AD57" s="24">
        <v>3676.2465024020003</v>
      </c>
      <c r="AE57" s="24">
        <v>3541.6633012808597</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3.7490774835525077E-4</v>
      </c>
      <c r="D59" s="32">
        <v>3.7077792961731686E-4</v>
      </c>
      <c r="E59" s="32">
        <v>3.624882665046776E-4</v>
      </c>
      <c r="F59" s="32">
        <v>-306962.51219899126</v>
      </c>
      <c r="G59" s="32">
        <v>-295724.96393095964</v>
      </c>
      <c r="H59" s="32">
        <v>-304964.88321012841</v>
      </c>
      <c r="I59" s="32">
        <v>-5555.3800341297447</v>
      </c>
      <c r="J59" s="32">
        <v>-119336.78801676146</v>
      </c>
      <c r="K59" s="32">
        <v>-269978.555614157</v>
      </c>
      <c r="L59" s="32">
        <v>-224549.53215803139</v>
      </c>
      <c r="M59" s="32">
        <v>-180121.83841243249</v>
      </c>
      <c r="N59" s="32">
        <v>-137701.47125986795</v>
      </c>
      <c r="O59" s="32">
        <v>-132660.37708831037</v>
      </c>
      <c r="P59" s="32">
        <v>-127803.8316067444</v>
      </c>
      <c r="Q59" s="32">
        <v>-123456.10019813015</v>
      </c>
      <c r="R59" s="32">
        <v>-118605.48992604944</v>
      </c>
      <c r="S59" s="32">
        <v>110187.35726227678</v>
      </c>
      <c r="T59" s="32">
        <v>27078.854756101304</v>
      </c>
      <c r="U59" s="32">
        <v>-106335.61887330087</v>
      </c>
      <c r="V59" s="32">
        <v>-99217.65084852709</v>
      </c>
      <c r="W59" s="32">
        <v>-95585.405538637278</v>
      </c>
      <c r="X59" s="32">
        <v>-91667.676370580084</v>
      </c>
      <c r="Y59" s="32">
        <v>-83999.62049443509</v>
      </c>
      <c r="Z59" s="32">
        <v>-80699.261744988646</v>
      </c>
      <c r="AA59" s="32">
        <v>-64673.889078928478</v>
      </c>
      <c r="AB59" s="32">
        <v>-62306.251242873332</v>
      </c>
      <c r="AC59" s="32">
        <v>-37401.978798794997</v>
      </c>
      <c r="AD59" s="32">
        <v>54982.405048790388</v>
      </c>
      <c r="AE59" s="32">
        <v>58119.245790574074</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4.8980978840893595E-6</v>
      </c>
      <c r="D64" s="24">
        <v>4.7187840942728502E-6</v>
      </c>
      <c r="E64" s="24">
        <v>5.8143156192110395E-6</v>
      </c>
      <c r="F64" s="24">
        <v>5.5858702147659803E-6</v>
      </c>
      <c r="G64" s="24">
        <v>5.3813778625640301E-6</v>
      </c>
      <c r="H64" s="24">
        <v>5.1843717426770598E-6</v>
      </c>
      <c r="I64" s="24">
        <v>5.0080057013126496E-6</v>
      </c>
      <c r="J64" s="24">
        <v>4.8112403444201804E-6</v>
      </c>
      <c r="K64" s="24">
        <v>4.6351063102926703E-6</v>
      </c>
      <c r="L64" s="24">
        <v>4.4654203427253795E-6</v>
      </c>
      <c r="M64" s="24">
        <v>4.3135121563598898E-6</v>
      </c>
      <c r="N64" s="24">
        <v>4.1440335635771999E-6</v>
      </c>
      <c r="O64" s="24">
        <v>3.9923252104579997E-6</v>
      </c>
      <c r="P64" s="24">
        <v>3.8461707275121601E-6</v>
      </c>
      <c r="Q64" s="24">
        <v>3.7153286623031703E-6</v>
      </c>
      <c r="R64" s="24">
        <v>3.5693527960977298E-6</v>
      </c>
      <c r="S64" s="24">
        <v>4.6784601472543696E-6</v>
      </c>
      <c r="T64" s="24">
        <v>4.5071870450497896E-6</v>
      </c>
      <c r="U64" s="24">
        <v>5.7513482775049307E-6</v>
      </c>
      <c r="V64" s="24">
        <v>5.5253768701362205E-6</v>
      </c>
      <c r="W64" s="24">
        <v>5.9958418850221504E-6</v>
      </c>
      <c r="X64" s="24">
        <v>5.7763409364934792E-6</v>
      </c>
      <c r="Y64" s="24">
        <v>7.5776367820107801E-6</v>
      </c>
      <c r="Z64" s="24">
        <v>7.2799102028611105E-6</v>
      </c>
      <c r="AA64" s="24">
        <v>7.0134009744034206E-6</v>
      </c>
      <c r="AB64" s="24">
        <v>6.7566483455292297E-6</v>
      </c>
      <c r="AC64" s="24">
        <v>6.9842306086667302E-6</v>
      </c>
      <c r="AD64" s="24">
        <v>9.2434620029078691E-6</v>
      </c>
      <c r="AE64" s="24">
        <v>8.9050693774459813E-6</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2.8077494261811101E-5</v>
      </c>
      <c r="D66" s="24">
        <v>2.7049609147266701E-5</v>
      </c>
      <c r="E66" s="24">
        <v>2.6129414237922799E-5</v>
      </c>
      <c r="F66" s="24">
        <v>2.5102785311248801E-5</v>
      </c>
      <c r="G66" s="24">
        <v>2.4183800906357299E-5</v>
      </c>
      <c r="H66" s="24">
        <v>2.32984594747837E-5</v>
      </c>
      <c r="I66" s="24">
        <v>2.2505874129556399E-5</v>
      </c>
      <c r="J66" s="24">
        <v>2.1621614681904753E-5</v>
      </c>
      <c r="K66" s="24">
        <v>2.0830071972405461E-5</v>
      </c>
      <c r="L66" s="24">
        <v>2.0067506740776412E-5</v>
      </c>
      <c r="M66" s="24">
        <v>1.9384834490484302E-5</v>
      </c>
      <c r="N66" s="24">
        <v>1.8623201196851681E-5</v>
      </c>
      <c r="O66" s="24">
        <v>1.794142699303878E-5</v>
      </c>
      <c r="P66" s="24">
        <v>1.7284611767012292E-5</v>
      </c>
      <c r="Q66" s="24">
        <v>1.730452613307237E-5</v>
      </c>
      <c r="R66" s="24">
        <v>1.8976148954763918E-5</v>
      </c>
      <c r="S66" s="24">
        <v>1.9828876953753932E-5</v>
      </c>
      <c r="T66" s="24">
        <v>1.91029643324621E-5</v>
      </c>
      <c r="U66" s="24">
        <v>3.7838655599756997E-5</v>
      </c>
      <c r="V66" s="24">
        <v>3.6351968679359603E-5</v>
      </c>
      <c r="W66" s="24">
        <v>5.0382923303387996E-5</v>
      </c>
      <c r="X66" s="24">
        <v>4.8538461813773497E-5</v>
      </c>
      <c r="Y66" s="24">
        <v>5.2324852607127101E-5</v>
      </c>
      <c r="Z66" s="24">
        <v>1.5300392913376647E-3</v>
      </c>
      <c r="AA66" s="24">
        <v>1.4740262939679926E-3</v>
      </c>
      <c r="AB66" s="24">
        <v>1.4200638686928278E-3</v>
      </c>
      <c r="AC66" s="24">
        <v>1.3717550175075836E-3</v>
      </c>
      <c r="AD66" s="24">
        <v>82.868489076199012</v>
      </c>
      <c r="AE66" s="24">
        <v>79.834767990123964</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5.3124367377569608E-4</v>
      </c>
      <c r="D68" s="24">
        <v>5.1179544739986163E-4</v>
      </c>
      <c r="E68" s="24">
        <v>6.4924049819028529E-4</v>
      </c>
      <c r="F68" s="24">
        <v>6.4502843305605073E-4</v>
      </c>
      <c r="G68" s="24">
        <v>6.2141467612269194E-4</v>
      </c>
      <c r="H68" s="24">
        <v>5.9866539195972863E-4</v>
      </c>
      <c r="I68" s="24">
        <v>5.782995211228338E-4</v>
      </c>
      <c r="J68" s="24">
        <v>5.7854174102861284E-4</v>
      </c>
      <c r="K68" s="24">
        <v>5.5736198623280444E-4</v>
      </c>
      <c r="L68" s="24">
        <v>5.3695759815887303E-4</v>
      </c>
      <c r="M68" s="24">
        <v>5.1869095165506349E-4</v>
      </c>
      <c r="N68" s="24">
        <v>5.1800764398430156E-4</v>
      </c>
      <c r="O68" s="24">
        <v>4.9904397359738025E-4</v>
      </c>
      <c r="P68" s="24">
        <v>5.5350722897187646E-4</v>
      </c>
      <c r="Q68" s="24">
        <v>5.514429974857088E-4</v>
      </c>
      <c r="R68" s="24">
        <v>8.2580073386605247E-4</v>
      </c>
      <c r="S68" s="24">
        <v>6303.4559509609053</v>
      </c>
      <c r="T68" s="24">
        <v>15190.136040700132</v>
      </c>
      <c r="U68" s="24">
        <v>22322.818536667048</v>
      </c>
      <c r="V68" s="24">
        <v>23485.093637441114</v>
      </c>
      <c r="W68" s="24">
        <v>22625.331125001572</v>
      </c>
      <c r="X68" s="24">
        <v>23289.28160239978</v>
      </c>
      <c r="Y68" s="24">
        <v>22497.009269815688</v>
      </c>
      <c r="Z68" s="24">
        <v>21613.099221791013</v>
      </c>
      <c r="AA68" s="24">
        <v>20821.868272165189</v>
      </c>
      <c r="AB68" s="24">
        <v>24936.312492919449</v>
      </c>
      <c r="AC68" s="24">
        <v>24088.009493174439</v>
      </c>
      <c r="AD68" s="24">
        <v>23141.587848288778</v>
      </c>
      <c r="AE68" s="24">
        <v>23942.791838816564</v>
      </c>
    </row>
    <row r="69" spans="1:31" x14ac:dyDescent="0.35">
      <c r="A69" s="28" t="s">
        <v>133</v>
      </c>
      <c r="B69" s="28" t="s">
        <v>68</v>
      </c>
      <c r="C69" s="24">
        <v>7.1184577603525218E-5</v>
      </c>
      <c r="D69" s="24">
        <v>1.0117769028874931E-4</v>
      </c>
      <c r="E69" s="24">
        <v>1.201346505254926E-4</v>
      </c>
      <c r="F69" s="24">
        <v>1.2948721537704849E-4</v>
      </c>
      <c r="G69" s="24">
        <v>1.247468357702081E-4</v>
      </c>
      <c r="H69" s="24">
        <v>1.2017999606652751E-4</v>
      </c>
      <c r="I69" s="24">
        <v>1.1609161830168401E-4</v>
      </c>
      <c r="J69" s="24">
        <v>1.1606747979203541E-4</v>
      </c>
      <c r="K69" s="24">
        <v>1.2224446425028728E-4</v>
      </c>
      <c r="L69" s="24">
        <v>1.3460897624759498E-4</v>
      </c>
      <c r="M69" s="24">
        <v>1.3002974207010029E-4</v>
      </c>
      <c r="N69" s="24">
        <v>1.5385249253354672E-4</v>
      </c>
      <c r="O69" s="24">
        <v>1.552933929140295E-4</v>
      </c>
      <c r="P69" s="24">
        <v>1.60085202523509E-4</v>
      </c>
      <c r="Q69" s="24">
        <v>1.546392980144483E-4</v>
      </c>
      <c r="R69" s="24">
        <v>1.7121548568545199E-4</v>
      </c>
      <c r="S69" s="24">
        <v>3.9513055066231701E-4</v>
      </c>
      <c r="T69" s="24">
        <v>3.8182962626022058E-4</v>
      </c>
      <c r="U69" s="24">
        <v>3.8489618320417912E-4</v>
      </c>
      <c r="V69" s="24">
        <v>7.7248163188876049E-4</v>
      </c>
      <c r="W69" s="24">
        <v>7.4420195837966957E-4</v>
      </c>
      <c r="X69" s="24">
        <v>438.26410960560128</v>
      </c>
      <c r="Y69" s="24">
        <v>2914.3063853758572</v>
      </c>
      <c r="Z69" s="24">
        <v>2799.802814450979</v>
      </c>
      <c r="AA69" s="24">
        <v>3250.7978471199208</v>
      </c>
      <c r="AB69" s="24">
        <v>3131.7898385761141</v>
      </c>
      <c r="AC69" s="24">
        <v>6018.5437941784967</v>
      </c>
      <c r="AD69" s="24">
        <v>7062.7981967257474</v>
      </c>
      <c r="AE69" s="24">
        <v>6804.237241918132</v>
      </c>
    </row>
    <row r="70" spans="1:31" x14ac:dyDescent="0.35">
      <c r="A70" s="28" t="s">
        <v>133</v>
      </c>
      <c r="B70" s="28" t="s">
        <v>36</v>
      </c>
      <c r="C70" s="24">
        <v>4.6580012833499798E-5</v>
      </c>
      <c r="D70" s="24">
        <v>4.4874771568720703E-5</v>
      </c>
      <c r="E70" s="24">
        <v>4.3348186244300905E-5</v>
      </c>
      <c r="F70" s="24">
        <v>4.1645028970585003E-5</v>
      </c>
      <c r="G70" s="24">
        <v>4.0120451849333396E-5</v>
      </c>
      <c r="H70" s="24">
        <v>3.8651687761620095E-5</v>
      </c>
      <c r="I70" s="24">
        <v>4.1914435395949097E-5</v>
      </c>
      <c r="J70" s="24">
        <v>4.4835521915864002E-5</v>
      </c>
      <c r="K70" s="24">
        <v>7.3479287223108801E-5</v>
      </c>
      <c r="L70" s="24">
        <v>7.0789294132568307E-5</v>
      </c>
      <c r="M70" s="24">
        <v>6.8381128168239701E-5</v>
      </c>
      <c r="N70" s="24">
        <v>8.1015735985951108E-5</v>
      </c>
      <c r="O70" s="24">
        <v>7.8049842082196302E-5</v>
      </c>
      <c r="P70" s="24">
        <v>8.6870463906227397E-5</v>
      </c>
      <c r="Q70" s="24">
        <v>9.0686438790104192E-5</v>
      </c>
      <c r="R70" s="24">
        <v>2.0482072062732402E-4</v>
      </c>
      <c r="S70" s="24">
        <v>2.30750485324532E-4</v>
      </c>
      <c r="T70" s="24">
        <v>2.2230297263599501E-4</v>
      </c>
      <c r="U70" s="24">
        <v>1704.9549298515201</v>
      </c>
      <c r="V70" s="24">
        <v>1637.9669739133101</v>
      </c>
      <c r="W70" s="24">
        <v>5099.2482398882103</v>
      </c>
      <c r="X70" s="24">
        <v>4912.5705644420595</v>
      </c>
      <c r="Y70" s="24">
        <v>4745.4508738013901</v>
      </c>
      <c r="Z70" s="24">
        <v>7021.4965925992001</v>
      </c>
      <c r="AA70" s="24">
        <v>6764.4475923551499</v>
      </c>
      <c r="AB70" s="24">
        <v>6516.8088635048198</v>
      </c>
      <c r="AC70" s="24">
        <v>6295.1149266824305</v>
      </c>
      <c r="AD70" s="24">
        <v>6047.7788401842099</v>
      </c>
      <c r="AE70" s="24">
        <v>5826.3765395095897</v>
      </c>
    </row>
    <row r="71" spans="1:31" x14ac:dyDescent="0.35">
      <c r="A71" s="28" t="s">
        <v>133</v>
      </c>
      <c r="B71" s="28" t="s">
        <v>73</v>
      </c>
      <c r="C71" s="24">
        <v>0</v>
      </c>
      <c r="D71" s="24">
        <v>0</v>
      </c>
      <c r="E71" s="24">
        <v>3.7600288258040395E-5</v>
      </c>
      <c r="F71" s="24">
        <v>3.6122966829190205E-5</v>
      </c>
      <c r="G71" s="24">
        <v>3.4800546119183803E-5</v>
      </c>
      <c r="H71" s="24">
        <v>3.3526537726541195E-5</v>
      </c>
      <c r="I71" s="24">
        <v>3.2386005559295101E-5</v>
      </c>
      <c r="J71" s="24">
        <v>3.1113554144048897E-5</v>
      </c>
      <c r="K71" s="24">
        <v>2.9974522332056501E-5</v>
      </c>
      <c r="L71" s="24">
        <v>2.8877189178556299E-5</v>
      </c>
      <c r="M71" s="24">
        <v>2.7894822212231599E-5</v>
      </c>
      <c r="N71" s="24">
        <v>3.1694107950438402E-5</v>
      </c>
      <c r="O71" s="24">
        <v>3.0533822724226901E-5</v>
      </c>
      <c r="P71" s="24">
        <v>3.1414703915792999E-5</v>
      </c>
      <c r="Q71" s="24">
        <v>3.2054828498083996E-5</v>
      </c>
      <c r="R71" s="24">
        <v>4.2616119301906705E-5</v>
      </c>
      <c r="S71" s="24">
        <v>5.1860842036505898E-5</v>
      </c>
      <c r="T71" s="24">
        <v>4.9962275623848303E-5</v>
      </c>
      <c r="U71" s="24">
        <v>6.8741729085662799E-5</v>
      </c>
      <c r="V71" s="24">
        <v>6.6040855391888694E-5</v>
      </c>
      <c r="W71" s="24">
        <v>7.1487193535658299E-5</v>
      </c>
      <c r="X71" s="24">
        <v>6.887012872814099E-5</v>
      </c>
      <c r="Y71" s="24">
        <v>6.8084442852725296E-5</v>
      </c>
      <c r="Z71" s="24">
        <v>7.5981293512558499E-5</v>
      </c>
      <c r="AA71" s="24">
        <v>8.3636744241658302E-5</v>
      </c>
      <c r="AB71" s="24">
        <v>8.0574898208200693E-5</v>
      </c>
      <c r="AC71" s="24">
        <v>7.7833837856887601E-5</v>
      </c>
      <c r="AD71" s="24">
        <v>7.6739834985644292E-5</v>
      </c>
      <c r="AE71" s="24">
        <v>7.3930476951810802E-5</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6.354038435251217E-4</v>
      </c>
      <c r="D73" s="32">
        <v>6.4474153093015043E-4</v>
      </c>
      <c r="E73" s="32">
        <v>8.0131887857291166E-4</v>
      </c>
      <c r="F73" s="32">
        <v>8.0520430395911397E-4</v>
      </c>
      <c r="G73" s="32">
        <v>7.7572669066182137E-4</v>
      </c>
      <c r="H73" s="32">
        <v>7.4732821924371694E-4</v>
      </c>
      <c r="I73" s="32">
        <v>7.2190501925538679E-4</v>
      </c>
      <c r="J73" s="32">
        <v>7.2104207584697321E-4</v>
      </c>
      <c r="K73" s="32">
        <v>7.050716287657898E-4</v>
      </c>
      <c r="L73" s="32">
        <v>6.9609950148996982E-4</v>
      </c>
      <c r="M73" s="32">
        <v>6.7241904037200798E-4</v>
      </c>
      <c r="N73" s="32">
        <v>6.9462737127827718E-4</v>
      </c>
      <c r="O73" s="32">
        <v>6.7627111871490649E-4</v>
      </c>
      <c r="P73" s="32">
        <v>7.3472321398990984E-4</v>
      </c>
      <c r="Q73" s="32">
        <v>7.2710215029553273E-4</v>
      </c>
      <c r="R73" s="32">
        <v>1.0195617213023661E-3</v>
      </c>
      <c r="S73" s="32">
        <v>6303.456370598793</v>
      </c>
      <c r="T73" s="32">
        <v>15190.13644613991</v>
      </c>
      <c r="U73" s="32">
        <v>22322.818965153234</v>
      </c>
      <c r="V73" s="32">
        <v>23485.094451800091</v>
      </c>
      <c r="W73" s="32">
        <v>22625.331925582297</v>
      </c>
      <c r="X73" s="32">
        <v>23727.545766320181</v>
      </c>
      <c r="Y73" s="32">
        <v>25411.315715094035</v>
      </c>
      <c r="Z73" s="32">
        <v>24412.903573561191</v>
      </c>
      <c r="AA73" s="32">
        <v>24072.667600324803</v>
      </c>
      <c r="AB73" s="32">
        <v>28068.10375831608</v>
      </c>
      <c r="AC73" s="32">
        <v>30106.554666092183</v>
      </c>
      <c r="AD73" s="32">
        <v>30287.254543334187</v>
      </c>
      <c r="AE73" s="32">
        <v>30826.863857629891</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collapsed="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4.5345753706945797E-6</v>
      </c>
      <c r="D78" s="24">
        <v>4.36856972642824E-6</v>
      </c>
      <c r="E78" s="24">
        <v>4.2199562806114299E-6</v>
      </c>
      <c r="F78" s="24">
        <v>4.0541535133726601E-6</v>
      </c>
      <c r="G78" s="24">
        <v>3.9057355666137399E-6</v>
      </c>
      <c r="H78" s="24">
        <v>3.7627510319956001E-6</v>
      </c>
      <c r="I78" s="24">
        <v>3.6347468036934398E-6</v>
      </c>
      <c r="J78" s="24">
        <v>3.4919370117926298E-6</v>
      </c>
      <c r="K78" s="24">
        <v>3.3641011713903804E-6</v>
      </c>
      <c r="L78" s="24">
        <v>3.24094525563629E-6</v>
      </c>
      <c r="M78" s="24">
        <v>3.1306922272297702E-6</v>
      </c>
      <c r="N78" s="24">
        <v>3.0076868214552001E-6</v>
      </c>
      <c r="O78" s="24">
        <v>2.89757882947566E-6</v>
      </c>
      <c r="P78" s="24">
        <v>2.7915017657866901E-6</v>
      </c>
      <c r="Q78" s="24">
        <v>2.6965382600178396E-6</v>
      </c>
      <c r="R78" s="24">
        <v>2.5905908340858902E-6</v>
      </c>
      <c r="S78" s="24">
        <v>2.4957522515755699E-6</v>
      </c>
      <c r="T78" s="24">
        <v>2.40438560165075E-6</v>
      </c>
      <c r="U78" s="24">
        <v>2.32259131846191E-6</v>
      </c>
      <c r="V78" s="24">
        <v>2.2313363285618998E-6</v>
      </c>
      <c r="W78" s="24">
        <v>2.1496496446903096E-6</v>
      </c>
      <c r="X78" s="24">
        <v>2.07095341736108E-6</v>
      </c>
      <c r="Y78" s="24">
        <v>2.0005020928421601E-6</v>
      </c>
      <c r="Z78" s="24">
        <v>1.9219020408975199E-6</v>
      </c>
      <c r="AA78" s="24">
        <v>1.8515433941810301E-6</v>
      </c>
      <c r="AB78" s="24">
        <v>1.7837604974572201E-6</v>
      </c>
      <c r="AC78" s="24">
        <v>1.72307912789241E-6</v>
      </c>
      <c r="AD78" s="24">
        <v>2.2284499921069398E-6</v>
      </c>
      <c r="AE78" s="24">
        <v>2.1468689737285099E-6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2.8309436190475899E-5</v>
      </c>
      <c r="D80" s="24">
        <v>2.7273059945858198E-5</v>
      </c>
      <c r="E80" s="24">
        <v>2.6345263511248801E-5</v>
      </c>
      <c r="F80" s="24">
        <v>2.53101538315896E-5</v>
      </c>
      <c r="G80" s="24">
        <v>2.4383577901140499E-5</v>
      </c>
      <c r="H80" s="24">
        <v>2.34909228611213E-5</v>
      </c>
      <c r="I80" s="24">
        <v>2.2691790144825498E-5</v>
      </c>
      <c r="J80" s="24">
        <v>2.180022602675653E-5</v>
      </c>
      <c r="K80" s="24">
        <v>2.100214455917039E-5</v>
      </c>
      <c r="L80" s="24">
        <v>2.0233279945947399E-5</v>
      </c>
      <c r="M80" s="24">
        <v>1.9544968292192031E-5</v>
      </c>
      <c r="N80" s="24">
        <v>1.8777043315497771E-5</v>
      </c>
      <c r="O80" s="24">
        <v>1.8089637126783673E-5</v>
      </c>
      <c r="P80" s="24">
        <v>1.742739609641438E-5</v>
      </c>
      <c r="Q80" s="24">
        <v>1.6834537209480657E-5</v>
      </c>
      <c r="R80" s="24">
        <v>1.617310550997705E-5</v>
      </c>
      <c r="S80" s="24">
        <v>1.5581026521209472E-5</v>
      </c>
      <c r="T80" s="24">
        <v>1.50106228704729E-5</v>
      </c>
      <c r="U80" s="24">
        <v>2.0342401005034069E-5</v>
      </c>
      <c r="V80" s="24">
        <v>1.954314476761484E-5</v>
      </c>
      <c r="W80" s="24">
        <v>1.8827692476512802E-5</v>
      </c>
      <c r="X80" s="24">
        <v>1.8138432079649361E-5</v>
      </c>
      <c r="Y80" s="24">
        <v>1.7521384610597162E-5</v>
      </c>
      <c r="Z80" s="24">
        <v>1.6832966565216199E-5</v>
      </c>
      <c r="AA80" s="24">
        <v>1.6216730814095711E-5</v>
      </c>
      <c r="AB80" s="24">
        <v>1.6048432254842128E-5</v>
      </c>
      <c r="AC80" s="24">
        <v>1.6027339138689988E-5</v>
      </c>
      <c r="AD80" s="24">
        <v>1.9660353907853281E-5</v>
      </c>
      <c r="AE80" s="24">
        <v>1.894061072350355E-5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2.5620791781281511E-4</v>
      </c>
      <c r="D82" s="24">
        <v>2.5076480405557998E-4</v>
      </c>
      <c r="E82" s="24">
        <v>3211.7398298435846</v>
      </c>
      <c r="F82" s="24">
        <v>6174.3641346092181</v>
      </c>
      <c r="G82" s="24">
        <v>8974.4995958837681</v>
      </c>
      <c r="H82" s="24">
        <v>11561.340568906015</v>
      </c>
      <c r="I82" s="24">
        <v>13984.251732049066</v>
      </c>
      <c r="J82" s="24">
        <v>16140.368146020883</v>
      </c>
      <c r="K82" s="24">
        <v>18156.000098864173</v>
      </c>
      <c r="L82" s="24">
        <v>20002.424798286982</v>
      </c>
      <c r="M82" s="24">
        <v>21704.685212165517</v>
      </c>
      <c r="N82" s="24">
        <v>23182.266392714304</v>
      </c>
      <c r="O82" s="24">
        <v>24578.643719617852</v>
      </c>
      <c r="P82" s="24">
        <v>25841.708795806746</v>
      </c>
      <c r="Q82" s="24">
        <v>27051.888552441633</v>
      </c>
      <c r="R82" s="24">
        <v>27996.213917975077</v>
      </c>
      <c r="S82" s="24">
        <v>28891.019128444103</v>
      </c>
      <c r="T82" s="24">
        <v>29675.070657649412</v>
      </c>
      <c r="U82" s="24">
        <v>30485.404169647329</v>
      </c>
      <c r="V82" s="24">
        <v>31047.008740968617</v>
      </c>
      <c r="W82" s="24">
        <v>29910.413080458555</v>
      </c>
      <c r="X82" s="24">
        <v>28815.426893707096</v>
      </c>
      <c r="Y82" s="24">
        <v>27835.16100543498</v>
      </c>
      <c r="Z82" s="24">
        <v>26741.513011392472</v>
      </c>
      <c r="AA82" s="24">
        <v>25762.536650165388</v>
      </c>
      <c r="AB82" s="24">
        <v>24819.399499510684</v>
      </c>
      <c r="AC82" s="24">
        <v>23975.073618567942</v>
      </c>
      <c r="AD82" s="24">
        <v>23033.089084515927</v>
      </c>
      <c r="AE82" s="24">
        <v>22189.873903304077</v>
      </c>
    </row>
    <row r="83" spans="1:31" x14ac:dyDescent="0.35">
      <c r="A83" s="28" t="s">
        <v>134</v>
      </c>
      <c r="B83" s="28" t="s">
        <v>68</v>
      </c>
      <c r="C83" s="24">
        <v>8.962529513493821E-6</v>
      </c>
      <c r="D83" s="24">
        <v>1.2883488329909701E-5</v>
      </c>
      <c r="E83" s="24">
        <v>1.9995834482901502E-5</v>
      </c>
      <c r="F83" s="24">
        <v>2.1468221104872701E-5</v>
      </c>
      <c r="G83" s="24">
        <v>2.0682293959676499E-5</v>
      </c>
      <c r="H83" s="24">
        <v>2.2461737034593002E-5</v>
      </c>
      <c r="I83" s="24">
        <v>2.39508818507911E-5</v>
      </c>
      <c r="J83" s="24">
        <v>2.3009847815221801E-5</v>
      </c>
      <c r="K83" s="24">
        <v>2.60549199233052E-5</v>
      </c>
      <c r="L83" s="24">
        <v>3.1143968358810398E-5</v>
      </c>
      <c r="M83" s="24">
        <v>4.2052801687219305E-5</v>
      </c>
      <c r="N83" s="24">
        <v>5.4053932790344402E-5</v>
      </c>
      <c r="O83" s="24">
        <v>6.4318441907615593E-5</v>
      </c>
      <c r="P83" s="24">
        <v>6.1963816939623198E-5</v>
      </c>
      <c r="Q83" s="24">
        <v>6.5316618693478606E-5</v>
      </c>
      <c r="R83" s="24">
        <v>6.2750318142969401E-5</v>
      </c>
      <c r="S83" s="24">
        <v>1.0152942563376501E-4</v>
      </c>
      <c r="T83" s="24">
        <v>9.7812548895262594E-5</v>
      </c>
      <c r="U83" s="24">
        <v>9.4485084565802197E-5</v>
      </c>
      <c r="V83" s="24">
        <v>1.01981708250084E-4</v>
      </c>
      <c r="W83" s="24">
        <v>9.8248273959666393E-5</v>
      </c>
      <c r="X83" s="24">
        <v>9.4651516450212496E-5</v>
      </c>
      <c r="Y83" s="24">
        <v>9.1431586612225605E-5</v>
      </c>
      <c r="Z83" s="24">
        <v>8.7839224733267705E-5</v>
      </c>
      <c r="AA83" s="24">
        <v>8.4623530671164597E-5</v>
      </c>
      <c r="AB83" s="24">
        <v>8.1525559509422195E-5</v>
      </c>
      <c r="AC83" s="24">
        <v>7.8752158813184602E-5</v>
      </c>
      <c r="AD83" s="24">
        <v>7.5657973710546408E-5</v>
      </c>
      <c r="AE83" s="24">
        <v>7.2888221386905699E-5</v>
      </c>
    </row>
    <row r="84" spans="1:31" x14ac:dyDescent="0.35">
      <c r="A84" s="28" t="s">
        <v>134</v>
      </c>
      <c r="B84" s="28" t="s">
        <v>36</v>
      </c>
      <c r="C84" s="24">
        <v>4.3961501867674895E-5</v>
      </c>
      <c r="D84" s="24">
        <v>4.2352121309657703E-5</v>
      </c>
      <c r="E84" s="24">
        <v>4.0911353488692705E-5</v>
      </c>
      <c r="F84" s="24">
        <v>3.9303939769485795E-5</v>
      </c>
      <c r="G84" s="24">
        <v>3.7865067259877495E-5</v>
      </c>
      <c r="H84" s="24">
        <v>3.6478870235501802E-5</v>
      </c>
      <c r="I84" s="24">
        <v>3.8481027271515002E-5</v>
      </c>
      <c r="J84" s="24">
        <v>4.3557927201028802E-5</v>
      </c>
      <c r="K84" s="24">
        <v>6.4865533797355598E-5</v>
      </c>
      <c r="L84" s="24">
        <v>6.6929603529387093E-5</v>
      </c>
      <c r="M84" s="24">
        <v>6.4652739560046806E-5</v>
      </c>
      <c r="N84" s="24">
        <v>7.3141684300020697E-5</v>
      </c>
      <c r="O84" s="24">
        <v>7.0464050468324E-5</v>
      </c>
      <c r="P84" s="24">
        <v>7.6345552811048702E-5</v>
      </c>
      <c r="Q84" s="24">
        <v>7.5818519107236998E-5</v>
      </c>
      <c r="R84" s="24">
        <v>7.9040503718005501E-5</v>
      </c>
      <c r="S84" s="24">
        <v>7.9567716467781702E-5</v>
      </c>
      <c r="T84" s="24">
        <v>7.8903082857561293E-5</v>
      </c>
      <c r="U84" s="24">
        <v>1.0507091042670901E-4</v>
      </c>
      <c r="V84" s="24">
        <v>1.00942657301177E-4</v>
      </c>
      <c r="W84" s="24">
        <v>1.2523239803568801E-4</v>
      </c>
      <c r="X84" s="24">
        <v>1.20647782450006E-4</v>
      </c>
      <c r="Y84" s="24">
        <v>1.16543491159522E-4</v>
      </c>
      <c r="Z84" s="24">
        <v>1.11964478474795E-4</v>
      </c>
      <c r="AA84" s="24">
        <v>1.09608312501269E-4</v>
      </c>
      <c r="AB84" s="24">
        <v>1.16642809376164E-4</v>
      </c>
      <c r="AC84" s="24">
        <v>1.19166238008937E-4</v>
      </c>
      <c r="AD84" s="24">
        <v>1.4789600519864198E-4</v>
      </c>
      <c r="AE84" s="24">
        <v>1.4354438314287702E-4</v>
      </c>
    </row>
    <row r="85" spans="1:31" x14ac:dyDescent="0.35">
      <c r="A85" s="28" t="s">
        <v>134</v>
      </c>
      <c r="B85" s="28" t="s">
        <v>73</v>
      </c>
      <c r="C85" s="24">
        <v>0</v>
      </c>
      <c r="D85" s="24">
        <v>0</v>
      </c>
      <c r="E85" s="24">
        <v>1.1065491590927609E-4</v>
      </c>
      <c r="F85" s="24">
        <v>1.0630726630195081E-4</v>
      </c>
      <c r="G85" s="24">
        <v>1.078224007940512E-4</v>
      </c>
      <c r="H85" s="24">
        <v>1.1288825554281459E-4</v>
      </c>
      <c r="I85" s="24">
        <v>1.1492470613225359E-4</v>
      </c>
      <c r="J85" s="24">
        <v>1.1665585080513071E-4</v>
      </c>
      <c r="K85" s="24">
        <v>1.5878381968688498E-4</v>
      </c>
      <c r="L85" s="24">
        <v>1.6842229725604768E-4</v>
      </c>
      <c r="M85" s="24">
        <v>1.6269277489174081E-4</v>
      </c>
      <c r="N85" s="24">
        <v>3.0934019171455598E-4</v>
      </c>
      <c r="O85" s="24">
        <v>2.9801559930510603E-4</v>
      </c>
      <c r="P85" s="24">
        <v>6.2449358726852997E-4</v>
      </c>
      <c r="Q85" s="24">
        <v>6.0324907254028306E-4</v>
      </c>
      <c r="R85" s="24">
        <v>8.0853776237836098E-4</v>
      </c>
      <c r="S85" s="24">
        <v>2234.980439753891</v>
      </c>
      <c r="T85" s="24">
        <v>2864.5957180474647</v>
      </c>
      <c r="U85" s="24">
        <v>3497.2700489776203</v>
      </c>
      <c r="V85" s="24">
        <v>3359.8617410845036</v>
      </c>
      <c r="W85" s="24">
        <v>3236.8610260497221</v>
      </c>
      <c r="X85" s="24">
        <v>3118.3632272254704</v>
      </c>
      <c r="Y85" s="24">
        <v>3012.2802908120134</v>
      </c>
      <c r="Z85" s="24">
        <v>2893.927309239652</v>
      </c>
      <c r="AA85" s="24">
        <v>2787.9839235513227</v>
      </c>
      <c r="AB85" s="24">
        <v>2685.9190046562976</v>
      </c>
      <c r="AC85" s="24">
        <v>2594.5472964168607</v>
      </c>
      <c r="AD85" s="24">
        <v>2685.9118666857612</v>
      </c>
      <c r="AE85" s="24">
        <v>2587.5836896411552</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2.9801445888747938E-4</v>
      </c>
      <c r="D87" s="32">
        <v>2.9528992205777612E-4</v>
      </c>
      <c r="E87" s="32">
        <v>3211.7398804046388</v>
      </c>
      <c r="F87" s="32">
        <v>6174.3641854417465</v>
      </c>
      <c r="G87" s="32">
        <v>8974.4996448553757</v>
      </c>
      <c r="H87" s="32">
        <v>11561.340618621427</v>
      </c>
      <c r="I87" s="32">
        <v>13984.251782326486</v>
      </c>
      <c r="J87" s="32">
        <v>16140.368194322895</v>
      </c>
      <c r="K87" s="32">
        <v>18156.000149285341</v>
      </c>
      <c r="L87" s="32">
        <v>20002.424852905177</v>
      </c>
      <c r="M87" s="32">
        <v>21704.685276893979</v>
      </c>
      <c r="N87" s="32">
        <v>23182.266468552967</v>
      </c>
      <c r="O87" s="32">
        <v>24578.643804923511</v>
      </c>
      <c r="P87" s="32">
        <v>25841.708877989458</v>
      </c>
      <c r="Q87" s="32">
        <v>27051.888637289325</v>
      </c>
      <c r="R87" s="32">
        <v>27996.213999489093</v>
      </c>
      <c r="S87" s="32">
        <v>28891.019248050306</v>
      </c>
      <c r="T87" s="32">
        <v>29675.07077287697</v>
      </c>
      <c r="U87" s="32">
        <v>30485.404286797406</v>
      </c>
      <c r="V87" s="32">
        <v>31047.008864724809</v>
      </c>
      <c r="W87" s="32">
        <v>29910.413199684172</v>
      </c>
      <c r="X87" s="32">
        <v>28815.427008568</v>
      </c>
      <c r="Y87" s="32">
        <v>27835.161116388452</v>
      </c>
      <c r="Z87" s="32">
        <v>26741.513117986564</v>
      </c>
      <c r="AA87" s="32">
        <v>25762.536752857191</v>
      </c>
      <c r="AB87" s="32">
        <v>24819.399598868436</v>
      </c>
      <c r="AC87" s="32">
        <v>23975.073715070521</v>
      </c>
      <c r="AD87" s="32">
        <v>23033.089182062704</v>
      </c>
      <c r="AE87" s="32">
        <v>22189.873997279778</v>
      </c>
    </row>
  </sheetData>
  <sheetProtection algorithmName="SHA-512" hashValue="MbbM5YHyw1vr2bjCdb6If7MqVbenjVpW9Wz0avdA6UG/g1TwpMcP/SM3WLj86XDFbQfGN0TdtszPIjhgHV6V0Q==" saltValue="31v01OnZ5ATJgVfHw1JUW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D27C6-1673-4163-B20C-8A8C3141DAFC}">
  <sheetPr codeName="Sheet22">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162</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81</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1579899.1433000001</v>
      </c>
      <c r="D6" s="24">
        <v>1399117.1839999999</v>
      </c>
      <c r="E6" s="24">
        <v>1333581.6651999999</v>
      </c>
      <c r="F6" s="24">
        <v>1270404.347283843</v>
      </c>
      <c r="G6" s="24">
        <v>1221699.6532101321</v>
      </c>
      <c r="H6" s="24">
        <v>1070190.0175959398</v>
      </c>
      <c r="I6" s="24">
        <v>950613.58862615714</v>
      </c>
      <c r="J6" s="24">
        <v>953167.60465032305</v>
      </c>
      <c r="K6" s="24">
        <v>617796.03387180017</v>
      </c>
      <c r="L6" s="24">
        <v>527733.09595847083</v>
      </c>
      <c r="M6" s="24">
        <v>364469.06841110915</v>
      </c>
      <c r="N6" s="24">
        <v>373715.91093066684</v>
      </c>
      <c r="O6" s="24">
        <v>392256.31642528961</v>
      </c>
      <c r="P6" s="24">
        <v>354367.40324891143</v>
      </c>
      <c r="Q6" s="24">
        <v>313339.79276243737</v>
      </c>
      <c r="R6" s="24">
        <v>324571.50759297493</v>
      </c>
      <c r="S6" s="24">
        <v>319612.47750000004</v>
      </c>
      <c r="T6" s="24">
        <v>308375.34769999998</v>
      </c>
      <c r="U6" s="24">
        <v>279854.39769999997</v>
      </c>
      <c r="V6" s="24">
        <v>250533.36199999996</v>
      </c>
      <c r="W6" s="24">
        <v>229486.60190000001</v>
      </c>
      <c r="X6" s="24">
        <v>160745.9074</v>
      </c>
      <c r="Y6" s="24">
        <v>122917.56495</v>
      </c>
      <c r="Z6" s="24">
        <v>93659.280159999995</v>
      </c>
      <c r="AA6" s="24">
        <v>76221.859400000001</v>
      </c>
      <c r="AB6" s="24">
        <v>50817.415200000003</v>
      </c>
      <c r="AC6" s="24">
        <v>46396.656459999998</v>
      </c>
      <c r="AD6" s="24">
        <v>42133.125959999998</v>
      </c>
      <c r="AE6" s="24">
        <v>38073.209000000003</v>
      </c>
    </row>
    <row r="7" spans="1:31" x14ac:dyDescent="0.35">
      <c r="A7" s="28" t="s">
        <v>40</v>
      </c>
      <c r="B7" s="28" t="s">
        <v>71</v>
      </c>
      <c r="C7" s="24">
        <v>205789.79490000001</v>
      </c>
      <c r="D7" s="24">
        <v>176399.23990000002</v>
      </c>
      <c r="E7" s="24">
        <v>187236.93409999998</v>
      </c>
      <c r="F7" s="24">
        <v>101410.21591035278</v>
      </c>
      <c r="G7" s="24">
        <v>101068.49708566607</v>
      </c>
      <c r="H7" s="24">
        <v>87717.022195919271</v>
      </c>
      <c r="I7" s="24">
        <v>63747.533391273042</v>
      </c>
      <c r="J7" s="24">
        <v>68652.777752399707</v>
      </c>
      <c r="K7" s="24">
        <v>61972.370949248812</v>
      </c>
      <c r="L7" s="24">
        <v>63757.643859490148</v>
      </c>
      <c r="M7" s="24">
        <v>55992.738282975035</v>
      </c>
      <c r="N7" s="24">
        <v>55844.739626257506</v>
      </c>
      <c r="O7" s="24">
        <v>56129.926998391129</v>
      </c>
      <c r="P7" s="24">
        <v>51921.682874853854</v>
      </c>
      <c r="Q7" s="24">
        <v>50835.467177674393</v>
      </c>
      <c r="R7" s="24">
        <v>48374.047181789727</v>
      </c>
      <c r="S7" s="24">
        <v>43321.571824535415</v>
      </c>
      <c r="T7" s="24">
        <v>45620.115648749306</v>
      </c>
      <c r="U7" s="24">
        <v>40736.537976603853</v>
      </c>
      <c r="V7" s="24">
        <v>35579.253508053669</v>
      </c>
      <c r="W7" s="24">
        <v>38885.934094273674</v>
      </c>
      <c r="X7" s="24">
        <v>38650.47826790579</v>
      </c>
      <c r="Y7" s="24">
        <v>35081.241462335303</v>
      </c>
      <c r="Z7" s="24">
        <v>34489.584141066058</v>
      </c>
      <c r="AA7" s="24">
        <v>31961.43730034466</v>
      </c>
      <c r="AB7" s="24">
        <v>32420.969201165008</v>
      </c>
      <c r="AC7" s="24">
        <v>11799.067092683761</v>
      </c>
      <c r="AD7" s="24">
        <v>0</v>
      </c>
      <c r="AE7" s="24">
        <v>0</v>
      </c>
    </row>
    <row r="8" spans="1:31" x14ac:dyDescent="0.35">
      <c r="A8" s="28" t="s">
        <v>40</v>
      </c>
      <c r="B8" s="28" t="s">
        <v>20</v>
      </c>
      <c r="C8" s="24">
        <v>203163.09604355588</v>
      </c>
      <c r="D8" s="24">
        <v>201900.83314085382</v>
      </c>
      <c r="E8" s="24">
        <v>155430.87318322726</v>
      </c>
      <c r="F8" s="24">
        <v>159356.76990474918</v>
      </c>
      <c r="G8" s="24">
        <v>157467.35691410559</v>
      </c>
      <c r="H8" s="24">
        <v>163653.96518280465</v>
      </c>
      <c r="I8" s="24">
        <v>143390.02605259689</v>
      </c>
      <c r="J8" s="24">
        <v>187855.62218551151</v>
      </c>
      <c r="K8" s="24">
        <v>119709.75914587236</v>
      </c>
      <c r="L8" s="24">
        <v>123888.79932311339</v>
      </c>
      <c r="M8" s="24">
        <v>131377.94857998172</v>
      </c>
      <c r="N8" s="24">
        <v>133499.72734699192</v>
      </c>
      <c r="O8" s="24">
        <v>122827.17981566292</v>
      </c>
      <c r="P8" s="24">
        <v>110738.61485577284</v>
      </c>
      <c r="Q8" s="24">
        <v>107125.23050144692</v>
      </c>
      <c r="R8" s="24">
        <v>100840.76259746643</v>
      </c>
      <c r="S8" s="24">
        <v>80822.933520459264</v>
      </c>
      <c r="T8" s="24">
        <v>88480.029609084348</v>
      </c>
      <c r="U8" s="24">
        <v>109841.3117824587</v>
      </c>
      <c r="V8" s="24">
        <v>130910.52120885313</v>
      </c>
      <c r="W8" s="24">
        <v>102277.37239092561</v>
      </c>
      <c r="X8" s="24">
        <v>138549.8489967983</v>
      </c>
      <c r="Y8" s="24">
        <v>104521.38398689005</v>
      </c>
      <c r="Z8" s="24">
        <v>96401.710965650593</v>
      </c>
      <c r="AA8" s="24">
        <v>58479.180109890192</v>
      </c>
      <c r="AB8" s="24">
        <v>46145.466271662743</v>
      </c>
      <c r="AC8" s="24">
        <v>44991.682357710342</v>
      </c>
      <c r="AD8" s="24">
        <v>43672.106552540819</v>
      </c>
      <c r="AE8" s="24">
        <v>42514.958438283473</v>
      </c>
    </row>
    <row r="9" spans="1:31" x14ac:dyDescent="0.35">
      <c r="A9" s="28" t="s">
        <v>40</v>
      </c>
      <c r="B9" s="28" t="s">
        <v>32</v>
      </c>
      <c r="C9" s="24">
        <v>90124.401610000001</v>
      </c>
      <c r="D9" s="24">
        <v>91789.724574466381</v>
      </c>
      <c r="E9" s="24">
        <v>86344.202560000005</v>
      </c>
      <c r="F9" s="24">
        <v>15733.68144</v>
      </c>
      <c r="G9" s="24">
        <v>14545.394669999998</v>
      </c>
      <c r="H9" s="24">
        <v>15003.101719999999</v>
      </c>
      <c r="I9" s="24">
        <v>13244.40309</v>
      </c>
      <c r="J9" s="24">
        <v>15996.600050000001</v>
      </c>
      <c r="K9" s="24">
        <v>11569.832710257569</v>
      </c>
      <c r="L9" s="24">
        <v>11666.779023422445</v>
      </c>
      <c r="M9" s="24">
        <v>11895.230439999999</v>
      </c>
      <c r="N9" s="24">
        <v>12131.574669999998</v>
      </c>
      <c r="O9" s="24">
        <v>11189.760969999999</v>
      </c>
      <c r="P9" s="24">
        <v>10498.451125</v>
      </c>
      <c r="Q9" s="24">
        <v>4519.2846</v>
      </c>
      <c r="R9" s="24">
        <v>4248.1890999999996</v>
      </c>
      <c r="S9" s="24">
        <v>4590.0886</v>
      </c>
      <c r="T9" s="24">
        <v>3704.9998999999998</v>
      </c>
      <c r="U9" s="24">
        <v>3075.7067999999999</v>
      </c>
      <c r="V9" s="24">
        <v>2998.95</v>
      </c>
      <c r="W9" s="24">
        <v>2910.4572000000003</v>
      </c>
      <c r="X9" s="24">
        <v>3050.3952000000004</v>
      </c>
      <c r="Y9" s="24">
        <v>4762.7124999999996</v>
      </c>
      <c r="Z9" s="24">
        <v>3927.6315</v>
      </c>
      <c r="AA9" s="24">
        <v>5392.5725000000002</v>
      </c>
      <c r="AB9" s="24">
        <v>0</v>
      </c>
      <c r="AC9" s="24">
        <v>0</v>
      </c>
      <c r="AD9" s="24">
        <v>0</v>
      </c>
      <c r="AE9" s="24">
        <v>0</v>
      </c>
    </row>
    <row r="10" spans="1:31" x14ac:dyDescent="0.35">
      <c r="A10" s="28" t="s">
        <v>40</v>
      </c>
      <c r="B10" s="28" t="s">
        <v>66</v>
      </c>
      <c r="C10" s="24">
        <v>2150.4646673611469</v>
      </c>
      <c r="D10" s="24">
        <v>1288.8002717261797</v>
      </c>
      <c r="E10" s="24">
        <v>6374.8815268517083</v>
      </c>
      <c r="F10" s="24">
        <v>5873.0882420840699</v>
      </c>
      <c r="G10" s="24">
        <v>1555.7109878909928</v>
      </c>
      <c r="H10" s="24">
        <v>6354.6547470348196</v>
      </c>
      <c r="I10" s="24">
        <v>2484.2968391602512</v>
      </c>
      <c r="J10" s="24">
        <v>18082.854914170595</v>
      </c>
      <c r="K10" s="24">
        <v>447.34849143223892</v>
      </c>
      <c r="L10" s="24">
        <v>197.17787817633496</v>
      </c>
      <c r="M10" s="24">
        <v>338.06322918028798</v>
      </c>
      <c r="N10" s="24">
        <v>5059.6155284128081</v>
      </c>
      <c r="O10" s="24">
        <v>2608.9860179808124</v>
      </c>
      <c r="P10" s="24">
        <v>909.00162447322589</v>
      </c>
      <c r="Q10" s="24">
        <v>4682.4731073924258</v>
      </c>
      <c r="R10" s="24">
        <v>4262.4643547314308</v>
      </c>
      <c r="S10" s="24">
        <v>11895.735385145907</v>
      </c>
      <c r="T10" s="24">
        <v>6243.3784334201619</v>
      </c>
      <c r="U10" s="24">
        <v>20515.698582080509</v>
      </c>
      <c r="V10" s="24">
        <v>27254.361657609068</v>
      </c>
      <c r="W10" s="24">
        <v>21597.556275687206</v>
      </c>
      <c r="X10" s="24">
        <v>16404.171788826487</v>
      </c>
      <c r="Y10" s="24">
        <v>76478.650513825967</v>
      </c>
      <c r="Z10" s="24">
        <v>42070.370515060073</v>
      </c>
      <c r="AA10" s="24">
        <v>65844.731913574898</v>
      </c>
      <c r="AB10" s="24">
        <v>73379.518827452863</v>
      </c>
      <c r="AC10" s="24">
        <v>132037.27729513726</v>
      </c>
      <c r="AD10" s="24">
        <v>185845.82700595449</v>
      </c>
      <c r="AE10" s="24">
        <v>182147.65002352273</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2081126.9005209175</v>
      </c>
      <c r="D17" s="32">
        <v>1870495.7818870463</v>
      </c>
      <c r="E17" s="32">
        <v>1768968.5565700789</v>
      </c>
      <c r="F17" s="32">
        <v>1552778.102781029</v>
      </c>
      <c r="G17" s="32">
        <v>1496336.6128677949</v>
      </c>
      <c r="H17" s="32">
        <v>1342918.7614416985</v>
      </c>
      <c r="I17" s="32">
        <v>1173479.8479991872</v>
      </c>
      <c r="J17" s="32">
        <v>1243755.4595524049</v>
      </c>
      <c r="K17" s="32">
        <v>811495.34516861115</v>
      </c>
      <c r="L17" s="32">
        <v>727243.49604267313</v>
      </c>
      <c r="M17" s="32">
        <v>564073.04894324613</v>
      </c>
      <c r="N17" s="32">
        <v>580251.56810232915</v>
      </c>
      <c r="O17" s="32">
        <v>585012.17022732447</v>
      </c>
      <c r="P17" s="32">
        <v>528435.15372901142</v>
      </c>
      <c r="Q17" s="32">
        <v>480502.24814895116</v>
      </c>
      <c r="R17" s="32">
        <v>482296.9708269625</v>
      </c>
      <c r="S17" s="32">
        <v>460242.8068301407</v>
      </c>
      <c r="T17" s="32">
        <v>452423.87129125377</v>
      </c>
      <c r="U17" s="32">
        <v>454023.65284114296</v>
      </c>
      <c r="V17" s="32">
        <v>447276.44837451581</v>
      </c>
      <c r="W17" s="32">
        <v>395157.92186088645</v>
      </c>
      <c r="X17" s="32">
        <v>357400.80165353057</v>
      </c>
      <c r="Y17" s="32">
        <v>343761.5534130513</v>
      </c>
      <c r="Z17" s="32">
        <v>270548.5772817767</v>
      </c>
      <c r="AA17" s="32">
        <v>237899.78122380975</v>
      </c>
      <c r="AB17" s="32">
        <v>202763.36950028059</v>
      </c>
      <c r="AC17" s="32">
        <v>235224.68320553136</v>
      </c>
      <c r="AD17" s="32">
        <v>271651.05951849534</v>
      </c>
      <c r="AE17" s="32">
        <v>262735.81746180623</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826738.41700000002</v>
      </c>
      <c r="D20" s="24">
        <v>732632.77</v>
      </c>
      <c r="E20" s="24">
        <v>643126.3273</v>
      </c>
      <c r="F20" s="24">
        <v>718076.93440000003</v>
      </c>
      <c r="G20" s="24">
        <v>651433.80786414316</v>
      </c>
      <c r="H20" s="24">
        <v>593040.50634021859</v>
      </c>
      <c r="I20" s="24">
        <v>514046.03483212803</v>
      </c>
      <c r="J20" s="24">
        <v>551908.06323380279</v>
      </c>
      <c r="K20" s="24">
        <v>272706.60909398366</v>
      </c>
      <c r="L20" s="24">
        <v>206465.52290306086</v>
      </c>
      <c r="M20" s="24">
        <v>96558.736469084673</v>
      </c>
      <c r="N20" s="24">
        <v>86706.857052511856</v>
      </c>
      <c r="O20" s="24">
        <v>115030.35487253711</v>
      </c>
      <c r="P20" s="24">
        <v>95473.317935458908</v>
      </c>
      <c r="Q20" s="24">
        <v>73124.941699999996</v>
      </c>
      <c r="R20" s="24">
        <v>93572.933000000005</v>
      </c>
      <c r="S20" s="24">
        <v>101320.7242</v>
      </c>
      <c r="T20" s="24">
        <v>97015.432000000001</v>
      </c>
      <c r="U20" s="24">
        <v>88753.251999999993</v>
      </c>
      <c r="V20" s="24">
        <v>70325.334599999987</v>
      </c>
      <c r="W20" s="24">
        <v>60282.015500000001</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2480.8385369598504</v>
      </c>
      <c r="D22" s="24">
        <v>2468.5555326152753</v>
      </c>
      <c r="E22" s="24">
        <v>7330.7273415578657</v>
      </c>
      <c r="F22" s="24">
        <v>4635.5878642354801</v>
      </c>
      <c r="G22" s="24">
        <v>4425.7318775701297</v>
      </c>
      <c r="H22" s="24">
        <v>4321.8423668660562</v>
      </c>
      <c r="I22" s="24">
        <v>4233.6258555538343</v>
      </c>
      <c r="J22" s="24">
        <v>4107.1571626331697</v>
      </c>
      <c r="K22" s="24">
        <v>3898.5523509885261</v>
      </c>
      <c r="L22" s="24">
        <v>3825.3315456343898</v>
      </c>
      <c r="M22" s="24">
        <v>3733.4111314346856</v>
      </c>
      <c r="N22" s="24">
        <v>3635.7251541146502</v>
      </c>
      <c r="O22" s="24">
        <v>3544.3548437753702</v>
      </c>
      <c r="P22" s="24">
        <v>3415.3161595318493</v>
      </c>
      <c r="Q22" s="24">
        <v>3372.7293414027063</v>
      </c>
      <c r="R22" s="24">
        <v>3185.3533398775498</v>
      </c>
      <c r="S22" s="24">
        <v>3123.9682037416396</v>
      </c>
      <c r="T22" s="24">
        <v>9283.1674595553905</v>
      </c>
      <c r="U22" s="24">
        <v>23982.03247796572</v>
      </c>
      <c r="V22" s="24">
        <v>41201.602393440808</v>
      </c>
      <c r="W22" s="24">
        <v>23568.781534145597</v>
      </c>
      <c r="X22" s="24">
        <v>41706.210601269697</v>
      </c>
      <c r="Y22" s="24">
        <v>65.652430066259996</v>
      </c>
      <c r="Z22" s="24">
        <v>5.2705579999999996E-4</v>
      </c>
      <c r="AA22" s="24">
        <v>5.2252215000000003E-4</v>
      </c>
      <c r="AB22" s="24">
        <v>6.7131484000000001E-4</v>
      </c>
      <c r="AC22" s="24">
        <v>6.7256092999999997E-4</v>
      </c>
      <c r="AD22" s="24">
        <v>6.4990400000000008E-4</v>
      </c>
      <c r="AE22" s="24">
        <v>6.1302619999999998E-4</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4.4018868599999996E-4</v>
      </c>
      <c r="D24" s="24">
        <v>4.3126267500000003E-4</v>
      </c>
      <c r="E24" s="24">
        <v>376.10703628105603</v>
      </c>
      <c r="F24" s="24">
        <v>3137.0647158433649</v>
      </c>
      <c r="G24" s="24">
        <v>599.67533161180495</v>
      </c>
      <c r="H24" s="24">
        <v>1667.005826287706</v>
      </c>
      <c r="I24" s="24">
        <v>543.81563507710098</v>
      </c>
      <c r="J24" s="24">
        <v>766.21408377444993</v>
      </c>
      <c r="K24" s="24">
        <v>4.6629983000000003E-4</v>
      </c>
      <c r="L24" s="24">
        <v>4.6674469999999997E-4</v>
      </c>
      <c r="M24" s="24">
        <v>4.39882015E-4</v>
      </c>
      <c r="N24" s="24">
        <v>1319.3045869516436</v>
      </c>
      <c r="O24" s="24">
        <v>145.942505397015</v>
      </c>
      <c r="P24" s="24">
        <v>283.25454705620001</v>
      </c>
      <c r="Q24" s="24">
        <v>816.54536202363602</v>
      </c>
      <c r="R24" s="24">
        <v>341.18016764579397</v>
      </c>
      <c r="S24" s="24">
        <v>1512.7727836306301</v>
      </c>
      <c r="T24" s="24">
        <v>349.43449933561101</v>
      </c>
      <c r="U24" s="24">
        <v>4046.1783623546798</v>
      </c>
      <c r="V24" s="24">
        <v>5129.6167418885098</v>
      </c>
      <c r="W24" s="24">
        <v>2765.9194437394199</v>
      </c>
      <c r="X24" s="24">
        <v>3464.17661241517</v>
      </c>
      <c r="Y24" s="24">
        <v>31663.615320246896</v>
      </c>
      <c r="Z24" s="24">
        <v>19297.481291251541</v>
      </c>
      <c r="AA24" s="24">
        <v>26832.916418319401</v>
      </c>
      <c r="AB24" s="24">
        <v>17205.517448889823</v>
      </c>
      <c r="AC24" s="24">
        <v>72092.426716407354</v>
      </c>
      <c r="AD24" s="24">
        <v>87536.3490950415</v>
      </c>
      <c r="AE24" s="24">
        <v>111274.8089965336</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829219.25597714854</v>
      </c>
      <c r="D31" s="32">
        <v>735101.32596387796</v>
      </c>
      <c r="E31" s="32">
        <v>650833.16167783889</v>
      </c>
      <c r="F31" s="32">
        <v>725849.58698007895</v>
      </c>
      <c r="G31" s="32">
        <v>656459.21507332509</v>
      </c>
      <c r="H31" s="32">
        <v>599029.35453337233</v>
      </c>
      <c r="I31" s="32">
        <v>518823.47632275894</v>
      </c>
      <c r="J31" s="32">
        <v>556781.43448021042</v>
      </c>
      <c r="K31" s="32">
        <v>276605.16191127204</v>
      </c>
      <c r="L31" s="32">
        <v>210290.85491543997</v>
      </c>
      <c r="M31" s="32">
        <v>100292.14804040137</v>
      </c>
      <c r="N31" s="32">
        <v>91661.88679357816</v>
      </c>
      <c r="O31" s="32">
        <v>118720.65222170949</v>
      </c>
      <c r="P31" s="32">
        <v>99171.888642046964</v>
      </c>
      <c r="Q31" s="32">
        <v>77314.216403426341</v>
      </c>
      <c r="R31" s="32">
        <v>97099.46650752335</v>
      </c>
      <c r="S31" s="32">
        <v>105957.46518737226</v>
      </c>
      <c r="T31" s="32">
        <v>106648.033958891</v>
      </c>
      <c r="U31" s="32">
        <v>116781.4628403204</v>
      </c>
      <c r="V31" s="32">
        <v>116656.5537353293</v>
      </c>
      <c r="W31" s="32">
        <v>86616.716477885013</v>
      </c>
      <c r="X31" s="32">
        <v>45170.387213684866</v>
      </c>
      <c r="Y31" s="32">
        <v>31729.267750313156</v>
      </c>
      <c r="Z31" s="32">
        <v>19297.48181830734</v>
      </c>
      <c r="AA31" s="32">
        <v>26832.916940841551</v>
      </c>
      <c r="AB31" s="32">
        <v>17205.518120204662</v>
      </c>
      <c r="AC31" s="32">
        <v>72092.427388968281</v>
      </c>
      <c r="AD31" s="32">
        <v>87536.349744945503</v>
      </c>
      <c r="AE31" s="32">
        <v>111274.8096095598</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753160.72629999998</v>
      </c>
      <c r="D34" s="24">
        <v>666484.41399999999</v>
      </c>
      <c r="E34" s="24">
        <v>690455.33789999993</v>
      </c>
      <c r="F34" s="24">
        <v>552327.41288384295</v>
      </c>
      <c r="G34" s="24">
        <v>570265.84534598899</v>
      </c>
      <c r="H34" s="24">
        <v>477149.51125572121</v>
      </c>
      <c r="I34" s="24">
        <v>436567.55379402911</v>
      </c>
      <c r="J34" s="24">
        <v>401259.54141652025</v>
      </c>
      <c r="K34" s="24">
        <v>345089.42477781646</v>
      </c>
      <c r="L34" s="24">
        <v>321267.57305541</v>
      </c>
      <c r="M34" s="24">
        <v>267910.33194202447</v>
      </c>
      <c r="N34" s="24">
        <v>287009.05387815501</v>
      </c>
      <c r="O34" s="24">
        <v>277225.96155275253</v>
      </c>
      <c r="P34" s="24">
        <v>258894.08531345252</v>
      </c>
      <c r="Q34" s="24">
        <v>240214.85106243734</v>
      </c>
      <c r="R34" s="24">
        <v>230998.57459297491</v>
      </c>
      <c r="S34" s="24">
        <v>218291.75330000001</v>
      </c>
      <c r="T34" s="24">
        <v>211359.91569999998</v>
      </c>
      <c r="U34" s="24">
        <v>191101.14569999999</v>
      </c>
      <c r="V34" s="24">
        <v>180208.02739999999</v>
      </c>
      <c r="W34" s="24">
        <v>169204.5864</v>
      </c>
      <c r="X34" s="24">
        <v>160745.9074</v>
      </c>
      <c r="Y34" s="24">
        <v>122917.56495</v>
      </c>
      <c r="Z34" s="24">
        <v>93659.280159999995</v>
      </c>
      <c r="AA34" s="24">
        <v>76221.859400000001</v>
      </c>
      <c r="AB34" s="24">
        <v>50817.415200000003</v>
      </c>
      <c r="AC34" s="24">
        <v>46396.656459999998</v>
      </c>
      <c r="AD34" s="24">
        <v>42133.125959999998</v>
      </c>
      <c r="AE34" s="24">
        <v>38073.209000000003</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99873.864849002479</v>
      </c>
      <c r="D36" s="24">
        <v>100156.40494541133</v>
      </c>
      <c r="E36" s="24">
        <v>110068.97310698529</v>
      </c>
      <c r="F36" s="24">
        <v>118903.181278825</v>
      </c>
      <c r="G36" s="24">
        <v>118756.8122756704</v>
      </c>
      <c r="H36" s="24">
        <v>126033.11808364408</v>
      </c>
      <c r="I36" s="24">
        <v>106968.43947610349</v>
      </c>
      <c r="J36" s="24">
        <v>152464.10429892843</v>
      </c>
      <c r="K36" s="24">
        <v>85665.574074833901</v>
      </c>
      <c r="L36" s="24">
        <v>90634.051066076499</v>
      </c>
      <c r="M36" s="24">
        <v>98931.364757325049</v>
      </c>
      <c r="N36" s="24">
        <v>101930.33546483706</v>
      </c>
      <c r="O36" s="24">
        <v>91942.684259329952</v>
      </c>
      <c r="P36" s="24">
        <v>80996.003959746551</v>
      </c>
      <c r="Q36" s="24">
        <v>78158.998448916493</v>
      </c>
      <c r="R36" s="24">
        <v>73153.362549244266</v>
      </c>
      <c r="S36" s="24">
        <v>77698.964492305502</v>
      </c>
      <c r="T36" s="24">
        <v>79196.861302058285</v>
      </c>
      <c r="U36" s="24">
        <v>85859.278325242703</v>
      </c>
      <c r="V36" s="24">
        <v>89708.917813628432</v>
      </c>
      <c r="W36" s="24">
        <v>78708.589829123797</v>
      </c>
      <c r="X36" s="24">
        <v>96843.63738924051</v>
      </c>
      <c r="Y36" s="24">
        <v>104455.73038915113</v>
      </c>
      <c r="Z36" s="24">
        <v>96401.709373976206</v>
      </c>
      <c r="AA36" s="24">
        <v>58479.178532797501</v>
      </c>
      <c r="AB36" s="24">
        <v>46145.464513679435</v>
      </c>
      <c r="AC36" s="24">
        <v>44991.680508392201</v>
      </c>
      <c r="AD36" s="24">
        <v>43672.104478905232</v>
      </c>
      <c r="AE36" s="24">
        <v>42514.956450237398</v>
      </c>
    </row>
    <row r="37" spans="1:31" x14ac:dyDescent="0.35">
      <c r="A37" s="28" t="s">
        <v>131</v>
      </c>
      <c r="B37" s="28" t="s">
        <v>32</v>
      </c>
      <c r="C37" s="24">
        <v>2551.8670000000002</v>
      </c>
      <c r="D37" s="24">
        <v>2563.7764999999999</v>
      </c>
      <c r="E37" s="24">
        <v>5130.1584999999995</v>
      </c>
      <c r="F37" s="24">
        <v>5465.2484999999997</v>
      </c>
      <c r="G37" s="24">
        <v>5645.5384999999997</v>
      </c>
      <c r="H37" s="24">
        <v>5411.6109999999999</v>
      </c>
      <c r="I37" s="24">
        <v>4673.6059999999998</v>
      </c>
      <c r="J37" s="24">
        <v>7528.3649999999998</v>
      </c>
      <c r="K37" s="24">
        <v>3973.2694999999999</v>
      </c>
      <c r="L37" s="24">
        <v>4272.0725000000002</v>
      </c>
      <c r="M37" s="24">
        <v>4543.9274999999998</v>
      </c>
      <c r="N37" s="24">
        <v>4458.1265000000003</v>
      </c>
      <c r="O37" s="24">
        <v>4138.22</v>
      </c>
      <c r="P37" s="24">
        <v>3810.395</v>
      </c>
      <c r="Q37" s="24">
        <v>3610.2584999999999</v>
      </c>
      <c r="R37" s="24">
        <v>3417.8017999999997</v>
      </c>
      <c r="S37" s="24">
        <v>3287.6149999999998</v>
      </c>
      <c r="T37" s="24">
        <v>3171.4349999999999</v>
      </c>
      <c r="U37" s="24">
        <v>3075.7067999999999</v>
      </c>
      <c r="V37" s="24">
        <v>2998.95</v>
      </c>
      <c r="W37" s="24">
        <v>2910.4572000000003</v>
      </c>
      <c r="X37" s="24">
        <v>3050.3952000000004</v>
      </c>
      <c r="Y37" s="24">
        <v>4762.7124999999996</v>
      </c>
      <c r="Z37" s="24">
        <v>3927.6315</v>
      </c>
      <c r="AA37" s="24">
        <v>5392.5725000000002</v>
      </c>
      <c r="AB37" s="24">
        <v>0</v>
      </c>
      <c r="AC37" s="24">
        <v>0</v>
      </c>
      <c r="AD37" s="24">
        <v>0</v>
      </c>
      <c r="AE37" s="24">
        <v>0</v>
      </c>
    </row>
    <row r="38" spans="1:31" x14ac:dyDescent="0.35">
      <c r="A38" s="28" t="s">
        <v>131</v>
      </c>
      <c r="B38" s="28" t="s">
        <v>66</v>
      </c>
      <c r="C38" s="24">
        <v>7.7466465699999986E-4</v>
      </c>
      <c r="D38" s="24">
        <v>7.6115132900000004E-4</v>
      </c>
      <c r="E38" s="24">
        <v>7.6558122999999983E-4</v>
      </c>
      <c r="F38" s="24">
        <v>1501.3291486154992</v>
      </c>
      <c r="G38" s="24">
        <v>463.67497862719097</v>
      </c>
      <c r="H38" s="24">
        <v>2881.5096480929747</v>
      </c>
      <c r="I38" s="24">
        <v>1385.8078468713752</v>
      </c>
      <c r="J38" s="24">
        <v>16498.438420305407</v>
      </c>
      <c r="K38" s="24">
        <v>447.28521722164993</v>
      </c>
      <c r="L38" s="24">
        <v>130.22715351418299</v>
      </c>
      <c r="M38" s="24">
        <v>249.59129980725896</v>
      </c>
      <c r="N38" s="24">
        <v>2671.2245496372507</v>
      </c>
      <c r="O38" s="24">
        <v>2253.8545946659247</v>
      </c>
      <c r="P38" s="24">
        <v>453.27626788986998</v>
      </c>
      <c r="Q38" s="24">
        <v>1478.34031152738</v>
      </c>
      <c r="R38" s="24">
        <v>1622.8842654206162</v>
      </c>
      <c r="S38" s="24">
        <v>4209.5260411088811</v>
      </c>
      <c r="T38" s="24">
        <v>1886.34291827774</v>
      </c>
      <c r="U38" s="24">
        <v>7299.2983164872794</v>
      </c>
      <c r="V38" s="24">
        <v>2596.2405310121098</v>
      </c>
      <c r="W38" s="24">
        <v>6259.0163180028494</v>
      </c>
      <c r="X38" s="24">
        <v>4568.6898396623801</v>
      </c>
      <c r="Y38" s="24">
        <v>10949.343797759151</v>
      </c>
      <c r="Z38" s="24">
        <v>16080.530872268089</v>
      </c>
      <c r="AA38" s="24">
        <v>32976.896801867901</v>
      </c>
      <c r="AB38" s="24">
        <v>51282.904597296299</v>
      </c>
      <c r="AC38" s="24">
        <v>52479.165203034165</v>
      </c>
      <c r="AD38" s="24">
        <v>80927.206596767544</v>
      </c>
      <c r="AE38" s="24">
        <v>57095.834976346669</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855586.45892366709</v>
      </c>
      <c r="D45" s="32">
        <v>769204.59620656271</v>
      </c>
      <c r="E45" s="32">
        <v>805654.47027256654</v>
      </c>
      <c r="F45" s="32">
        <v>678197.17181128345</v>
      </c>
      <c r="G45" s="32">
        <v>695131.8711002866</v>
      </c>
      <c r="H45" s="32">
        <v>611475.74998745834</v>
      </c>
      <c r="I45" s="32">
        <v>549595.40711700392</v>
      </c>
      <c r="J45" s="32">
        <v>577750.44913575402</v>
      </c>
      <c r="K45" s="32">
        <v>435175.55356987199</v>
      </c>
      <c r="L45" s="32">
        <v>416303.92377500067</v>
      </c>
      <c r="M45" s="32">
        <v>371635.21549915674</v>
      </c>
      <c r="N45" s="32">
        <v>396068.74039262935</v>
      </c>
      <c r="O45" s="32">
        <v>375560.72040674835</v>
      </c>
      <c r="P45" s="32">
        <v>344153.760541089</v>
      </c>
      <c r="Q45" s="32">
        <v>323462.44832288119</v>
      </c>
      <c r="R45" s="32">
        <v>309192.62320763979</v>
      </c>
      <c r="S45" s="32">
        <v>303487.85883341439</v>
      </c>
      <c r="T45" s="32">
        <v>295614.554920336</v>
      </c>
      <c r="U45" s="32">
        <v>287335.42914172995</v>
      </c>
      <c r="V45" s="32">
        <v>275512.13574464055</v>
      </c>
      <c r="W45" s="32">
        <v>257082.64974712665</v>
      </c>
      <c r="X45" s="32">
        <v>265208.62982890289</v>
      </c>
      <c r="Y45" s="32">
        <v>243085.35163691026</v>
      </c>
      <c r="Z45" s="32">
        <v>210069.15190624425</v>
      </c>
      <c r="AA45" s="32">
        <v>173070.50723466542</v>
      </c>
      <c r="AB45" s="32">
        <v>148245.78431097572</v>
      </c>
      <c r="AC45" s="32">
        <v>143867.50217142637</v>
      </c>
      <c r="AD45" s="32">
        <v>166732.43703567277</v>
      </c>
      <c r="AE45" s="32">
        <v>137684.00042658407</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205789.79490000001</v>
      </c>
      <c r="D49" s="24">
        <v>176399.23990000002</v>
      </c>
      <c r="E49" s="24">
        <v>187236.93409999998</v>
      </c>
      <c r="F49" s="24">
        <v>101410.21591035278</v>
      </c>
      <c r="G49" s="24">
        <v>101068.49708566607</v>
      </c>
      <c r="H49" s="24">
        <v>87717.022195919271</v>
      </c>
      <c r="I49" s="24">
        <v>63747.533391273042</v>
      </c>
      <c r="J49" s="24">
        <v>68652.777752399707</v>
      </c>
      <c r="K49" s="24">
        <v>61972.370949248812</v>
      </c>
      <c r="L49" s="24">
        <v>63757.643859490148</v>
      </c>
      <c r="M49" s="24">
        <v>55992.738282975035</v>
      </c>
      <c r="N49" s="24">
        <v>55844.739626257506</v>
      </c>
      <c r="O49" s="24">
        <v>56129.926998391129</v>
      </c>
      <c r="P49" s="24">
        <v>51921.682874853854</v>
      </c>
      <c r="Q49" s="24">
        <v>50835.467177674393</v>
      </c>
      <c r="R49" s="24">
        <v>48374.047181789727</v>
      </c>
      <c r="S49" s="24">
        <v>43321.571824535415</v>
      </c>
      <c r="T49" s="24">
        <v>45620.115648749306</v>
      </c>
      <c r="U49" s="24">
        <v>40736.537976603853</v>
      </c>
      <c r="V49" s="24">
        <v>35579.253508053669</v>
      </c>
      <c r="W49" s="24">
        <v>38885.934094273674</v>
      </c>
      <c r="X49" s="24">
        <v>38650.47826790579</v>
      </c>
      <c r="Y49" s="24">
        <v>35081.241462335303</v>
      </c>
      <c r="Z49" s="24">
        <v>34489.584141066058</v>
      </c>
      <c r="AA49" s="24">
        <v>31961.43730034466</v>
      </c>
      <c r="AB49" s="24">
        <v>32420.969201165008</v>
      </c>
      <c r="AC49" s="24">
        <v>11799.067092683761</v>
      </c>
      <c r="AD49" s="24">
        <v>0</v>
      </c>
      <c r="AE49" s="24">
        <v>0</v>
      </c>
    </row>
    <row r="50" spans="1:31" x14ac:dyDescent="0.35">
      <c r="A50" s="28" t="s">
        <v>132</v>
      </c>
      <c r="B50" s="28" t="s">
        <v>20</v>
      </c>
      <c r="C50" s="24">
        <v>2.1375452000000001E-4</v>
      </c>
      <c r="D50" s="24">
        <v>2.1931722999999999E-4</v>
      </c>
      <c r="E50" s="24">
        <v>2.2735812999999998E-4</v>
      </c>
      <c r="F50" s="24">
        <v>2.6675632999999997E-4</v>
      </c>
      <c r="G50" s="24">
        <v>2.6912075000000001E-4</v>
      </c>
      <c r="H50" s="24">
        <v>2.5905317E-4</v>
      </c>
      <c r="I50" s="24">
        <v>2.5512879999999998E-4</v>
      </c>
      <c r="J50" s="24">
        <v>2.5052395E-4</v>
      </c>
      <c r="K50" s="24">
        <v>2.4378435000000002E-4</v>
      </c>
      <c r="L50" s="24">
        <v>2.4040423E-4</v>
      </c>
      <c r="M50" s="24">
        <v>2.3387076000000001E-4</v>
      </c>
      <c r="N50" s="24">
        <v>2.4612233000000002E-4</v>
      </c>
      <c r="O50" s="24">
        <v>2.4036041E-4</v>
      </c>
      <c r="P50" s="24">
        <v>2.5069072999999998E-4</v>
      </c>
      <c r="Q50" s="24">
        <v>2.4270522999999999E-4</v>
      </c>
      <c r="R50" s="24">
        <v>2.3951096999999999E-4</v>
      </c>
      <c r="S50" s="24">
        <v>2.8714057999999998E-4</v>
      </c>
      <c r="T50" s="24">
        <v>2.9263149999999996E-4</v>
      </c>
      <c r="U50" s="24">
        <v>3.4585226E-4</v>
      </c>
      <c r="V50" s="24">
        <v>3.7084773000000001E-4</v>
      </c>
      <c r="W50" s="24">
        <v>3.7408223999999999E-4</v>
      </c>
      <c r="X50" s="24">
        <v>3.6552223999999998E-4</v>
      </c>
      <c r="Y50" s="24">
        <v>4.1878694000000002E-4</v>
      </c>
      <c r="Z50" s="24">
        <v>3.8067706999999999E-4</v>
      </c>
      <c r="AA50" s="24">
        <v>3.7498003000000001E-4</v>
      </c>
      <c r="AB50" s="24">
        <v>3.8621127999999998E-4</v>
      </c>
      <c r="AC50" s="24">
        <v>4.6573687000000001E-4</v>
      </c>
      <c r="AD50" s="24">
        <v>5.6818349999999994E-4</v>
      </c>
      <c r="AE50" s="24">
        <v>5.4759526000000005E-4</v>
      </c>
    </row>
    <row r="51" spans="1:31" x14ac:dyDescent="0.35">
      <c r="A51" s="28" t="s">
        <v>132</v>
      </c>
      <c r="B51" s="28" t="s">
        <v>32</v>
      </c>
      <c r="C51" s="24">
        <v>164.51160999999999</v>
      </c>
      <c r="D51" s="24">
        <v>7.4466380000000001E-5</v>
      </c>
      <c r="E51" s="24">
        <v>382.47406000000001</v>
      </c>
      <c r="F51" s="24">
        <v>1259.2170000000001</v>
      </c>
      <c r="G51" s="24">
        <v>272.80046999999996</v>
      </c>
      <c r="H51" s="24">
        <v>1273.8806000000002</v>
      </c>
      <c r="I51" s="24">
        <v>542.1902</v>
      </c>
      <c r="J51" s="24">
        <v>612.38975000000005</v>
      </c>
      <c r="K51" s="24">
        <v>9.0257569999999999E-5</v>
      </c>
      <c r="L51" s="24">
        <v>8.3422444999999999E-5</v>
      </c>
      <c r="M51" s="24">
        <v>121.08322</v>
      </c>
      <c r="N51" s="24">
        <v>670.85269999999991</v>
      </c>
      <c r="O51" s="24">
        <v>152.02529999999999</v>
      </c>
      <c r="P51" s="24">
        <v>88.788375000000002</v>
      </c>
      <c r="Q51" s="24">
        <v>909.02609999999993</v>
      </c>
      <c r="R51" s="24">
        <v>830.3873000000001</v>
      </c>
      <c r="S51" s="24">
        <v>1302.4736</v>
      </c>
      <c r="T51" s="24">
        <v>533.56490000000008</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4.9842658460000022</v>
      </c>
      <c r="D52" s="24">
        <v>6.4159065500000003E-4</v>
      </c>
      <c r="E52" s="24">
        <v>205.01768878019899</v>
      </c>
      <c r="F52" s="24">
        <v>138.36904675155799</v>
      </c>
      <c r="G52" s="24">
        <v>9.6727495757150006</v>
      </c>
      <c r="H52" s="24">
        <v>480.6124151362539</v>
      </c>
      <c r="I52" s="24">
        <v>130.814244586444</v>
      </c>
      <c r="J52" s="24">
        <v>8.3682140099999999E-4</v>
      </c>
      <c r="K52" s="24">
        <v>8.0218493099999991E-4</v>
      </c>
      <c r="L52" s="24">
        <v>7.94571975E-4</v>
      </c>
      <c r="M52" s="24">
        <v>7.6503556899999996E-4</v>
      </c>
      <c r="N52" s="24">
        <v>359.27308364726099</v>
      </c>
      <c r="O52" s="24">
        <v>49.020653383599999</v>
      </c>
      <c r="P52" s="24">
        <v>7.4275033800000009E-4</v>
      </c>
      <c r="Q52" s="24">
        <v>450.70265560322599</v>
      </c>
      <c r="R52" s="24">
        <v>534.76895354850001</v>
      </c>
      <c r="S52" s="24">
        <v>305.21833176614996</v>
      </c>
      <c r="T52" s="24">
        <v>117.460533355415</v>
      </c>
      <c r="U52" s="24">
        <v>1058.00036787608</v>
      </c>
      <c r="V52" s="24">
        <v>2150.24508355836</v>
      </c>
      <c r="W52" s="24">
        <v>1905.2011905427798</v>
      </c>
      <c r="X52" s="24">
        <v>538.95217158045989</v>
      </c>
      <c r="Y52" s="24">
        <v>1077.4259123961799</v>
      </c>
      <c r="Z52" s="24">
        <v>3543.1522689471599</v>
      </c>
      <c r="AA52" s="24">
        <v>2835.4012084593201</v>
      </c>
      <c r="AB52" s="24">
        <v>1690.6143620011298</v>
      </c>
      <c r="AC52" s="24">
        <v>1154.6752119529001</v>
      </c>
      <c r="AD52" s="24">
        <v>5755.8164398587196</v>
      </c>
      <c r="AE52" s="24">
        <v>4243.4233265384601</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205959.2909896005</v>
      </c>
      <c r="D59" s="32">
        <v>176399.24083537428</v>
      </c>
      <c r="E59" s="32">
        <v>187824.42607613833</v>
      </c>
      <c r="F59" s="32">
        <v>102807.80222386066</v>
      </c>
      <c r="G59" s="32">
        <v>101350.97057436254</v>
      </c>
      <c r="H59" s="32">
        <v>89471.515470108701</v>
      </c>
      <c r="I59" s="32">
        <v>64420.538090988281</v>
      </c>
      <c r="J59" s="32">
        <v>69265.168589745066</v>
      </c>
      <c r="K59" s="32">
        <v>61972.372085475661</v>
      </c>
      <c r="L59" s="32">
        <v>63757.644977888805</v>
      </c>
      <c r="M59" s="32">
        <v>56113.822501881368</v>
      </c>
      <c r="N59" s="32">
        <v>56874.865656027097</v>
      </c>
      <c r="O59" s="32">
        <v>56330.973192135141</v>
      </c>
      <c r="P59" s="32">
        <v>52010.47224329492</v>
      </c>
      <c r="Q59" s="32">
        <v>52195.196175982855</v>
      </c>
      <c r="R59" s="32">
        <v>49739.203674849196</v>
      </c>
      <c r="S59" s="32">
        <v>44929.264043442141</v>
      </c>
      <c r="T59" s="32">
        <v>46271.141374736217</v>
      </c>
      <c r="U59" s="32">
        <v>41794.538690332192</v>
      </c>
      <c r="V59" s="32">
        <v>37729.498962459758</v>
      </c>
      <c r="W59" s="32">
        <v>40791.135658898696</v>
      </c>
      <c r="X59" s="32">
        <v>39189.430805008487</v>
      </c>
      <c r="Y59" s="32">
        <v>36158.667793518427</v>
      </c>
      <c r="Z59" s="32">
        <v>38032.736790690287</v>
      </c>
      <c r="AA59" s="32">
        <v>34796.83888378401</v>
      </c>
      <c r="AB59" s="32">
        <v>34111.583949377418</v>
      </c>
      <c r="AC59" s="32">
        <v>12953.74277037353</v>
      </c>
      <c r="AD59" s="32">
        <v>5755.8170080422196</v>
      </c>
      <c r="AE59" s="32">
        <v>4243.4238741337203</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100808.39222791593</v>
      </c>
      <c r="D64" s="24">
        <v>99275.872224617517</v>
      </c>
      <c r="E64" s="24">
        <v>38031.172283133477</v>
      </c>
      <c r="F64" s="24">
        <v>35818.000271865923</v>
      </c>
      <c r="G64" s="24">
        <v>34284.812275002099</v>
      </c>
      <c r="H64" s="24">
        <v>33299.004263996663</v>
      </c>
      <c r="I64" s="24">
        <v>32187.960254247751</v>
      </c>
      <c r="J64" s="24">
        <v>31284.360257610679</v>
      </c>
      <c r="K64" s="24">
        <v>30145.63224952243</v>
      </c>
      <c r="L64" s="24">
        <v>29429.416245292963</v>
      </c>
      <c r="M64" s="24">
        <v>28713.172237480303</v>
      </c>
      <c r="N64" s="24">
        <v>27933.66625743395</v>
      </c>
      <c r="O64" s="24">
        <v>27340.140250384753</v>
      </c>
      <c r="P64" s="24">
        <v>26327.294264980403</v>
      </c>
      <c r="Q64" s="24">
        <v>25593.502252785103</v>
      </c>
      <c r="R64" s="24">
        <v>24502.04625479364</v>
      </c>
      <c r="S64" s="24">
        <v>3.1451485000000002E-4</v>
      </c>
      <c r="T64" s="24">
        <v>3.3357054E-4</v>
      </c>
      <c r="U64" s="24">
        <v>3.9465746000000003E-4</v>
      </c>
      <c r="V64" s="24">
        <v>3.9889264000000002E-4</v>
      </c>
      <c r="W64" s="24">
        <v>4.1665772000000002E-4</v>
      </c>
      <c r="X64" s="24">
        <v>4.0820899999999998E-4</v>
      </c>
      <c r="Y64" s="24">
        <v>5.1560605000000007E-4</v>
      </c>
      <c r="Z64" s="24">
        <v>4.6162303999999998E-4</v>
      </c>
      <c r="AA64" s="24">
        <v>4.6366735999999999E-4</v>
      </c>
      <c r="AB64" s="24">
        <v>4.7361963999999998E-4</v>
      </c>
      <c r="AC64" s="24">
        <v>4.9039253999999999E-4</v>
      </c>
      <c r="AD64" s="24">
        <v>6.0803850000000004E-4</v>
      </c>
      <c r="AE64" s="24">
        <v>5.7798236999999993E-4</v>
      </c>
    </row>
    <row r="65" spans="1:31" x14ac:dyDescent="0.35">
      <c r="A65" s="28" t="s">
        <v>133</v>
      </c>
      <c r="B65" s="28" t="s">
        <v>32</v>
      </c>
      <c r="C65" s="24">
        <v>87408.023000000001</v>
      </c>
      <c r="D65" s="24">
        <v>89225.948000000004</v>
      </c>
      <c r="E65" s="24">
        <v>80831.570000000007</v>
      </c>
      <c r="F65" s="24">
        <v>9009.21594</v>
      </c>
      <c r="G65" s="24">
        <v>8627.055699999999</v>
      </c>
      <c r="H65" s="24">
        <v>8317.6101199999994</v>
      </c>
      <c r="I65" s="24">
        <v>8028.60689</v>
      </c>
      <c r="J65" s="24">
        <v>7855.8453</v>
      </c>
      <c r="K65" s="24">
        <v>7596.5631199999998</v>
      </c>
      <c r="L65" s="24">
        <v>7394.7064400000008</v>
      </c>
      <c r="M65" s="24">
        <v>7230.2197200000001</v>
      </c>
      <c r="N65" s="24">
        <v>7002.5954699999993</v>
      </c>
      <c r="O65" s="24">
        <v>6899.5156699999998</v>
      </c>
      <c r="P65" s="24">
        <v>6599.26775</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2145.478920903849</v>
      </c>
      <c r="D66" s="24">
        <v>1288.7981733407016</v>
      </c>
      <c r="E66" s="24">
        <v>5793.7557694210927</v>
      </c>
      <c r="F66" s="24">
        <v>1096.325063345995</v>
      </c>
      <c r="G66" s="24">
        <v>482.68766383122585</v>
      </c>
      <c r="H66" s="24">
        <v>1325.5265964228518</v>
      </c>
      <c r="I66" s="24">
        <v>423.85884783488791</v>
      </c>
      <c r="J66" s="24">
        <v>818.20130422663885</v>
      </c>
      <c r="K66" s="24">
        <v>6.171924909600001E-2</v>
      </c>
      <c r="L66" s="24">
        <v>66.949176636573995</v>
      </c>
      <c r="M66" s="24">
        <v>88.470449794131014</v>
      </c>
      <c r="N66" s="24">
        <v>701.58880073839885</v>
      </c>
      <c r="O66" s="24">
        <v>112.32349150270299</v>
      </c>
      <c r="P66" s="24">
        <v>172.46977149437399</v>
      </c>
      <c r="Q66" s="24">
        <v>1841.5167061708785</v>
      </c>
      <c r="R66" s="24">
        <v>1678.0306501671703</v>
      </c>
      <c r="S66" s="24">
        <v>5850.8568311160698</v>
      </c>
      <c r="T66" s="24">
        <v>3890.1401841174093</v>
      </c>
      <c r="U66" s="24">
        <v>8112.2212264803993</v>
      </c>
      <c r="V66" s="24">
        <v>17378.25906158916</v>
      </c>
      <c r="W66" s="24">
        <v>10660.979632688817</v>
      </c>
      <c r="X66" s="24">
        <v>7832.3529261473877</v>
      </c>
      <c r="Y66" s="24">
        <v>32788.265212802828</v>
      </c>
      <c r="Z66" s="24">
        <v>3149.20585249232</v>
      </c>
      <c r="AA66" s="24">
        <v>3199.51726502776</v>
      </c>
      <c r="AB66" s="24">
        <v>3200.4821601724598</v>
      </c>
      <c r="AC66" s="24">
        <v>6311.0099322422302</v>
      </c>
      <c r="AD66" s="24">
        <v>11584.442771247202</v>
      </c>
      <c r="AE66" s="24">
        <v>9463.4288841279013</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190361.89414881976</v>
      </c>
      <c r="D73" s="32">
        <v>189790.61839795823</v>
      </c>
      <c r="E73" s="32">
        <v>124656.49805255458</v>
      </c>
      <c r="F73" s="32">
        <v>45923.541275211923</v>
      </c>
      <c r="G73" s="32">
        <v>43394.555638833321</v>
      </c>
      <c r="H73" s="32">
        <v>42942.140980419514</v>
      </c>
      <c r="I73" s="32">
        <v>40640.425992082644</v>
      </c>
      <c r="J73" s="32">
        <v>39958.40686183732</v>
      </c>
      <c r="K73" s="32">
        <v>37742.257088771526</v>
      </c>
      <c r="L73" s="32">
        <v>36891.071861929537</v>
      </c>
      <c r="M73" s="32">
        <v>36031.862407274428</v>
      </c>
      <c r="N73" s="32">
        <v>35637.850528172348</v>
      </c>
      <c r="O73" s="32">
        <v>34351.979411887456</v>
      </c>
      <c r="P73" s="32">
        <v>33099.031786474778</v>
      </c>
      <c r="Q73" s="32">
        <v>27435.018958955981</v>
      </c>
      <c r="R73" s="32">
        <v>26180.07690496081</v>
      </c>
      <c r="S73" s="32">
        <v>5850.8571456309201</v>
      </c>
      <c r="T73" s="32">
        <v>3890.1405176879493</v>
      </c>
      <c r="U73" s="32">
        <v>8112.2216211378591</v>
      </c>
      <c r="V73" s="32">
        <v>17378.2594604818</v>
      </c>
      <c r="W73" s="32">
        <v>10660.980049346537</v>
      </c>
      <c r="X73" s="32">
        <v>7832.3533343563877</v>
      </c>
      <c r="Y73" s="32">
        <v>32788.265728408878</v>
      </c>
      <c r="Z73" s="32">
        <v>3149.2063141153599</v>
      </c>
      <c r="AA73" s="32">
        <v>3199.5177286951198</v>
      </c>
      <c r="AB73" s="32">
        <v>3200.4826337920999</v>
      </c>
      <c r="AC73" s="32">
        <v>6311.0104226347703</v>
      </c>
      <c r="AD73" s="32">
        <v>11584.443379285702</v>
      </c>
      <c r="AE73" s="32">
        <v>9463.4294621102708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2.1592310000000001E-4</v>
      </c>
      <c r="D78" s="24">
        <v>2.1889251000000001E-4</v>
      </c>
      <c r="E78" s="24">
        <v>2.2419249999999999E-4</v>
      </c>
      <c r="F78" s="24">
        <v>2.2306645E-4</v>
      </c>
      <c r="G78" s="24">
        <v>2.1674223E-4</v>
      </c>
      <c r="H78" s="24">
        <v>2.0924471000000001E-4</v>
      </c>
      <c r="I78" s="24">
        <v>2.1156298999999999E-4</v>
      </c>
      <c r="J78" s="24">
        <v>2.1581528E-4</v>
      </c>
      <c r="K78" s="24">
        <v>2.2674315999999999E-4</v>
      </c>
      <c r="L78" s="24">
        <v>2.2570530999999999E-4</v>
      </c>
      <c r="M78" s="24">
        <v>2.1987095000000002E-4</v>
      </c>
      <c r="N78" s="24">
        <v>2.2448394E-4</v>
      </c>
      <c r="O78" s="24">
        <v>2.2181244E-4</v>
      </c>
      <c r="P78" s="24">
        <v>2.20823299999999E-4</v>
      </c>
      <c r="Q78" s="24">
        <v>2.1563739999999902E-4</v>
      </c>
      <c r="R78" s="24">
        <v>2.1404E-4</v>
      </c>
      <c r="S78" s="24">
        <v>2.227567E-4</v>
      </c>
      <c r="T78" s="24">
        <v>2.2126862000000001E-4</v>
      </c>
      <c r="U78" s="24">
        <v>2.3874055000000001E-4</v>
      </c>
      <c r="V78" s="24">
        <v>2.3204353E-4</v>
      </c>
      <c r="W78" s="24">
        <v>2.3691625999999998E-4</v>
      </c>
      <c r="X78" s="24">
        <v>2.3255686000000001E-4</v>
      </c>
      <c r="Y78" s="24">
        <v>2.3327967999999999E-4</v>
      </c>
      <c r="Z78" s="24">
        <v>2.2231846999999999E-4</v>
      </c>
      <c r="AA78" s="24">
        <v>2.1592315E-4</v>
      </c>
      <c r="AB78" s="24">
        <v>2.2683754999999999E-4</v>
      </c>
      <c r="AC78" s="24">
        <v>2.2062781E-4</v>
      </c>
      <c r="AD78" s="24">
        <v>2.4750957999999999E-4</v>
      </c>
      <c r="AE78" s="24">
        <v>2.4944224999999998E-4</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2.6575795500000002E-4</v>
      </c>
      <c r="D80" s="24">
        <v>2.6438081899999986E-4</v>
      </c>
      <c r="E80" s="24">
        <v>2.6678813099999997E-4</v>
      </c>
      <c r="F80" s="24">
        <v>2.6752765300000004E-4</v>
      </c>
      <c r="G80" s="24">
        <v>2.6424505599999991E-4</v>
      </c>
      <c r="H80" s="24">
        <v>2.6109503300000001E-4</v>
      </c>
      <c r="I80" s="24">
        <v>2.6479044300000001E-4</v>
      </c>
      <c r="J80" s="24">
        <v>2.6904270399999994E-4</v>
      </c>
      <c r="K80" s="24">
        <v>2.8647673200000003E-4</v>
      </c>
      <c r="L80" s="24">
        <v>2.8670890300000002E-4</v>
      </c>
      <c r="M80" s="24">
        <v>2.7466131399999998E-4</v>
      </c>
      <c r="N80" s="24">
        <v>8.2245074382540029</v>
      </c>
      <c r="O80" s="24">
        <v>47.844773031569993</v>
      </c>
      <c r="P80" s="24">
        <v>2.9528244399999997E-4</v>
      </c>
      <c r="Q80" s="24">
        <v>95.368072067304993</v>
      </c>
      <c r="R80" s="24">
        <v>85.60031794935</v>
      </c>
      <c r="S80" s="24">
        <v>17.361397524174997</v>
      </c>
      <c r="T80" s="24">
        <v>2.9833398599999998E-4</v>
      </c>
      <c r="U80" s="24">
        <v>3.0888207000000001E-4</v>
      </c>
      <c r="V80" s="24">
        <v>2.3956093000000001E-4</v>
      </c>
      <c r="W80" s="24">
        <v>6.4396907133400001</v>
      </c>
      <c r="X80" s="24">
        <v>2.3902108999999998E-4</v>
      </c>
      <c r="Y80" s="24">
        <v>2.70620925E-4</v>
      </c>
      <c r="Z80" s="24">
        <v>2.30100966E-4</v>
      </c>
      <c r="AA80" s="24">
        <v>2.1990053E-4</v>
      </c>
      <c r="AB80" s="24">
        <v>2.5909315E-4</v>
      </c>
      <c r="AC80" s="24">
        <v>2.3150063899999993E-4</v>
      </c>
      <c r="AD80" s="24">
        <v>42.012103039503998</v>
      </c>
      <c r="AE80" s="24">
        <v>70.153839976090012</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4.8168105500000002E-4</v>
      </c>
      <c r="D87" s="32">
        <v>4.8327332899999987E-4</v>
      </c>
      <c r="E87" s="32">
        <v>4.9098063099999999E-4</v>
      </c>
      <c r="F87" s="32">
        <v>4.9059410300000003E-4</v>
      </c>
      <c r="G87" s="32">
        <v>4.8098728599999994E-4</v>
      </c>
      <c r="H87" s="32">
        <v>4.7033974300000002E-4</v>
      </c>
      <c r="I87" s="32">
        <v>4.76353433E-4</v>
      </c>
      <c r="J87" s="32">
        <v>4.8485798399999997E-4</v>
      </c>
      <c r="K87" s="32">
        <v>5.1321989199999999E-4</v>
      </c>
      <c r="L87" s="32">
        <v>5.1241421300000001E-4</v>
      </c>
      <c r="M87" s="32">
        <v>4.9453226400000003E-4</v>
      </c>
      <c r="N87" s="32">
        <v>8.2247319221940032</v>
      </c>
      <c r="O87" s="32">
        <v>47.844994844009996</v>
      </c>
      <c r="P87" s="32">
        <v>5.1610574399999897E-4</v>
      </c>
      <c r="Q87" s="32">
        <v>95.368287704704997</v>
      </c>
      <c r="R87" s="32">
        <v>85.600531989350003</v>
      </c>
      <c r="S87" s="32">
        <v>17.361620280874998</v>
      </c>
      <c r="T87" s="32">
        <v>5.1960260600000005E-4</v>
      </c>
      <c r="U87" s="32">
        <v>5.4762262000000001E-4</v>
      </c>
      <c r="V87" s="32">
        <v>4.7160446000000004E-4</v>
      </c>
      <c r="W87" s="32">
        <v>6.4399276296000005</v>
      </c>
      <c r="X87" s="32">
        <v>4.7157794999999999E-4</v>
      </c>
      <c r="Y87" s="32">
        <v>5.0390060500000002E-4</v>
      </c>
      <c r="Z87" s="32">
        <v>4.5241943600000001E-4</v>
      </c>
      <c r="AA87" s="32">
        <v>4.3582368E-4</v>
      </c>
      <c r="AB87" s="32">
        <v>4.859307E-4</v>
      </c>
      <c r="AC87" s="32">
        <v>4.5212844899999993E-4</v>
      </c>
      <c r="AD87" s="32">
        <v>42.012350549083997</v>
      </c>
      <c r="AE87" s="32">
        <v>70.154089418340007</v>
      </c>
    </row>
  </sheetData>
  <sheetProtection algorithmName="SHA-512" hashValue="r1tziZrWAXFT2H/XjFGfp9MENEiaPG6XXrg9ADlJMoB0gdRmWsR65qFBQV1ijmiXPgPHyrRWnXoKBtxIDPyb6A==" saltValue="eelVzbauMR2YB3k6mLlO5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7385-49EA-41BF-B937-B412B14F8976}">
  <sheetPr codeName="Sheet23">
    <tabColor theme="7" tint="0.39997558519241921"/>
  </sheetPr>
  <dimension ref="A1:AE87"/>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147</v>
      </c>
      <c r="B2" s="17" t="s">
        <v>148</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3.0136737668509065E-4</v>
      </c>
      <c r="D8" s="24">
        <v>2.903346599613191E-4</v>
      </c>
      <c r="E8" s="24">
        <v>2.9454915250862543E-4</v>
      </c>
      <c r="F8" s="24">
        <v>2.9444056938896792E-4</v>
      </c>
      <c r="G8" s="24">
        <v>2.8366143519804659E-4</v>
      </c>
      <c r="H8" s="24">
        <v>2.7327691284389442E-4</v>
      </c>
      <c r="I8" s="24">
        <v>2.6398036357876082E-4</v>
      </c>
      <c r="J8" s="24">
        <v>2.5360853224506963E-4</v>
      </c>
      <c r="K8" s="24">
        <v>2.4432421246975736E-4</v>
      </c>
      <c r="L8" s="24">
        <v>2.3537978107646129E-4</v>
      </c>
      <c r="M8" s="24">
        <v>2.2737244628911427E-4</v>
      </c>
      <c r="N8" s="24">
        <v>2.184389459678458E-4</v>
      </c>
      <c r="O8" s="24">
        <v>2.1044214472541809E-4</v>
      </c>
      <c r="P8" s="24">
        <v>2.0273809727663081E-4</v>
      </c>
      <c r="Q8" s="24">
        <v>1.9584119299870419E-4</v>
      </c>
      <c r="R8" s="24">
        <v>1.8814656073729588E-4</v>
      </c>
      <c r="S8" s="24">
        <v>2.3070930694239932E-4</v>
      </c>
      <c r="T8" s="24">
        <v>2.338445036645746E-4</v>
      </c>
      <c r="U8" s="24">
        <v>2.7776263628820239E-4</v>
      </c>
      <c r="V8" s="24">
        <v>2.7407373995182773E-4</v>
      </c>
      <c r="W8" s="24">
        <v>2.9320297116888495E-4</v>
      </c>
      <c r="X8" s="24">
        <v>2.982107721418403E-4</v>
      </c>
      <c r="Y8" s="24">
        <v>3.5067511341334604E-4</v>
      </c>
      <c r="Z8" s="24">
        <v>3.3689703128656222E-4</v>
      </c>
      <c r="AA8" s="24">
        <v>3.6727939536193777E-4</v>
      </c>
      <c r="AB8" s="24">
        <v>2.696854363237249E-4</v>
      </c>
      <c r="AC8" s="24">
        <v>2.8152671720680917E-4</v>
      </c>
      <c r="AD8" s="24">
        <v>3.1927760761588179E-4</v>
      </c>
      <c r="AE8" s="24">
        <v>3.0307951936916805E-4</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1.0411887609949196E-3</v>
      </c>
      <c r="D10" s="24">
        <v>1.0030720252606649E-3</v>
      </c>
      <c r="E10" s="24">
        <v>9.6894873104502938E-4</v>
      </c>
      <c r="F10" s="24">
        <v>9.3087857812475532E-4</v>
      </c>
      <c r="G10" s="24">
        <v>8.9680017265949055E-4</v>
      </c>
      <c r="H10" s="24">
        <v>8.6396933883927805E-4</v>
      </c>
      <c r="I10" s="24">
        <v>8.3457814937325659E-4</v>
      </c>
      <c r="J10" s="24">
        <v>8.0178743841758748E-4</v>
      </c>
      <c r="K10" s="24">
        <v>7.7243491267959727E-4</v>
      </c>
      <c r="L10" s="24">
        <v>7.4415694950759077E-4</v>
      </c>
      <c r="M10" s="24">
        <v>7.188416322709652E-4</v>
      </c>
      <c r="N10" s="24">
        <v>6.9059822785832862E-4</v>
      </c>
      <c r="O10" s="24">
        <v>6.6531621259275102E-4</v>
      </c>
      <c r="P10" s="24">
        <v>6.4095974313674038E-4</v>
      </c>
      <c r="Q10" s="24">
        <v>6.230763497155165E-4</v>
      </c>
      <c r="R10" s="24">
        <v>6.1908868080711365E-4</v>
      </c>
      <c r="S10" s="24">
        <v>6.2362412883222107E-4</v>
      </c>
      <c r="T10" s="24">
        <v>6.0430394432713129E-4</v>
      </c>
      <c r="U10" s="24">
        <v>9.8017262940142168E-4</v>
      </c>
      <c r="V10" s="24">
        <v>9.4166148769288726E-4</v>
      </c>
      <c r="W10" s="24">
        <v>1.2635994965093864E-3</v>
      </c>
      <c r="X10" s="24">
        <v>1.2173405568370408E-3</v>
      </c>
      <c r="Y10" s="24">
        <v>1.5799331123404728E-3</v>
      </c>
      <c r="Z10" s="24">
        <v>9150.1833688106326</v>
      </c>
      <c r="AA10" s="24">
        <v>8815.2058045924095</v>
      </c>
      <c r="AB10" s="24">
        <v>22517.407740493585</v>
      </c>
      <c r="AC10" s="24">
        <v>21751.392831554469</v>
      </c>
      <c r="AD10" s="24">
        <v>48747.728714775236</v>
      </c>
      <c r="AE10" s="24">
        <v>46963.129838303794</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1.3849309492333563E-2</v>
      </c>
      <c r="D12" s="24">
        <v>66811.461298001217</v>
      </c>
      <c r="E12" s="24">
        <v>142863.48500591749</v>
      </c>
      <c r="F12" s="24">
        <v>270085.48098787095</v>
      </c>
      <c r="G12" s="24">
        <v>331773.30175112095</v>
      </c>
      <c r="H12" s="24">
        <v>398383.49075059791</v>
      </c>
      <c r="I12" s="24">
        <v>459157.53973541985</v>
      </c>
      <c r="J12" s="24">
        <v>477032.68062013626</v>
      </c>
      <c r="K12" s="24">
        <v>470631.51682251523</v>
      </c>
      <c r="L12" s="24">
        <v>463969.52645732911</v>
      </c>
      <c r="M12" s="24">
        <v>556079.27151728282</v>
      </c>
      <c r="N12" s="24">
        <v>543896.84665279952</v>
      </c>
      <c r="O12" s="24">
        <v>533197.95194071415</v>
      </c>
      <c r="P12" s="24">
        <v>522417.95361576683</v>
      </c>
      <c r="Q12" s="24">
        <v>512992.95174016664</v>
      </c>
      <c r="R12" s="24">
        <v>500769.60441075859</v>
      </c>
      <c r="S12" s="24">
        <v>601502.74346152763</v>
      </c>
      <c r="T12" s="24">
        <v>628917.91906940436</v>
      </c>
      <c r="U12" s="24">
        <v>645740.69536650775</v>
      </c>
      <c r="V12" s="24">
        <v>657959.86686195421</v>
      </c>
      <c r="W12" s="24">
        <v>747724.75870174204</v>
      </c>
      <c r="X12" s="24">
        <v>856812.2588980482</v>
      </c>
      <c r="Y12" s="24">
        <v>873985.87993803143</v>
      </c>
      <c r="Z12" s="24">
        <v>839646.83699142165</v>
      </c>
      <c r="AA12" s="24">
        <v>869181.29515799729</v>
      </c>
      <c r="AB12" s="24">
        <v>905044.40994380252</v>
      </c>
      <c r="AC12" s="24">
        <v>932636.99557189585</v>
      </c>
      <c r="AD12" s="24">
        <v>907037.34023777652</v>
      </c>
      <c r="AE12" s="24">
        <v>854924.388222476</v>
      </c>
    </row>
    <row r="13" spans="1:31" x14ac:dyDescent="0.35">
      <c r="A13" s="28" t="s">
        <v>40</v>
      </c>
      <c r="B13" s="28" t="s">
        <v>68</v>
      </c>
      <c r="C13" s="24">
        <v>1.1727378640211715E-3</v>
      </c>
      <c r="D13" s="24">
        <v>1.8263329204685735E-3</v>
      </c>
      <c r="E13" s="24">
        <v>1.9791088447122084E-3</v>
      </c>
      <c r="F13" s="24">
        <v>2.2341714638564442E-3</v>
      </c>
      <c r="G13" s="24">
        <v>2.2120782220178166E-3</v>
      </c>
      <c r="H13" s="24">
        <v>3.9979876179471715E-3</v>
      </c>
      <c r="I13" s="24">
        <v>21656.584775615236</v>
      </c>
      <c r="J13" s="24">
        <v>53057.722740003956</v>
      </c>
      <c r="K13" s="24">
        <v>87072.016984510672</v>
      </c>
      <c r="L13" s="24">
        <v>117569.7860441378</v>
      </c>
      <c r="M13" s="24">
        <v>224428.06354339514</v>
      </c>
      <c r="N13" s="24">
        <v>215610.24867997362</v>
      </c>
      <c r="O13" s="24">
        <v>207717.00290544433</v>
      </c>
      <c r="P13" s="24">
        <v>200112.71983257937</v>
      </c>
      <c r="Q13" s="24">
        <v>193305.12772974381</v>
      </c>
      <c r="R13" s="24">
        <v>185710.13797665306</v>
      </c>
      <c r="S13" s="24">
        <v>178911.50223844239</v>
      </c>
      <c r="T13" s="24">
        <v>172361.75578976702</v>
      </c>
      <c r="U13" s="24">
        <v>166498.21790786422</v>
      </c>
      <c r="V13" s="24">
        <v>159956.47727132827</v>
      </c>
      <c r="W13" s="24">
        <v>154100.65272705237</v>
      </c>
      <c r="X13" s="24">
        <v>188216.7479327551</v>
      </c>
      <c r="Y13" s="24">
        <v>195278.09118151976</v>
      </c>
      <c r="Z13" s="24">
        <v>187605.58330676451</v>
      </c>
      <c r="AA13" s="24">
        <v>192043.60360624027</v>
      </c>
      <c r="AB13" s="24">
        <v>254236.4506334413</v>
      </c>
      <c r="AC13" s="24">
        <v>270653.67235046037</v>
      </c>
      <c r="AD13" s="24">
        <v>274492.61949724396</v>
      </c>
      <c r="AE13" s="24">
        <v>295774.26253877726</v>
      </c>
    </row>
    <row r="14" spans="1:31" x14ac:dyDescent="0.35">
      <c r="A14" s="28" t="s">
        <v>40</v>
      </c>
      <c r="B14" s="28" t="s">
        <v>36</v>
      </c>
      <c r="C14" s="24">
        <v>2.1091929794184333E-3</v>
      </c>
      <c r="D14" s="24">
        <v>2.0319778245677243E-3</v>
      </c>
      <c r="E14" s="24">
        <v>1.9628524024632101E-3</v>
      </c>
      <c r="F14" s="24">
        <v>1.8857316129647691E-3</v>
      </c>
      <c r="G14" s="24">
        <v>1.8166971244552819E-3</v>
      </c>
      <c r="H14" s="24">
        <v>1.7704573496880682E-3</v>
      </c>
      <c r="I14" s="24">
        <v>1.9409428794586298E-3</v>
      </c>
      <c r="J14" s="24">
        <v>2.269435630923087E-3</v>
      </c>
      <c r="K14" s="24">
        <v>4.2056314365852285E-3</v>
      </c>
      <c r="L14" s="24">
        <v>4.0817695555796056E-3</v>
      </c>
      <c r="M14" s="24">
        <v>3.9429127038701998E-3</v>
      </c>
      <c r="N14" s="24">
        <v>4.1031045485223948E-3</v>
      </c>
      <c r="O14" s="24">
        <v>4.192318720352927E-3</v>
      </c>
      <c r="P14" s="24">
        <v>4.2206241653934742E-3</v>
      </c>
      <c r="Q14" s="24">
        <v>4.1612472700052723E-3</v>
      </c>
      <c r="R14" s="24">
        <v>4.6624339891559417E-3</v>
      </c>
      <c r="S14" s="24">
        <v>14178.574124883206</v>
      </c>
      <c r="T14" s="24">
        <v>13659.512801278412</v>
      </c>
      <c r="U14" s="24">
        <v>20860.245527274779</v>
      </c>
      <c r="V14" s="24">
        <v>20040.644266241445</v>
      </c>
      <c r="W14" s="24">
        <v>73192.014740913844</v>
      </c>
      <c r="X14" s="24">
        <v>78872.103900675123</v>
      </c>
      <c r="Y14" s="24">
        <v>82011.292452433787</v>
      </c>
      <c r="Z14" s="24">
        <v>122344.41055069376</v>
      </c>
      <c r="AA14" s="24">
        <v>121857.39856246907</v>
      </c>
      <c r="AB14" s="24">
        <v>119320.82781157654</v>
      </c>
      <c r="AC14" s="24">
        <v>115261.67782525197</v>
      </c>
      <c r="AD14" s="24">
        <v>133179.77229625231</v>
      </c>
      <c r="AE14" s="24">
        <v>137629.63134926703</v>
      </c>
    </row>
    <row r="15" spans="1:31" x14ac:dyDescent="0.35">
      <c r="A15" s="28" t="s">
        <v>40</v>
      </c>
      <c r="B15" s="28" t="s">
        <v>73</v>
      </c>
      <c r="C15" s="24">
        <v>0</v>
      </c>
      <c r="D15" s="24">
        <v>0</v>
      </c>
      <c r="E15" s="24">
        <v>3.0898257198209702E-3</v>
      </c>
      <c r="F15" s="24">
        <v>3.2167361655929235E-3</v>
      </c>
      <c r="G15" s="24">
        <v>3.267002546626172E-3</v>
      </c>
      <c r="H15" s="24">
        <v>3.3833552091114593E-3</v>
      </c>
      <c r="I15" s="24">
        <v>3.3110229122952388E-3</v>
      </c>
      <c r="J15" s="24">
        <v>3.5461564052470551E-3</v>
      </c>
      <c r="K15" s="24">
        <v>230474.53980979216</v>
      </c>
      <c r="L15" s="24">
        <v>222037.12930119602</v>
      </c>
      <c r="M15" s="24">
        <v>214483.69539043176</v>
      </c>
      <c r="N15" s="24">
        <v>206056.5975046618</v>
      </c>
      <c r="O15" s="24">
        <v>198513.10009670362</v>
      </c>
      <c r="P15" s="24">
        <v>191245.76393797545</v>
      </c>
      <c r="Q15" s="24">
        <v>184739.81496237664</v>
      </c>
      <c r="R15" s="24">
        <v>177481.35951661435</v>
      </c>
      <c r="S15" s="24">
        <v>187694.34305460833</v>
      </c>
      <c r="T15" s="24">
        <v>186132.67794023192</v>
      </c>
      <c r="U15" s="24">
        <v>185239.90957369324</v>
      </c>
      <c r="V15" s="24">
        <v>177961.87128248575</v>
      </c>
      <c r="W15" s="24">
        <v>175903.74612365413</v>
      </c>
      <c r="X15" s="24">
        <v>193269.31050606709</v>
      </c>
      <c r="Y15" s="24">
        <v>186694.5232273142</v>
      </c>
      <c r="Z15" s="24">
        <v>179359.26555719212</v>
      </c>
      <c r="AA15" s="24">
        <v>212611.62498386297</v>
      </c>
      <c r="AB15" s="24">
        <v>272945.65609729837</v>
      </c>
      <c r="AC15" s="24">
        <v>284269.31962949521</v>
      </c>
      <c r="AD15" s="24">
        <v>285405.3535108589</v>
      </c>
      <c r="AE15" s="24">
        <v>274956.98829174147</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1.6364603494034746E-2</v>
      </c>
      <c r="D17" s="32">
        <v>66811.464417740834</v>
      </c>
      <c r="E17" s="32">
        <v>142863.48824852423</v>
      </c>
      <c r="F17" s="32">
        <v>270085.48444736155</v>
      </c>
      <c r="G17" s="32">
        <v>331773.30514366075</v>
      </c>
      <c r="H17" s="32">
        <v>398383.49588583177</v>
      </c>
      <c r="I17" s="32">
        <v>480814.12560959364</v>
      </c>
      <c r="J17" s="32">
        <v>530090.40441553621</v>
      </c>
      <c r="K17" s="32">
        <v>557703.53482378507</v>
      </c>
      <c r="L17" s="32">
        <v>581539.31348100363</v>
      </c>
      <c r="M17" s="32">
        <v>780507.33600689203</v>
      </c>
      <c r="N17" s="32">
        <v>759507.09624181036</v>
      </c>
      <c r="O17" s="32">
        <v>740914.95572191686</v>
      </c>
      <c r="P17" s="32">
        <v>722530.67429204402</v>
      </c>
      <c r="Q17" s="32">
        <v>706298.080288828</v>
      </c>
      <c r="R17" s="32">
        <v>686479.7431946469</v>
      </c>
      <c r="S17" s="32">
        <v>780414.24655430345</v>
      </c>
      <c r="T17" s="32">
        <v>801279.67569731979</v>
      </c>
      <c r="U17" s="32">
        <v>812238.9145323073</v>
      </c>
      <c r="V17" s="32">
        <v>817916.34534901776</v>
      </c>
      <c r="W17" s="32">
        <v>901825.41298559681</v>
      </c>
      <c r="X17" s="32">
        <v>1045029.0083463546</v>
      </c>
      <c r="Y17" s="32">
        <v>1069263.9730501594</v>
      </c>
      <c r="Z17" s="32">
        <v>1036402.6040038938</v>
      </c>
      <c r="AA17" s="32">
        <v>1070040.1049361094</v>
      </c>
      <c r="AB17" s="32">
        <v>1181798.2685874228</v>
      </c>
      <c r="AC17" s="32">
        <v>1225042.0610354375</v>
      </c>
      <c r="AD17" s="32">
        <v>1230277.6887690732</v>
      </c>
      <c r="AE17" s="32">
        <v>1197661.7809026365</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6.6697768609710493E-5</v>
      </c>
      <c r="D22" s="24">
        <v>6.4256039198674989E-5</v>
      </c>
      <c r="E22" s="24">
        <v>6.2070126646544902E-5</v>
      </c>
      <c r="F22" s="24">
        <v>5.9631381295522796E-5</v>
      </c>
      <c r="G22" s="24">
        <v>5.7448344282965902E-5</v>
      </c>
      <c r="H22" s="24">
        <v>5.5345225771283199E-5</v>
      </c>
      <c r="I22" s="24">
        <v>5.3462448288845197E-5</v>
      </c>
      <c r="J22" s="24">
        <v>5.1361900017675599E-5</v>
      </c>
      <c r="K22" s="24">
        <v>4.9481599304563498E-5</v>
      </c>
      <c r="L22" s="24">
        <v>4.7670134260897297E-5</v>
      </c>
      <c r="M22" s="24">
        <v>4.6048454086673695E-5</v>
      </c>
      <c r="N22" s="24">
        <v>4.4239202851129795E-5</v>
      </c>
      <c r="O22" s="24">
        <v>4.26196559761142E-5</v>
      </c>
      <c r="P22" s="24">
        <v>4.1059398869252901E-5</v>
      </c>
      <c r="Q22" s="24">
        <v>3.96626078984663E-5</v>
      </c>
      <c r="R22" s="24">
        <v>3.8104257596192796E-5</v>
      </c>
      <c r="S22" s="24">
        <v>4.9435584766960904E-5</v>
      </c>
      <c r="T22" s="24">
        <v>5.9207006180155397E-5</v>
      </c>
      <c r="U22" s="24">
        <v>7.3053375656099591E-5</v>
      </c>
      <c r="V22" s="24">
        <v>7.0183096668716599E-5</v>
      </c>
      <c r="W22" s="24">
        <v>8.3032887751493005E-5</v>
      </c>
      <c r="X22" s="24">
        <v>7.9993148216990606E-5</v>
      </c>
      <c r="Y22" s="24">
        <v>1.08089001323769E-4</v>
      </c>
      <c r="Z22" s="24">
        <v>1.03842166917001E-4</v>
      </c>
      <c r="AA22" s="24">
        <v>1.0004062335187E-4</v>
      </c>
      <c r="AB22" s="24">
        <v>1.04541675094831E-4</v>
      </c>
      <c r="AC22" s="24">
        <v>1.0098529405018001E-4</v>
      </c>
      <c r="AD22" s="24">
        <v>9.7017565455249799E-5</v>
      </c>
      <c r="AE22" s="24">
        <v>9.3465862783675599E-5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2.0789247123532601E-4</v>
      </c>
      <c r="D24" s="24">
        <v>2.0028176443164669E-4</v>
      </c>
      <c r="E24" s="24">
        <v>1.934684216191485E-4</v>
      </c>
      <c r="F24" s="24">
        <v>1.8586701593038601E-4</v>
      </c>
      <c r="G24" s="24">
        <v>1.7906263598187072E-4</v>
      </c>
      <c r="H24" s="24">
        <v>1.7250735664032428E-4</v>
      </c>
      <c r="I24" s="24">
        <v>1.6663886550832418E-4</v>
      </c>
      <c r="J24" s="24">
        <v>1.600915974340671E-4</v>
      </c>
      <c r="K24" s="24">
        <v>1.5423082622593548E-4</v>
      </c>
      <c r="L24" s="24">
        <v>1.485846111825533E-4</v>
      </c>
      <c r="M24" s="24">
        <v>1.4352994284806279E-4</v>
      </c>
      <c r="N24" s="24">
        <v>1.3789062809611429E-4</v>
      </c>
      <c r="O24" s="24">
        <v>1.328426091121716E-4</v>
      </c>
      <c r="P24" s="24">
        <v>1.2797939235891032E-4</v>
      </c>
      <c r="Q24" s="24">
        <v>1.23625688587871E-4</v>
      </c>
      <c r="R24" s="24">
        <v>1.187684152166178E-4</v>
      </c>
      <c r="S24" s="24">
        <v>1.1812942197966999E-4</v>
      </c>
      <c r="T24" s="24">
        <v>1.1731482347202471E-4</v>
      </c>
      <c r="U24" s="24">
        <v>1.7232944062343388E-4</v>
      </c>
      <c r="V24" s="24">
        <v>1.6555858892922321E-4</v>
      </c>
      <c r="W24" s="24">
        <v>3.1808422005566298E-4</v>
      </c>
      <c r="X24" s="24">
        <v>3.0643951871878498E-4</v>
      </c>
      <c r="Y24" s="24">
        <v>6.5905242793283102E-4</v>
      </c>
      <c r="Z24" s="24">
        <v>9150.1729059505378</v>
      </c>
      <c r="AA24" s="24">
        <v>8815.1955258574817</v>
      </c>
      <c r="AB24" s="24">
        <v>8492.4811670023246</v>
      </c>
      <c r="AC24" s="24">
        <v>8203.5772536396998</v>
      </c>
      <c r="AD24" s="24">
        <v>18250.57322751683</v>
      </c>
      <c r="AE24" s="24">
        <v>17582.440509634624</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2.3675930469798561E-3</v>
      </c>
      <c r="D26" s="24">
        <v>66811.450106755103</v>
      </c>
      <c r="E26" s="24">
        <v>128556.0283502627</v>
      </c>
      <c r="F26" s="24">
        <v>184507.51163404519</v>
      </c>
      <c r="G26" s="24">
        <v>236222.91046624494</v>
      </c>
      <c r="H26" s="24">
        <v>284871.64761168981</v>
      </c>
      <c r="I26" s="24">
        <v>302358.99273943494</v>
      </c>
      <c r="J26" s="24">
        <v>299227.40166152013</v>
      </c>
      <c r="K26" s="24">
        <v>288273.02698820829</v>
      </c>
      <c r="L26" s="24">
        <v>277719.67950631259</v>
      </c>
      <c r="M26" s="24">
        <v>366037.94729651674</v>
      </c>
      <c r="N26" s="24">
        <v>351656.25693280454</v>
      </c>
      <c r="O26" s="24">
        <v>338782.52152867173</v>
      </c>
      <c r="P26" s="24">
        <v>326380.07892820187</v>
      </c>
      <c r="Q26" s="24">
        <v>315277.02433299925</v>
      </c>
      <c r="R26" s="24">
        <v>302889.73887191882</v>
      </c>
      <c r="S26" s="24">
        <v>291801.29020083789</v>
      </c>
      <c r="T26" s="24">
        <v>286623.73977015237</v>
      </c>
      <c r="U26" s="24">
        <v>276873.14775933465</v>
      </c>
      <c r="V26" s="24">
        <v>265994.75771063188</v>
      </c>
      <c r="W26" s="24">
        <v>354695.45627738192</v>
      </c>
      <c r="X26" s="24">
        <v>436919.12367420556</v>
      </c>
      <c r="Y26" s="24">
        <v>429405.41763540183</v>
      </c>
      <c r="Z26" s="24">
        <v>412534.0090764137</v>
      </c>
      <c r="AA26" s="24">
        <v>397431.60993794957</v>
      </c>
      <c r="AB26" s="24">
        <v>397825.90237503115</v>
      </c>
      <c r="AC26" s="24">
        <v>364353.19087188639</v>
      </c>
      <c r="AD26" s="24">
        <v>324925.32528084965</v>
      </c>
      <c r="AE26" s="24">
        <v>289033.71121211752</v>
      </c>
    </row>
    <row r="27" spans="1:31" x14ac:dyDescent="0.35">
      <c r="A27" s="28" t="s">
        <v>130</v>
      </c>
      <c r="B27" s="28" t="s">
        <v>68</v>
      </c>
      <c r="C27" s="24">
        <v>2.6310926043855248E-4</v>
      </c>
      <c r="D27" s="24">
        <v>5.7121999006744728E-4</v>
      </c>
      <c r="E27" s="24">
        <v>5.6694071289071927E-4</v>
      </c>
      <c r="F27" s="24">
        <v>6.2701219010339291E-4</v>
      </c>
      <c r="G27" s="24">
        <v>6.6375522043309629E-4</v>
      </c>
      <c r="H27" s="24">
        <v>2.4905489860277551E-3</v>
      </c>
      <c r="I27" s="24">
        <v>21656.583265091816</v>
      </c>
      <c r="J27" s="24">
        <v>53057.721068155741</v>
      </c>
      <c r="K27" s="24">
        <v>87072.014956139916</v>
      </c>
      <c r="L27" s="24">
        <v>117569.78398558529</v>
      </c>
      <c r="M27" s="24">
        <v>224428.06151417855</v>
      </c>
      <c r="N27" s="24">
        <v>215610.24654864302</v>
      </c>
      <c r="O27" s="24">
        <v>207717.00077307512</v>
      </c>
      <c r="P27" s="24">
        <v>200112.71774334484</v>
      </c>
      <c r="Q27" s="24">
        <v>193305.1256942364</v>
      </c>
      <c r="R27" s="24">
        <v>185710.13592887003</v>
      </c>
      <c r="S27" s="24">
        <v>178911.4991818319</v>
      </c>
      <c r="T27" s="24">
        <v>172361.75278655096</v>
      </c>
      <c r="U27" s="24">
        <v>166498.21492113211</v>
      </c>
      <c r="V27" s="24">
        <v>159956.47303127585</v>
      </c>
      <c r="W27" s="24">
        <v>154100.64857376757</v>
      </c>
      <c r="X27" s="24">
        <v>161113.60143009468</v>
      </c>
      <c r="Y27" s="24">
        <v>160030.08531477998</v>
      </c>
      <c r="Z27" s="24">
        <v>153742.47728704911</v>
      </c>
      <c r="AA27" s="24">
        <v>148738.70160158532</v>
      </c>
      <c r="AB27" s="24">
        <v>183733.32781866562</v>
      </c>
      <c r="AC27" s="24">
        <v>188236.17299486735</v>
      </c>
      <c r="AD27" s="24">
        <v>180840.34319789498</v>
      </c>
      <c r="AE27" s="24">
        <v>183248.55235571146</v>
      </c>
    </row>
    <row r="28" spans="1:31" x14ac:dyDescent="0.35">
      <c r="A28" s="28" t="s">
        <v>130</v>
      </c>
      <c r="B28" s="28" t="s">
        <v>36</v>
      </c>
      <c r="C28" s="24">
        <v>6.8074523548464108E-4</v>
      </c>
      <c r="D28" s="24">
        <v>6.5582392705779298E-4</v>
      </c>
      <c r="E28" s="24">
        <v>6.3351359215354597E-4</v>
      </c>
      <c r="F28" s="24">
        <v>6.0862274028737205E-4</v>
      </c>
      <c r="G28" s="24">
        <v>5.8634175433893993E-4</v>
      </c>
      <c r="H28" s="24">
        <v>5.6487644993175404E-4</v>
      </c>
      <c r="I28" s="24">
        <v>6.1513094365245801E-4</v>
      </c>
      <c r="J28" s="24">
        <v>6.1016600442978595E-4</v>
      </c>
      <c r="K28" s="24">
        <v>2.181013517649768E-3</v>
      </c>
      <c r="L28" s="24">
        <v>2.1011690946215549E-3</v>
      </c>
      <c r="M28" s="24">
        <v>2.0296898693944899E-3</v>
      </c>
      <c r="N28" s="24">
        <v>2.0126330587141379E-3</v>
      </c>
      <c r="O28" s="24">
        <v>1.938952852681437E-3</v>
      </c>
      <c r="P28" s="24">
        <v>1.8992422864181312E-3</v>
      </c>
      <c r="Q28" s="24">
        <v>1.860703032489961E-3</v>
      </c>
      <c r="R28" s="24">
        <v>1.814891228832104E-3</v>
      </c>
      <c r="S28" s="24">
        <v>1.7854388913356551E-3</v>
      </c>
      <c r="T28" s="24">
        <v>1.748754007298965E-3</v>
      </c>
      <c r="U28" s="24">
        <v>1.9245917669393848E-3</v>
      </c>
      <c r="V28" s="24">
        <v>1.848974244021054E-3</v>
      </c>
      <c r="W28" s="24">
        <v>2.8356572821608E-3</v>
      </c>
      <c r="X28" s="24">
        <v>2.7318470958562838E-3</v>
      </c>
      <c r="Y28" s="24">
        <v>3959.9328604811262</v>
      </c>
      <c r="Z28" s="24">
        <v>9882.0564479722616</v>
      </c>
      <c r="AA28" s="24">
        <v>13512.163261510039</v>
      </c>
      <c r="AB28" s="24">
        <v>14941.988229707797</v>
      </c>
      <c r="AC28" s="24">
        <v>14433.679872258816</v>
      </c>
      <c r="AD28" s="24">
        <v>13866.578449411349</v>
      </c>
      <c r="AE28" s="24">
        <v>13358.938036390418</v>
      </c>
    </row>
    <row r="29" spans="1:31" x14ac:dyDescent="0.35">
      <c r="A29" s="28" t="s">
        <v>130</v>
      </c>
      <c r="B29" s="28" t="s">
        <v>73</v>
      </c>
      <c r="C29" s="24">
        <v>0</v>
      </c>
      <c r="D29" s="24">
        <v>0</v>
      </c>
      <c r="E29" s="24">
        <v>8.4410402362583407E-4</v>
      </c>
      <c r="F29" s="24">
        <v>8.7564859446697893E-4</v>
      </c>
      <c r="G29" s="24">
        <v>8.4359209585525895E-4</v>
      </c>
      <c r="H29" s="24">
        <v>8.6504054941298806E-4</v>
      </c>
      <c r="I29" s="24">
        <v>8.3561291866194199E-4</v>
      </c>
      <c r="J29" s="24">
        <v>8.4552237746995495E-4</v>
      </c>
      <c r="K29" s="24">
        <v>230474.53687091844</v>
      </c>
      <c r="L29" s="24">
        <v>222037.12635770428</v>
      </c>
      <c r="M29" s="24">
        <v>214483.69254707411</v>
      </c>
      <c r="N29" s="24">
        <v>206056.59352132687</v>
      </c>
      <c r="O29" s="24">
        <v>198513.09611164627</v>
      </c>
      <c r="P29" s="24">
        <v>191245.75756960007</v>
      </c>
      <c r="Q29" s="24">
        <v>184739.80878533822</v>
      </c>
      <c r="R29" s="24">
        <v>177481.35172842891</v>
      </c>
      <c r="S29" s="24">
        <v>170983.96143927213</v>
      </c>
      <c r="T29" s="24">
        <v>164724.43321995815</v>
      </c>
      <c r="U29" s="24">
        <v>159120.70787067214</v>
      </c>
      <c r="V29" s="24">
        <v>152868.82943032857</v>
      </c>
      <c r="W29" s="24">
        <v>147272.47608347927</v>
      </c>
      <c r="X29" s="24">
        <v>141880.99832065843</v>
      </c>
      <c r="Y29" s="24">
        <v>137054.3790986026</v>
      </c>
      <c r="Z29" s="24">
        <v>131669.49059455656</v>
      </c>
      <c r="AA29" s="24">
        <v>126849.22072438498</v>
      </c>
      <c r="AB29" s="24">
        <v>122205.41509991037</v>
      </c>
      <c r="AC29" s="24">
        <v>118048.13503508642</v>
      </c>
      <c r="AD29" s="24">
        <v>113410.0046482582</v>
      </c>
      <c r="AE29" s="24">
        <v>109258.19343136848</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2.9052925472634449E-3</v>
      </c>
      <c r="D31" s="32">
        <v>66811.450942512893</v>
      </c>
      <c r="E31" s="32">
        <v>128556.02917274195</v>
      </c>
      <c r="F31" s="32">
        <v>184507.51250655579</v>
      </c>
      <c r="G31" s="32">
        <v>236222.91136651114</v>
      </c>
      <c r="H31" s="32">
        <v>284871.65033009142</v>
      </c>
      <c r="I31" s="32">
        <v>324015.57622462808</v>
      </c>
      <c r="J31" s="32">
        <v>352285.12294112932</v>
      </c>
      <c r="K31" s="32">
        <v>375345.04214806063</v>
      </c>
      <c r="L31" s="32">
        <v>395289.46368815261</v>
      </c>
      <c r="M31" s="32">
        <v>590466.00900027365</v>
      </c>
      <c r="N31" s="32">
        <v>567266.50366357737</v>
      </c>
      <c r="O31" s="32">
        <v>546499.5224772091</v>
      </c>
      <c r="P31" s="32">
        <v>526492.79684058554</v>
      </c>
      <c r="Q31" s="32">
        <v>508582.15019052394</v>
      </c>
      <c r="R31" s="32">
        <v>488599.87495766149</v>
      </c>
      <c r="S31" s="32">
        <v>470712.7895502348</v>
      </c>
      <c r="T31" s="32">
        <v>458985.49273322517</v>
      </c>
      <c r="U31" s="32">
        <v>443371.36292584962</v>
      </c>
      <c r="V31" s="32">
        <v>425951.23097764939</v>
      </c>
      <c r="W31" s="32">
        <v>508796.10525226657</v>
      </c>
      <c r="X31" s="32">
        <v>598032.72549073293</v>
      </c>
      <c r="Y31" s="32">
        <v>589435.50371732318</v>
      </c>
      <c r="Z31" s="32">
        <v>575426.65937325545</v>
      </c>
      <c r="AA31" s="32">
        <v>554985.50716543291</v>
      </c>
      <c r="AB31" s="32">
        <v>590051.71146524081</v>
      </c>
      <c r="AC31" s="32">
        <v>560792.94122137874</v>
      </c>
      <c r="AD31" s="32">
        <v>524016.24180327903</v>
      </c>
      <c r="AE31" s="32">
        <v>489864.70417092944</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7.3259642558256099E-5</v>
      </c>
      <c r="D36" s="24">
        <v>7.0577690408954303E-5</v>
      </c>
      <c r="E36" s="24">
        <v>6.8176722946763305E-5</v>
      </c>
      <c r="F36" s="24">
        <v>7.6962349328840403E-5</v>
      </c>
      <c r="G36" s="24">
        <v>7.414484529810949E-5</v>
      </c>
      <c r="H36" s="24">
        <v>7.1430486883805407E-5</v>
      </c>
      <c r="I36" s="24">
        <v>6.9000508319435802E-5</v>
      </c>
      <c r="J36" s="24">
        <v>6.6289467147562307E-5</v>
      </c>
      <c r="K36" s="24">
        <v>6.3862685188435293E-5</v>
      </c>
      <c r="L36" s="24">
        <v>6.1524744955310305E-5</v>
      </c>
      <c r="M36" s="24">
        <v>5.94317477220293E-5</v>
      </c>
      <c r="N36" s="24">
        <v>5.70966647072071E-5</v>
      </c>
      <c r="O36" s="24">
        <v>5.5006420784604204E-5</v>
      </c>
      <c r="P36" s="24">
        <v>5.2992698313444806E-5</v>
      </c>
      <c r="Q36" s="24">
        <v>5.11899509630138E-5</v>
      </c>
      <c r="R36" s="24">
        <v>4.9178689480642599E-5</v>
      </c>
      <c r="S36" s="24">
        <v>5.9765635906423101E-5</v>
      </c>
      <c r="T36" s="24">
        <v>5.7577683985334301E-5</v>
      </c>
      <c r="U36" s="24">
        <v>6.4166137840374608E-5</v>
      </c>
      <c r="V36" s="24">
        <v>6.1645039869327305E-5</v>
      </c>
      <c r="W36" s="24">
        <v>6.5842892463597487E-5</v>
      </c>
      <c r="X36" s="24">
        <v>7.9174087196823598E-5</v>
      </c>
      <c r="Y36" s="24">
        <v>7.6480680737831189E-5</v>
      </c>
      <c r="Z36" s="24">
        <v>7.3475742377474704E-5</v>
      </c>
      <c r="AA36" s="24">
        <v>1.13501660083346E-4</v>
      </c>
      <c r="AB36" s="24">
        <v>8.0528435373711298E-5</v>
      </c>
      <c r="AC36" s="24">
        <v>7.7788955631697792E-5</v>
      </c>
      <c r="AD36" s="24">
        <v>7.4732614938405103E-5</v>
      </c>
      <c r="AE36" s="24">
        <v>6.7487040597158406E-5</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2.1381321888055198E-4</v>
      </c>
      <c r="D38" s="24">
        <v>2.0598576024301153E-4</v>
      </c>
      <c r="E38" s="24">
        <v>1.9897837440830253E-4</v>
      </c>
      <c r="F38" s="24">
        <v>1.911604817800916E-4</v>
      </c>
      <c r="G38" s="24">
        <v>1.8416231407044188E-4</v>
      </c>
      <c r="H38" s="24">
        <v>1.774203413171781E-4</v>
      </c>
      <c r="I38" s="24">
        <v>1.7138471640277441E-4</v>
      </c>
      <c r="J38" s="24">
        <v>1.646509830765387E-4</v>
      </c>
      <c r="K38" s="24">
        <v>1.586232979483235E-4</v>
      </c>
      <c r="L38" s="24">
        <v>1.5281627951353472E-4</v>
      </c>
      <c r="M38" s="24">
        <v>1.4761765495272688E-4</v>
      </c>
      <c r="N38" s="24">
        <v>1.4181773332867808E-4</v>
      </c>
      <c r="O38" s="24">
        <v>1.3662594749096402E-4</v>
      </c>
      <c r="P38" s="24">
        <v>1.3162422702485071E-4</v>
      </c>
      <c r="Q38" s="24">
        <v>1.2714653039732539E-4</v>
      </c>
      <c r="R38" s="24">
        <v>1.2215092257988381E-4</v>
      </c>
      <c r="S38" s="24">
        <v>1.298714739178681E-4</v>
      </c>
      <c r="T38" s="24">
        <v>1.2511702704310978E-4</v>
      </c>
      <c r="U38" s="24">
        <v>1.75956546262106E-4</v>
      </c>
      <c r="V38" s="24">
        <v>1.6904318499860849E-4</v>
      </c>
      <c r="W38" s="24">
        <v>1.6924596719977507E-4</v>
      </c>
      <c r="X38" s="24">
        <v>1.6305006493160421E-4</v>
      </c>
      <c r="Y38" s="24">
        <v>1.5750329939789889E-4</v>
      </c>
      <c r="Z38" s="24">
        <v>1.5131496919898441E-4</v>
      </c>
      <c r="AA38" s="24">
        <v>3.4468373476864998E-4</v>
      </c>
      <c r="AB38" s="24">
        <v>14024.917244201026</v>
      </c>
      <c r="AC38" s="24">
        <v>13547.806562792559</v>
      </c>
      <c r="AD38" s="24">
        <v>29975.28261759811</v>
      </c>
      <c r="AE38" s="24">
        <v>28877.921630909423</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6.5078932071549085E-3</v>
      </c>
      <c r="D40" s="24">
        <v>6.3557122511133631E-3</v>
      </c>
      <c r="E40" s="24">
        <v>6.3326805855591041E-3</v>
      </c>
      <c r="F40" s="24">
        <v>58185.245295278924</v>
      </c>
      <c r="G40" s="24">
        <v>56055.151159937595</v>
      </c>
      <c r="H40" s="24">
        <v>62903.85235284501</v>
      </c>
      <c r="I40" s="24">
        <v>95838.88605649292</v>
      </c>
      <c r="J40" s="24">
        <v>107702.96961178388</v>
      </c>
      <c r="K40" s="24">
        <v>103760.0864533409</v>
      </c>
      <c r="L40" s="24">
        <v>99961.547760581278</v>
      </c>
      <c r="M40" s="24">
        <v>96560.977095081631</v>
      </c>
      <c r="N40" s="24">
        <v>92767.080631461577</v>
      </c>
      <c r="O40" s="24">
        <v>89370.983372508315</v>
      </c>
      <c r="P40" s="24">
        <v>86099.213369665202</v>
      </c>
      <c r="Q40" s="24">
        <v>83170.222514014051</v>
      </c>
      <c r="R40" s="24">
        <v>79902.451018738022</v>
      </c>
      <c r="S40" s="24">
        <v>162937.77128450052</v>
      </c>
      <c r="T40" s="24">
        <v>156972.80491536131</v>
      </c>
      <c r="U40" s="24">
        <v>151632.78039958575</v>
      </c>
      <c r="V40" s="24">
        <v>156400.20303426092</v>
      </c>
      <c r="W40" s="24">
        <v>166088.15929373447</v>
      </c>
      <c r="X40" s="24">
        <v>193665.49724188383</v>
      </c>
      <c r="Y40" s="24">
        <v>208155.45807249454</v>
      </c>
      <c r="Z40" s="24">
        <v>199976.99633751408</v>
      </c>
      <c r="AA40" s="24">
        <v>202873.04309559701</v>
      </c>
      <c r="AB40" s="24">
        <v>229980.200285603</v>
      </c>
      <c r="AC40" s="24">
        <v>222156.55265658227</v>
      </c>
      <c r="AD40" s="24">
        <v>213427.98556698739</v>
      </c>
      <c r="AE40" s="24">
        <v>198848.67608041328</v>
      </c>
    </row>
    <row r="41" spans="1:31" x14ac:dyDescent="0.35">
      <c r="A41" s="28" t="s">
        <v>131</v>
      </c>
      <c r="B41" s="28" t="s">
        <v>68</v>
      </c>
      <c r="C41" s="24">
        <v>3.9514479580402901E-4</v>
      </c>
      <c r="D41" s="24">
        <v>5.6741225383202018E-4</v>
      </c>
      <c r="E41" s="24">
        <v>6.0527657565600547E-4</v>
      </c>
      <c r="F41" s="24">
        <v>6.5905497895629879E-4</v>
      </c>
      <c r="G41" s="24">
        <v>6.3492772613883816E-4</v>
      </c>
      <c r="H41" s="24">
        <v>6.1748481126041167E-4</v>
      </c>
      <c r="I41" s="24">
        <v>6.4227326967727276E-4</v>
      </c>
      <c r="J41" s="24">
        <v>8.2061543709021636E-4</v>
      </c>
      <c r="K41" s="24">
        <v>1.1374981200009404E-3</v>
      </c>
      <c r="L41" s="24">
        <v>1.0958556082273222E-3</v>
      </c>
      <c r="M41" s="24">
        <v>1.0585759290062022E-3</v>
      </c>
      <c r="N41" s="24">
        <v>1.0169843089299535E-3</v>
      </c>
      <c r="O41" s="24">
        <v>9.7975367064268752E-4</v>
      </c>
      <c r="P41" s="24">
        <v>9.4388600365705026E-4</v>
      </c>
      <c r="Q41" s="24">
        <v>9.117761461416411E-4</v>
      </c>
      <c r="R41" s="24">
        <v>8.7595231336234306E-4</v>
      </c>
      <c r="S41" s="24">
        <v>9.9782879312392751E-4</v>
      </c>
      <c r="T41" s="24">
        <v>9.6129941647257787E-4</v>
      </c>
      <c r="U41" s="24">
        <v>9.2859717576449928E-4</v>
      </c>
      <c r="V41" s="24">
        <v>9.2404151449283745E-4</v>
      </c>
      <c r="W41" s="24">
        <v>9.5866927368769023E-4</v>
      </c>
      <c r="X41" s="24">
        <v>25846.2912478623</v>
      </c>
      <c r="Y41" s="24">
        <v>26870.895577009411</v>
      </c>
      <c r="Z41" s="24">
        <v>25815.133753021681</v>
      </c>
      <c r="AA41" s="24">
        <v>34002.89073057835</v>
      </c>
      <c r="AB41" s="24">
        <v>61541.647542432467</v>
      </c>
      <c r="AC41" s="24">
        <v>59448.075229977119</v>
      </c>
      <c r="AD41" s="24">
        <v>57112.350682292185</v>
      </c>
      <c r="AE41" s="24">
        <v>71399.482248363347</v>
      </c>
    </row>
    <row r="42" spans="1:31" x14ac:dyDescent="0.35">
      <c r="A42" s="28" t="s">
        <v>131</v>
      </c>
      <c r="B42" s="28" t="s">
        <v>36</v>
      </c>
      <c r="C42" s="24">
        <v>3.48133219216707E-4</v>
      </c>
      <c r="D42" s="24">
        <v>3.3538845821437003E-4</v>
      </c>
      <c r="E42" s="24">
        <v>3.2397894947724498E-4</v>
      </c>
      <c r="F42" s="24">
        <v>3.1124976396477099E-4</v>
      </c>
      <c r="G42" s="24">
        <v>2.9985526428821005E-4</v>
      </c>
      <c r="H42" s="24">
        <v>2.8887790427860197E-4</v>
      </c>
      <c r="I42" s="24">
        <v>3.6684179451869597E-4</v>
      </c>
      <c r="J42" s="24">
        <v>6.4909952263091596E-4</v>
      </c>
      <c r="K42" s="24">
        <v>6.2533672774085899E-4</v>
      </c>
      <c r="L42" s="24">
        <v>6.0244386173119707E-4</v>
      </c>
      <c r="M42" s="24">
        <v>5.8194945193353997E-4</v>
      </c>
      <c r="N42" s="24">
        <v>6.0542379090649905E-4</v>
      </c>
      <c r="O42" s="24">
        <v>8.2268407513786496E-4</v>
      </c>
      <c r="P42" s="24">
        <v>7.92566547308573E-4</v>
      </c>
      <c r="Q42" s="24">
        <v>7.65604394244586E-4</v>
      </c>
      <c r="R42" s="24">
        <v>7.3552367332358208E-4</v>
      </c>
      <c r="S42" s="24">
        <v>14178.570047028501</v>
      </c>
      <c r="T42" s="24">
        <v>13659.508731906501</v>
      </c>
      <c r="U42" s="24">
        <v>13194.82880508</v>
      </c>
      <c r="V42" s="24">
        <v>12676.401839574301</v>
      </c>
      <c r="W42" s="24">
        <v>37898.099693136697</v>
      </c>
      <c r="X42" s="24">
        <v>44870.2589205943</v>
      </c>
      <c r="Y42" s="24">
        <v>43343.827110992795</v>
      </c>
      <c r="Z42" s="24">
        <v>56722.862621596905</v>
      </c>
      <c r="AA42" s="24">
        <v>54646.303167985498</v>
      </c>
      <c r="AB42" s="24">
        <v>52645.764214115501</v>
      </c>
      <c r="AC42" s="24">
        <v>50854.819099516804</v>
      </c>
      <c r="AD42" s="24">
        <v>48856.724861821102</v>
      </c>
      <c r="AE42" s="24">
        <v>56393.555677718701</v>
      </c>
    </row>
    <row r="43" spans="1:31" x14ac:dyDescent="0.35">
      <c r="A43" s="28" t="s">
        <v>131</v>
      </c>
      <c r="B43" s="28" t="s">
        <v>73</v>
      </c>
      <c r="C43" s="24">
        <v>0</v>
      </c>
      <c r="D43" s="24">
        <v>0</v>
      </c>
      <c r="E43" s="24">
        <v>4.25487558759027E-4</v>
      </c>
      <c r="F43" s="24">
        <v>4.9594768960421894E-4</v>
      </c>
      <c r="G43" s="24">
        <v>5.1276356646588197E-4</v>
      </c>
      <c r="H43" s="24">
        <v>5.7029784028262602E-4</v>
      </c>
      <c r="I43" s="24">
        <v>5.5089699916211995E-4</v>
      </c>
      <c r="J43" s="24">
        <v>8.0614518080050106E-4</v>
      </c>
      <c r="K43" s="24">
        <v>7.7663312307270208E-4</v>
      </c>
      <c r="L43" s="24">
        <v>7.4820146819549701E-4</v>
      </c>
      <c r="M43" s="24">
        <v>7.2274856133651899E-4</v>
      </c>
      <c r="N43" s="24">
        <v>6.9435165304673394E-4</v>
      </c>
      <c r="O43" s="24">
        <v>8.1647998836199896E-4</v>
      </c>
      <c r="P43" s="24">
        <v>7.8658958508971894E-4</v>
      </c>
      <c r="Q43" s="24">
        <v>7.5983076103419104E-4</v>
      </c>
      <c r="R43" s="24">
        <v>7.2997688709918699E-4</v>
      </c>
      <c r="S43" s="24">
        <v>9.7237854364060888E-3</v>
      </c>
      <c r="T43" s="24">
        <v>9.3678087166209796E-3</v>
      </c>
      <c r="U43" s="24">
        <v>9.0491272212318494E-3</v>
      </c>
      <c r="V43" s="24">
        <v>8.6935855438762602E-3</v>
      </c>
      <c r="W43" s="24">
        <v>3357.6962383958903</v>
      </c>
      <c r="X43" s="24">
        <v>27039.975160813203</v>
      </c>
      <c r="Y43" s="24">
        <v>26120.1079880086</v>
      </c>
      <c r="Z43" s="24">
        <v>25093.844705404201</v>
      </c>
      <c r="AA43" s="24">
        <v>59309.177812340698</v>
      </c>
      <c r="AB43" s="24">
        <v>125255.43706841201</v>
      </c>
      <c r="AC43" s="24">
        <v>120994.398953942</v>
      </c>
      <c r="AD43" s="24">
        <v>116240.509379511</v>
      </c>
      <c r="AE43" s="24">
        <v>111985.07660534199</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7.1901108643977456E-3</v>
      </c>
      <c r="D45" s="32">
        <v>7.1996879555973493E-3</v>
      </c>
      <c r="E45" s="32">
        <v>7.2051122585701753E-3</v>
      </c>
      <c r="F45" s="32">
        <v>58185.246222456735</v>
      </c>
      <c r="G45" s="32">
        <v>56055.152053172482</v>
      </c>
      <c r="H45" s="32">
        <v>62903.853219180644</v>
      </c>
      <c r="I45" s="32">
        <v>95838.886939151416</v>
      </c>
      <c r="J45" s="32">
        <v>107702.97066333976</v>
      </c>
      <c r="K45" s="32">
        <v>103760.08781332501</v>
      </c>
      <c r="L45" s="32">
        <v>99961.54907077791</v>
      </c>
      <c r="M45" s="32">
        <v>96560.978360706969</v>
      </c>
      <c r="N45" s="32">
        <v>92767.081847360285</v>
      </c>
      <c r="O45" s="32">
        <v>89370.984543894359</v>
      </c>
      <c r="P45" s="32">
        <v>86099.214498168134</v>
      </c>
      <c r="Q45" s="32">
        <v>83170.223604126688</v>
      </c>
      <c r="R45" s="32">
        <v>79902.452066019949</v>
      </c>
      <c r="S45" s="32">
        <v>162937.7724719664</v>
      </c>
      <c r="T45" s="32">
        <v>156972.80605935541</v>
      </c>
      <c r="U45" s="32">
        <v>151632.78156830563</v>
      </c>
      <c r="V45" s="32">
        <v>156400.20418899067</v>
      </c>
      <c r="W45" s="32">
        <v>166088.1604874926</v>
      </c>
      <c r="X45" s="32">
        <v>219511.78873197027</v>
      </c>
      <c r="Y45" s="32">
        <v>235026.35388348793</v>
      </c>
      <c r="Z45" s="32">
        <v>225792.13031532647</v>
      </c>
      <c r="AA45" s="32">
        <v>236875.93428436073</v>
      </c>
      <c r="AB45" s="32">
        <v>305546.76515276491</v>
      </c>
      <c r="AC45" s="32">
        <v>295152.43452714093</v>
      </c>
      <c r="AD45" s="32">
        <v>300515.61894161027</v>
      </c>
      <c r="AE45" s="32">
        <v>299126.0800271731</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5.6690822978852703E-5</v>
      </c>
      <c r="D50" s="24">
        <v>5.4615436460103199E-5</v>
      </c>
      <c r="E50" s="24">
        <v>5.2757485525264602E-5</v>
      </c>
      <c r="F50" s="24">
        <v>5.0684635355503999E-5</v>
      </c>
      <c r="G50" s="24">
        <v>4.8829128530990399E-5</v>
      </c>
      <c r="H50" s="24">
        <v>4.7041549699875E-5</v>
      </c>
      <c r="I50" s="24">
        <v>4.5441253210346998E-5</v>
      </c>
      <c r="J50" s="24">
        <v>4.3655858995793395E-5</v>
      </c>
      <c r="K50" s="24">
        <v>4.2057667675513998E-5</v>
      </c>
      <c r="L50" s="24">
        <v>4.05179843208311E-5</v>
      </c>
      <c r="M50" s="24">
        <v>3.9139611616592901E-5</v>
      </c>
      <c r="N50" s="24">
        <v>3.7601809923125801E-5</v>
      </c>
      <c r="O50" s="24">
        <v>3.6225250450278598E-5</v>
      </c>
      <c r="P50" s="24">
        <v>3.4899085253296399E-5</v>
      </c>
      <c r="Q50" s="24">
        <v>3.3711860683210997E-5</v>
      </c>
      <c r="R50" s="24">
        <v>3.2387316204936401E-5</v>
      </c>
      <c r="S50" s="24">
        <v>4.20017740789154E-5</v>
      </c>
      <c r="T50" s="24">
        <v>4.0464136925200701E-5</v>
      </c>
      <c r="U50" s="24">
        <v>5.1352926947507899E-5</v>
      </c>
      <c r="V50" s="24">
        <v>5.6559704841429104E-5</v>
      </c>
      <c r="W50" s="24">
        <v>5.4489118408486601E-5</v>
      </c>
      <c r="X50" s="24">
        <v>5.2494333788660099E-5</v>
      </c>
      <c r="Y50" s="24">
        <v>6.0926651206315603E-5</v>
      </c>
      <c r="Z50" s="24">
        <v>5.8532833190946502E-5</v>
      </c>
      <c r="AA50" s="24">
        <v>5.6390012774421197E-5</v>
      </c>
      <c r="AB50" s="24">
        <v>3.2025237251481799E-5</v>
      </c>
      <c r="AC50" s="24">
        <v>4.7050082730098696E-5</v>
      </c>
      <c r="AD50" s="24">
        <v>6.6509323469225902E-5</v>
      </c>
      <c r="AE50" s="24">
        <v>6.407449282034509E-5</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2.0704461469434399E-4</v>
      </c>
      <c r="D52" s="24">
        <v>1.9946494695382368E-4</v>
      </c>
      <c r="E52" s="24">
        <v>1.9267939128164528E-4</v>
      </c>
      <c r="F52" s="24">
        <v>1.8510898672291658E-4</v>
      </c>
      <c r="G52" s="24">
        <v>1.7833235736109819E-4</v>
      </c>
      <c r="H52" s="24">
        <v>1.7180381268884831E-4</v>
      </c>
      <c r="I52" s="24">
        <v>1.659592552691294E-4</v>
      </c>
      <c r="J52" s="24">
        <v>1.5943868919148302E-4</v>
      </c>
      <c r="K52" s="24">
        <v>1.5360182021114481E-4</v>
      </c>
      <c r="L52" s="24">
        <v>1.4797863236219581E-4</v>
      </c>
      <c r="M52" s="24">
        <v>1.4294457869250989E-4</v>
      </c>
      <c r="N52" s="24">
        <v>1.373282629932479E-4</v>
      </c>
      <c r="O52" s="24">
        <v>1.3230083155578589E-4</v>
      </c>
      <c r="P52" s="24">
        <v>1.2745744866235592E-4</v>
      </c>
      <c r="Q52" s="24">
        <v>1.2312150078309001E-4</v>
      </c>
      <c r="R52" s="24">
        <v>1.2209600494089731E-4</v>
      </c>
      <c r="S52" s="24">
        <v>1.1762620913740299E-4</v>
      </c>
      <c r="T52" s="24">
        <v>1.1332004747193461E-4</v>
      </c>
      <c r="U52" s="24">
        <v>2.1799068061635878E-4</v>
      </c>
      <c r="V52" s="24">
        <v>2.0942579139119922E-4</v>
      </c>
      <c r="W52" s="24">
        <v>2.8958869393769498E-4</v>
      </c>
      <c r="X52" s="24">
        <v>2.7898718138592301E-4</v>
      </c>
      <c r="Y52" s="24">
        <v>2.6949637570788698E-4</v>
      </c>
      <c r="Z52" s="24">
        <v>4.3027496020935096E-4</v>
      </c>
      <c r="AA52" s="24">
        <v>4.1452308354128595E-4</v>
      </c>
      <c r="AB52" s="24">
        <v>3.1790297236592541E-4</v>
      </c>
      <c r="AC52" s="24">
        <v>3.0708829865867197E-4</v>
      </c>
      <c r="AD52" s="24">
        <v>3.4081734507914596E-4</v>
      </c>
      <c r="AE52" s="24">
        <v>3.28340409903991E-4</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1.3823559581068701E-3</v>
      </c>
      <c r="D54" s="24">
        <v>1.3578558069617941E-3</v>
      </c>
      <c r="E54" s="24">
        <v>1.323564284314255E-3</v>
      </c>
      <c r="F54" s="24">
        <v>1.6387704343895667E-3</v>
      </c>
      <c r="G54" s="24">
        <v>1.5787769136017984E-3</v>
      </c>
      <c r="H54" s="24">
        <v>1.5209796873413056E-3</v>
      </c>
      <c r="I54" s="24">
        <v>1.4692378023518761E-3</v>
      </c>
      <c r="J54" s="24">
        <v>1.4428722987859068E-3</v>
      </c>
      <c r="K54" s="24">
        <v>1.3900503858231246E-3</v>
      </c>
      <c r="L54" s="24">
        <v>1.3486049961484725E-3</v>
      </c>
      <c r="M54" s="24">
        <v>1.3027270891733549E-3</v>
      </c>
      <c r="N54" s="24">
        <v>1.2843644330801211E-3</v>
      </c>
      <c r="O54" s="24">
        <v>1.2373453127090817E-3</v>
      </c>
      <c r="P54" s="24">
        <v>1.3401276552954297E-3</v>
      </c>
      <c r="Q54" s="24">
        <v>1.3008625565998338E-3</v>
      </c>
      <c r="R54" s="24">
        <v>1.4540332295168766E-3</v>
      </c>
      <c r="S54" s="24">
        <v>2.1269448780265824E-3</v>
      </c>
      <c r="T54" s="24">
        <v>3.1502803218543913E-3</v>
      </c>
      <c r="U54" s="24">
        <v>3.5843315433860298E-3</v>
      </c>
      <c r="V54" s="24">
        <v>11782.031225118413</v>
      </c>
      <c r="W54" s="24">
        <v>11350.704479881531</v>
      </c>
      <c r="X54" s="24">
        <v>12590.70531743068</v>
      </c>
      <c r="Y54" s="24">
        <v>30055.737992727623</v>
      </c>
      <c r="Z54" s="24">
        <v>28874.843168415493</v>
      </c>
      <c r="AA54" s="24">
        <v>77873.762820336909</v>
      </c>
      <c r="AB54" s="24">
        <v>75022.893447714319</v>
      </c>
      <c r="AC54" s="24">
        <v>150790.96097211956</v>
      </c>
      <c r="AD54" s="24">
        <v>186634.97103815433</v>
      </c>
      <c r="AE54" s="24">
        <v>190780.81354075752</v>
      </c>
    </row>
    <row r="55" spans="1:31" x14ac:dyDescent="0.35">
      <c r="A55" s="28" t="s">
        <v>132</v>
      </c>
      <c r="B55" s="28" t="s">
        <v>68</v>
      </c>
      <c r="C55" s="24">
        <v>1.103162208433179E-4</v>
      </c>
      <c r="D55" s="24">
        <v>1.251857194605939E-4</v>
      </c>
      <c r="E55" s="24">
        <v>1.2886941582985949E-4</v>
      </c>
      <c r="F55" s="24">
        <v>2.2560943256451878E-4</v>
      </c>
      <c r="G55" s="24">
        <v>2.1735012796733909E-4</v>
      </c>
      <c r="H55" s="24">
        <v>2.0939318711290516E-4</v>
      </c>
      <c r="I55" s="24">
        <v>2.0226988474710878E-4</v>
      </c>
      <c r="J55" s="24">
        <v>1.9432266814341519E-4</v>
      </c>
      <c r="K55" s="24">
        <v>2.0538659436299849E-4</v>
      </c>
      <c r="L55" s="24">
        <v>2.2072809036583952E-4</v>
      </c>
      <c r="M55" s="24">
        <v>2.1321918833335402E-4</v>
      </c>
      <c r="N55" s="24">
        <v>2.4127501931502717E-4</v>
      </c>
      <c r="O55" s="24">
        <v>2.4681938747717031E-4</v>
      </c>
      <c r="P55" s="24">
        <v>2.3778361056620129E-4</v>
      </c>
      <c r="Q55" s="24">
        <v>2.296945004139186E-4</v>
      </c>
      <c r="R55" s="24">
        <v>2.3997840582617758E-4</v>
      </c>
      <c r="S55" s="24">
        <v>3.11827073020097E-4</v>
      </c>
      <c r="T55" s="24">
        <v>3.5514812108878603E-4</v>
      </c>
      <c r="U55" s="24">
        <v>3.7934995442841902E-4</v>
      </c>
      <c r="V55" s="24">
        <v>4.5285229412215502E-4</v>
      </c>
      <c r="W55" s="24">
        <v>4.3627388695109497E-4</v>
      </c>
      <c r="X55" s="24">
        <v>6.0278925445978696E-4</v>
      </c>
      <c r="Y55" s="24">
        <v>7.7624319078718805E-4</v>
      </c>
      <c r="Z55" s="24">
        <v>7.4574446982316096E-4</v>
      </c>
      <c r="AA55" s="24">
        <v>7.60397051364706E-4</v>
      </c>
      <c r="AB55" s="24">
        <v>9.33518112357038E-4</v>
      </c>
      <c r="AC55" s="24">
        <v>6231.5204765214648</v>
      </c>
      <c r="AD55" s="24">
        <v>17045.491859343892</v>
      </c>
      <c r="AE55" s="24">
        <v>22345.463111599409</v>
      </c>
    </row>
    <row r="56" spans="1:31" x14ac:dyDescent="0.35">
      <c r="A56" s="28" t="s">
        <v>132</v>
      </c>
      <c r="B56" s="28" t="s">
        <v>36</v>
      </c>
      <c r="C56" s="24">
        <v>3.5585843720043397E-4</v>
      </c>
      <c r="D56" s="24">
        <v>3.4283086475851401E-4</v>
      </c>
      <c r="E56" s="24">
        <v>3.3116817437362802E-4</v>
      </c>
      <c r="F56" s="24">
        <v>3.1815652304803598E-4</v>
      </c>
      <c r="G56" s="24">
        <v>3.0650917478088503E-4</v>
      </c>
      <c r="H56" s="24">
        <v>3.1555566235460402E-4</v>
      </c>
      <c r="I56" s="24">
        <v>3.30751178734143E-4</v>
      </c>
      <c r="J56" s="24">
        <v>3.4372966867087998E-4</v>
      </c>
      <c r="K56" s="24">
        <v>4.7272663621713103E-4</v>
      </c>
      <c r="L56" s="24">
        <v>4.6265554272149103E-4</v>
      </c>
      <c r="M56" s="24">
        <v>4.4691656206287102E-4</v>
      </c>
      <c r="N56" s="24">
        <v>5.0240089899831195E-4</v>
      </c>
      <c r="O56" s="24">
        <v>4.8400857378585798E-4</v>
      </c>
      <c r="P56" s="24">
        <v>5.1888231350891102E-4</v>
      </c>
      <c r="Q56" s="24">
        <v>5.1684776684476398E-4</v>
      </c>
      <c r="R56" s="24">
        <v>5.46154587467351E-4</v>
      </c>
      <c r="S56" s="24">
        <v>6.1229299064844301E-4</v>
      </c>
      <c r="T56" s="24">
        <v>6.9200082166485097E-4</v>
      </c>
      <c r="U56" s="24">
        <v>4.3168434252141893E-3</v>
      </c>
      <c r="V56" s="24">
        <v>5.3189540430056701E-3</v>
      </c>
      <c r="W56" s="24">
        <v>12816.7871733553</v>
      </c>
      <c r="X56" s="24">
        <v>12347.5791796173</v>
      </c>
      <c r="Y56" s="24">
        <v>13789.921171521601</v>
      </c>
      <c r="Z56" s="24">
        <v>25300.116135516801</v>
      </c>
      <c r="AA56" s="24">
        <v>24373.907673698701</v>
      </c>
      <c r="AB56" s="24">
        <v>23481.606640094102</v>
      </c>
      <c r="AC56" s="24">
        <v>22682.790838050601</v>
      </c>
      <c r="AD56" s="24">
        <v>44238.324641482504</v>
      </c>
      <c r="AE56" s="24">
        <v>42618.809849605503</v>
      </c>
    </row>
    <row r="57" spans="1:31" x14ac:dyDescent="0.35">
      <c r="A57" s="28" t="s">
        <v>132</v>
      </c>
      <c r="B57" s="28" t="s">
        <v>73</v>
      </c>
      <c r="C57" s="24">
        <v>0</v>
      </c>
      <c r="D57" s="24">
        <v>0</v>
      </c>
      <c r="E57" s="24">
        <v>4.3931576381803298E-4</v>
      </c>
      <c r="F57" s="24">
        <v>5.1847801495057794E-4</v>
      </c>
      <c r="G57" s="24">
        <v>5.9301272150504101E-4</v>
      </c>
      <c r="H57" s="24">
        <v>6.1276904596442605E-4</v>
      </c>
      <c r="I57" s="24">
        <v>5.9192338591698799E-4</v>
      </c>
      <c r="J57" s="24">
        <v>5.6866662000467608E-4</v>
      </c>
      <c r="K57" s="24">
        <v>5.4784838215230099E-4</v>
      </c>
      <c r="L57" s="24">
        <v>5.277922762978891E-4</v>
      </c>
      <c r="M57" s="24">
        <v>5.0983742293212602E-4</v>
      </c>
      <c r="N57" s="24">
        <v>5.6073980286713994E-4</v>
      </c>
      <c r="O57" s="24">
        <v>5.4021175676996405E-4</v>
      </c>
      <c r="P57" s="24">
        <v>5.8006824671426804E-4</v>
      </c>
      <c r="Q57" s="24">
        <v>5.6033502821220104E-4</v>
      </c>
      <c r="R57" s="24">
        <v>5.6055487234198402E-4</v>
      </c>
      <c r="S57" s="24">
        <v>9.2049953583865001E-4</v>
      </c>
      <c r="T57" s="24">
        <v>9.4508229161728596E-4</v>
      </c>
      <c r="U57" s="24">
        <v>7.8425335984060492E-3</v>
      </c>
      <c r="V57" s="24">
        <v>7.5358055320868894E-2</v>
      </c>
      <c r="W57" s="24">
        <v>1099.2405168714599</v>
      </c>
      <c r="X57" s="24">
        <v>1058.99857241372</v>
      </c>
      <c r="Y57" s="24">
        <v>1022.97272486701</v>
      </c>
      <c r="Z57" s="24">
        <v>982.77996046042506</v>
      </c>
      <c r="AA57" s="24">
        <v>5631.3088364087498</v>
      </c>
      <c r="AB57" s="24">
        <v>5425.1530279746803</v>
      </c>
      <c r="AC57" s="24">
        <v>25849.5397436126</v>
      </c>
      <c r="AD57" s="24">
        <v>35720.613104799304</v>
      </c>
      <c r="AE57" s="24">
        <v>34412.922106790298</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1.7564076166233847E-3</v>
      </c>
      <c r="D59" s="32">
        <v>1.7371219098363147E-3</v>
      </c>
      <c r="E59" s="32">
        <v>1.6978705769510245E-3</v>
      </c>
      <c r="F59" s="32">
        <v>2.1001734890325062E-3</v>
      </c>
      <c r="G59" s="32">
        <v>2.023288527461226E-3</v>
      </c>
      <c r="H59" s="32">
        <v>1.9492182368429341E-3</v>
      </c>
      <c r="I59" s="32">
        <v>1.8829081955784614E-3</v>
      </c>
      <c r="J59" s="32">
        <v>1.8402895151165984E-3</v>
      </c>
      <c r="K59" s="32">
        <v>1.7910964680727818E-3</v>
      </c>
      <c r="L59" s="32">
        <v>1.7578297031973389E-3</v>
      </c>
      <c r="M59" s="32">
        <v>1.6980304678158118E-3</v>
      </c>
      <c r="N59" s="32">
        <v>1.700569525311522E-3</v>
      </c>
      <c r="O59" s="32">
        <v>1.6526907821923164E-3</v>
      </c>
      <c r="P59" s="32">
        <v>1.7402677997772832E-3</v>
      </c>
      <c r="Q59" s="32">
        <v>1.6873904184800533E-3</v>
      </c>
      <c r="R59" s="32">
        <v>1.8484949564888879E-3</v>
      </c>
      <c r="S59" s="32">
        <v>2.5983999342629981E-3</v>
      </c>
      <c r="T59" s="32">
        <v>3.6592126273403127E-3</v>
      </c>
      <c r="U59" s="32">
        <v>4.233025105378316E-3</v>
      </c>
      <c r="V59" s="32">
        <v>11782.031943956204</v>
      </c>
      <c r="W59" s="32">
        <v>11350.705260233231</v>
      </c>
      <c r="X59" s="32">
        <v>12590.706251701449</v>
      </c>
      <c r="Y59" s="32">
        <v>30055.739099393842</v>
      </c>
      <c r="Z59" s="32">
        <v>28874.844402967756</v>
      </c>
      <c r="AA59" s="32">
        <v>77873.764051647056</v>
      </c>
      <c r="AB59" s="32">
        <v>75022.894731160632</v>
      </c>
      <c r="AC59" s="32">
        <v>157022.4818027794</v>
      </c>
      <c r="AD59" s="32">
        <v>203680.46330482489</v>
      </c>
      <c r="AE59" s="32">
        <v>213126.27704477182</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5.5155860855232303E-5</v>
      </c>
      <c r="D64" s="24">
        <v>5.3136667553140499E-5</v>
      </c>
      <c r="E64" s="24">
        <v>6.5420348232973199E-5</v>
      </c>
      <c r="F64" s="24">
        <v>6.28499721320201E-5</v>
      </c>
      <c r="G64" s="24">
        <v>6.0549106171488199E-5</v>
      </c>
      <c r="H64" s="24">
        <v>5.8332472295534099E-5</v>
      </c>
      <c r="I64" s="24">
        <v>5.6348072307957199E-5</v>
      </c>
      <c r="J64" s="24">
        <v>5.4134147400688898E-5</v>
      </c>
      <c r="K64" s="24">
        <v>5.2152357865523698E-5</v>
      </c>
      <c r="L64" s="24">
        <v>5.0243119390092003E-5</v>
      </c>
      <c r="M64" s="24">
        <v>4.8533909381155805E-5</v>
      </c>
      <c r="N64" s="24">
        <v>4.6627004203658302E-5</v>
      </c>
      <c r="O64" s="24">
        <v>4.4920042638290898E-5</v>
      </c>
      <c r="P64" s="24">
        <v>4.3275570993419106E-5</v>
      </c>
      <c r="Q64" s="24">
        <v>4.1803388533765395E-5</v>
      </c>
      <c r="R64" s="24">
        <v>4.01609266128445E-5</v>
      </c>
      <c r="S64" s="24">
        <v>5.22275348529021E-5</v>
      </c>
      <c r="T64" s="24">
        <v>5.0315544233509098E-5</v>
      </c>
      <c r="U64" s="24">
        <v>6.3804081745100991E-5</v>
      </c>
      <c r="V64" s="24">
        <v>6.1297209016805091E-5</v>
      </c>
      <c r="W64" s="24">
        <v>6.6342225161628609E-5</v>
      </c>
      <c r="X64" s="24">
        <v>6.3913511791641804E-5</v>
      </c>
      <c r="Y64" s="24">
        <v>8.33131277679602E-5</v>
      </c>
      <c r="Z64" s="24">
        <v>8.00397414547629E-5</v>
      </c>
      <c r="AA64" s="24">
        <v>7.7109577600176099E-5</v>
      </c>
      <c r="AB64" s="24">
        <v>5.2590088603700795E-5</v>
      </c>
      <c r="AC64" s="24">
        <v>5.5702384794832699E-5</v>
      </c>
      <c r="AD64" s="24">
        <v>7.5072969275143806E-5</v>
      </c>
      <c r="AE64" s="24">
        <v>7.23246332981859E-5</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2.0868623338084899E-4</v>
      </c>
      <c r="D66" s="24">
        <v>2.0104646784827301E-4</v>
      </c>
      <c r="E66" s="24">
        <v>1.942071107526368E-4</v>
      </c>
      <c r="F66" s="24">
        <v>1.8657668184791698E-4</v>
      </c>
      <c r="G66" s="24">
        <v>1.79746321837715E-4</v>
      </c>
      <c r="H66" s="24">
        <v>1.7316601353497659E-4</v>
      </c>
      <c r="I66" s="24">
        <v>1.672751156939492E-4</v>
      </c>
      <c r="J66" s="24">
        <v>1.6070284924662431E-4</v>
      </c>
      <c r="K66" s="24">
        <v>1.5481970080520008E-4</v>
      </c>
      <c r="L66" s="24">
        <v>1.4915192773357237E-4</v>
      </c>
      <c r="M66" s="24">
        <v>1.4407795997780791E-4</v>
      </c>
      <c r="N66" s="24">
        <v>1.3841711354387881E-4</v>
      </c>
      <c r="O66" s="24">
        <v>1.3334982052679988E-4</v>
      </c>
      <c r="P66" s="24">
        <v>1.2846803534082311E-4</v>
      </c>
      <c r="Q66" s="24">
        <v>1.2801898849471122E-4</v>
      </c>
      <c r="R66" s="24">
        <v>1.396702357568672E-4</v>
      </c>
      <c r="S66" s="24">
        <v>1.4585530660087071E-4</v>
      </c>
      <c r="T66" s="24">
        <v>1.405157098001601E-4</v>
      </c>
      <c r="U66" s="24">
        <v>2.6958779187052201E-4</v>
      </c>
      <c r="V66" s="24">
        <v>2.5899564376906305E-4</v>
      </c>
      <c r="W66" s="24">
        <v>3.5311772632974701E-4</v>
      </c>
      <c r="X66" s="24">
        <v>3.4019048819405103E-4</v>
      </c>
      <c r="Y66" s="24">
        <v>3.6958501548559704E-4</v>
      </c>
      <c r="Z66" s="24">
        <v>9.7618577817651826E-3</v>
      </c>
      <c r="AA66" s="24">
        <v>9.4044872767403438E-3</v>
      </c>
      <c r="AB66" s="24">
        <v>8.978109044870404E-3</v>
      </c>
      <c r="AC66" s="24">
        <v>8.6726846598581958E-3</v>
      </c>
      <c r="AD66" s="24">
        <v>521.87246610219472</v>
      </c>
      <c r="AE66" s="24">
        <v>502.76730897545605</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2.4380909965455214E-3</v>
      </c>
      <c r="D68" s="24">
        <v>2.3488352595525557E-3</v>
      </c>
      <c r="E68" s="24">
        <v>2.9672613727538947E-3</v>
      </c>
      <c r="F68" s="24">
        <v>2.9467246709302089E-3</v>
      </c>
      <c r="G68" s="24">
        <v>2.8388484339103895E-3</v>
      </c>
      <c r="H68" s="24">
        <v>2.7349214231716513E-3</v>
      </c>
      <c r="I68" s="24">
        <v>2.6418827120628639E-3</v>
      </c>
      <c r="J68" s="24">
        <v>2.6368458222249575E-3</v>
      </c>
      <c r="K68" s="24">
        <v>2.5403138972340594E-3</v>
      </c>
      <c r="L68" s="24">
        <v>2.4473158961699666E-3</v>
      </c>
      <c r="M68" s="24">
        <v>2.364061176408526E-3</v>
      </c>
      <c r="N68" s="24">
        <v>2.3561594009359325E-3</v>
      </c>
      <c r="O68" s="24">
        <v>2.269903086425351E-3</v>
      </c>
      <c r="P68" s="24">
        <v>2.4899964612407044E-3</v>
      </c>
      <c r="Q68" s="24">
        <v>2.4742360959276247E-3</v>
      </c>
      <c r="R68" s="24">
        <v>3.5791006524821785E-3</v>
      </c>
      <c r="S68" s="24">
        <v>25492.121507468659</v>
      </c>
      <c r="T68" s="24">
        <v>61190.041404325966</v>
      </c>
      <c r="U68" s="24">
        <v>90158.091074832031</v>
      </c>
      <c r="V68" s="24">
        <v>94836.280037400895</v>
      </c>
      <c r="W68" s="24">
        <v>91364.431900904761</v>
      </c>
      <c r="X68" s="24">
        <v>93958.698660603652</v>
      </c>
      <c r="Y68" s="24">
        <v>90762.340661272479</v>
      </c>
      <c r="Z68" s="24">
        <v>87196.277703878368</v>
      </c>
      <c r="AA68" s="24">
        <v>84004.121273341778</v>
      </c>
      <c r="AB68" s="24">
        <v>99133.759032194168</v>
      </c>
      <c r="AC68" s="24">
        <v>95761.349199425909</v>
      </c>
      <c r="AD68" s="24">
        <v>91998.870559921328</v>
      </c>
      <c r="AE68" s="24">
        <v>94876.101964133064</v>
      </c>
    </row>
    <row r="69" spans="1:31" x14ac:dyDescent="0.35">
      <c r="A69" s="28" t="s">
        <v>133</v>
      </c>
      <c r="B69" s="28" t="s">
        <v>68</v>
      </c>
      <c r="C69" s="24">
        <v>3.6011852623858568E-4</v>
      </c>
      <c r="D69" s="24">
        <v>5.0063560786742288E-4</v>
      </c>
      <c r="E69" s="24">
        <v>5.8505924041142869E-4</v>
      </c>
      <c r="F69" s="24">
        <v>6.2361769602341873E-4</v>
      </c>
      <c r="G69" s="24">
        <v>6.0078776180878465E-4</v>
      </c>
      <c r="H69" s="24">
        <v>5.7879360550675322E-4</v>
      </c>
      <c r="I69" s="24">
        <v>5.5910374875324281E-4</v>
      </c>
      <c r="J69" s="24">
        <v>5.5423279573049765E-4</v>
      </c>
      <c r="K69" s="24">
        <v>5.7266296784641547E-4</v>
      </c>
      <c r="L69" s="24">
        <v>6.1225013714362334E-4</v>
      </c>
      <c r="M69" s="24">
        <v>5.9142212974516522E-4</v>
      </c>
      <c r="N69" s="24">
        <v>6.6800820932462013E-4</v>
      </c>
      <c r="O69" s="24">
        <v>6.6793614408851688E-4</v>
      </c>
      <c r="P69" s="24">
        <v>6.7841271760962221E-4</v>
      </c>
      <c r="Q69" s="24">
        <v>6.5533393943653217E-4</v>
      </c>
      <c r="R69" s="24">
        <v>7.0252820351096243E-4</v>
      </c>
      <c r="S69" s="24">
        <v>1.4005832651593246E-3</v>
      </c>
      <c r="T69" s="24">
        <v>1.3530774420347034E-3</v>
      </c>
      <c r="U69" s="24">
        <v>1.3564456952047841E-3</v>
      </c>
      <c r="V69" s="24">
        <v>2.5204254833152591E-3</v>
      </c>
      <c r="W69" s="24">
        <v>2.4281555744529977E-3</v>
      </c>
      <c r="X69" s="24">
        <v>1256.8543339104958</v>
      </c>
      <c r="Y69" s="24">
        <v>8377.1092062101507</v>
      </c>
      <c r="Z69" s="24">
        <v>8047.9712257451829</v>
      </c>
      <c r="AA69" s="24">
        <v>9302.0102292825777</v>
      </c>
      <c r="AB69" s="24">
        <v>8961.4740821670766</v>
      </c>
      <c r="AC69" s="24">
        <v>16737.903408836471</v>
      </c>
      <c r="AD69" s="24">
        <v>19494.43353991368</v>
      </c>
      <c r="AE69" s="24">
        <v>18780.764617040437</v>
      </c>
    </row>
    <row r="70" spans="1:31" x14ac:dyDescent="0.35">
      <c r="A70" s="28" t="s">
        <v>133</v>
      </c>
      <c r="B70" s="28" t="s">
        <v>36</v>
      </c>
      <c r="C70" s="24">
        <v>3.7827394513170298E-4</v>
      </c>
      <c r="D70" s="24">
        <v>3.6442576645182403E-4</v>
      </c>
      <c r="E70" s="24">
        <v>3.5202844369211202E-4</v>
      </c>
      <c r="F70" s="24">
        <v>3.3819718899900605E-4</v>
      </c>
      <c r="G70" s="24">
        <v>3.25816174756377E-4</v>
      </c>
      <c r="H70" s="24">
        <v>3.1388841535637404E-4</v>
      </c>
      <c r="I70" s="24">
        <v>3.3138017072842303E-4</v>
      </c>
      <c r="J70" s="24">
        <v>3.4458507057044603E-4</v>
      </c>
      <c r="K70" s="24">
        <v>4.9611741853838095E-4</v>
      </c>
      <c r="L70" s="24">
        <v>4.7795512439536804E-4</v>
      </c>
      <c r="M70" s="24">
        <v>4.61695670516793E-4</v>
      </c>
      <c r="N70" s="24">
        <v>5.21904009556568E-4</v>
      </c>
      <c r="O70" s="24">
        <v>5.0279769765986004E-4</v>
      </c>
      <c r="P70" s="24">
        <v>5.4190254749069398E-4</v>
      </c>
      <c r="Q70" s="24">
        <v>5.5626168208467992E-4</v>
      </c>
      <c r="R70" s="24">
        <v>1.0936118884940001E-3</v>
      </c>
      <c r="S70" s="24">
        <v>1.2096700983435101E-3</v>
      </c>
      <c r="T70" s="24">
        <v>1.16538545256984E-3</v>
      </c>
      <c r="U70" s="24">
        <v>7665.4099075067707</v>
      </c>
      <c r="V70" s="24">
        <v>7364.2347080092404</v>
      </c>
      <c r="W70" s="24">
        <v>22477.124553765698</v>
      </c>
      <c r="X70" s="24">
        <v>21654.2626013728</v>
      </c>
      <c r="Y70" s="24">
        <v>20917.610858089702</v>
      </c>
      <c r="Z70" s="24">
        <v>30439.3749119928</v>
      </c>
      <c r="AA70" s="24">
        <v>29325.024034513401</v>
      </c>
      <c r="AB70" s="24">
        <v>28251.468274598901</v>
      </c>
      <c r="AC70" s="24">
        <v>27290.387561474199</v>
      </c>
      <c r="AD70" s="24">
        <v>26218.1437951591</v>
      </c>
      <c r="AE70" s="24">
        <v>25258.3273102487</v>
      </c>
    </row>
    <row r="71" spans="1:31" x14ac:dyDescent="0.35">
      <c r="A71" s="28" t="s">
        <v>133</v>
      </c>
      <c r="B71" s="28" t="s">
        <v>73</v>
      </c>
      <c r="C71" s="24">
        <v>0</v>
      </c>
      <c r="D71" s="24">
        <v>0</v>
      </c>
      <c r="E71" s="24">
        <v>5.6845505962777997E-4</v>
      </c>
      <c r="F71" s="24">
        <v>5.4612036806469502E-4</v>
      </c>
      <c r="G71" s="24">
        <v>5.2612752283966104E-4</v>
      </c>
      <c r="H71" s="24">
        <v>5.0686659292774403E-4</v>
      </c>
      <c r="I71" s="24">
        <v>4.8962360594078703E-4</v>
      </c>
      <c r="J71" s="24">
        <v>4.7038621498880301E-4</v>
      </c>
      <c r="K71" s="24">
        <v>4.53165910927287E-4</v>
      </c>
      <c r="L71" s="24">
        <v>4.3657602260186601E-4</v>
      </c>
      <c r="M71" s="24">
        <v>4.2172423559996603E-4</v>
      </c>
      <c r="N71" s="24">
        <v>4.7804486620555396E-4</v>
      </c>
      <c r="O71" s="24">
        <v>4.6054418763804498E-4</v>
      </c>
      <c r="P71" s="24">
        <v>4.7334175750456597E-4</v>
      </c>
      <c r="Q71" s="24">
        <v>4.8254670255633704E-4</v>
      </c>
      <c r="R71" s="24">
        <v>6.383817103885629E-4</v>
      </c>
      <c r="S71" s="24">
        <v>7.7447515100076002E-4</v>
      </c>
      <c r="T71" s="24">
        <v>7.46122497025476E-4</v>
      </c>
      <c r="U71" s="24">
        <v>1.0220464337836099E-3</v>
      </c>
      <c r="V71" s="24">
        <v>9.8189006350404297E-4</v>
      </c>
      <c r="W71" s="24">
        <v>1.0612420955842801E-3</v>
      </c>
      <c r="X71" s="24">
        <v>1.0223912300901098E-3</v>
      </c>
      <c r="Y71" s="24">
        <v>1.01036137148776E-3</v>
      </c>
      <c r="Z71" s="24">
        <v>1.1248785155523299E-3</v>
      </c>
      <c r="AA71" s="24">
        <v>1.23564711087509E-3</v>
      </c>
      <c r="AB71" s="24">
        <v>1.1904114762327999E-3</v>
      </c>
      <c r="AC71" s="24">
        <v>1.1499151210178299E-3</v>
      </c>
      <c r="AD71" s="24">
        <v>1.1331835819418199E-3</v>
      </c>
      <c r="AE71" s="24">
        <v>1.09169902049688E-3</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3.0620516170201885E-3</v>
      </c>
      <c r="D73" s="32">
        <v>3.103654002821392E-3</v>
      </c>
      <c r="E73" s="32">
        <v>3.8119480721509336E-3</v>
      </c>
      <c r="F73" s="32">
        <v>3.8197690209335645E-3</v>
      </c>
      <c r="G73" s="32">
        <v>3.6799316237283775E-3</v>
      </c>
      <c r="H73" s="32">
        <v>3.5452135145089157E-3</v>
      </c>
      <c r="I73" s="32">
        <v>3.4246096488180127E-3</v>
      </c>
      <c r="J73" s="32">
        <v>3.4059156146027682E-3</v>
      </c>
      <c r="K73" s="32">
        <v>3.3199489237511984E-3</v>
      </c>
      <c r="L73" s="32">
        <v>3.2589610804372544E-3</v>
      </c>
      <c r="M73" s="32">
        <v>3.1480951755126548E-3</v>
      </c>
      <c r="N73" s="32">
        <v>3.2092117280080896E-3</v>
      </c>
      <c r="O73" s="32">
        <v>3.1161090936789584E-3</v>
      </c>
      <c r="P73" s="32">
        <v>3.3401527851845687E-3</v>
      </c>
      <c r="Q73" s="32">
        <v>3.2993924123926334E-3</v>
      </c>
      <c r="R73" s="32">
        <v>4.4614600183628525E-3</v>
      </c>
      <c r="S73" s="32">
        <v>25492.123106134764</v>
      </c>
      <c r="T73" s="32">
        <v>61190.042948234666</v>
      </c>
      <c r="U73" s="32">
        <v>90158.092764669593</v>
      </c>
      <c r="V73" s="32">
        <v>94836.282878119222</v>
      </c>
      <c r="W73" s="32">
        <v>91364.434748520289</v>
      </c>
      <c r="X73" s="32">
        <v>95215.55339861814</v>
      </c>
      <c r="Y73" s="32">
        <v>99139.450320380769</v>
      </c>
      <c r="Z73" s="32">
        <v>95244.258771521068</v>
      </c>
      <c r="AA73" s="32">
        <v>93306.140984221202</v>
      </c>
      <c r="AB73" s="32">
        <v>108095.24214506037</v>
      </c>
      <c r="AC73" s="32">
        <v>112499.26133664942</v>
      </c>
      <c r="AD73" s="32">
        <v>112015.17664101017</v>
      </c>
      <c r="AE73" s="32">
        <v>114159.63396247358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4.9563281683039002E-5</v>
      </c>
      <c r="D78" s="24">
        <v>4.7748826340446106E-5</v>
      </c>
      <c r="E78" s="24">
        <v>4.6124469157079398E-5</v>
      </c>
      <c r="F78" s="24">
        <v>4.4312231277080602E-5</v>
      </c>
      <c r="G78" s="24">
        <v>4.2690010914492603E-5</v>
      </c>
      <c r="H78" s="24">
        <v>4.1127178193396698E-5</v>
      </c>
      <c r="I78" s="24">
        <v>3.9728081452175601E-5</v>
      </c>
      <c r="J78" s="24">
        <v>3.8167158683349395E-5</v>
      </c>
      <c r="K78" s="24">
        <v>3.6769902435720898E-5</v>
      </c>
      <c r="L78" s="24">
        <v>3.54237981493306E-5</v>
      </c>
      <c r="M78" s="24">
        <v>3.4218723482662597E-5</v>
      </c>
      <c r="N78" s="24">
        <v>3.2874264282724805E-5</v>
      </c>
      <c r="O78" s="24">
        <v>3.16707748761302E-5</v>
      </c>
      <c r="P78" s="24">
        <v>3.0511343847217602E-5</v>
      </c>
      <c r="Q78" s="24">
        <v>2.9473384920247698E-5</v>
      </c>
      <c r="R78" s="24">
        <v>2.8315370842679599E-5</v>
      </c>
      <c r="S78" s="24">
        <v>2.72787773371978E-5</v>
      </c>
      <c r="T78" s="24">
        <v>2.6280132340375101E-5</v>
      </c>
      <c r="U78" s="24">
        <v>2.53861140991193E-5</v>
      </c>
      <c r="V78" s="24">
        <v>2.43886895555496E-5</v>
      </c>
      <c r="W78" s="24">
        <v>2.3495847383679299E-5</v>
      </c>
      <c r="X78" s="24">
        <v>2.2635691147724199E-5</v>
      </c>
      <c r="Y78" s="24">
        <v>2.1865652377469999E-5</v>
      </c>
      <c r="Z78" s="24">
        <v>2.10065473463771E-5</v>
      </c>
      <c r="AA78" s="24">
        <v>2.0237521552124499E-5</v>
      </c>
      <c r="AB78" s="24">
        <v>0</v>
      </c>
      <c r="AC78" s="24">
        <v>0</v>
      </c>
      <c r="AD78" s="24">
        <v>5.9451344778571902E-6</v>
      </c>
      <c r="AE78" s="24">
        <v>5.7274898698030705E-6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2.0375222280384869E-4</v>
      </c>
      <c r="D80" s="24">
        <v>1.9629308578391019E-4</v>
      </c>
      <c r="E80" s="24">
        <v>1.8961543298329618E-4</v>
      </c>
      <c r="F80" s="24">
        <v>1.8216541184344409E-4</v>
      </c>
      <c r="G80" s="24">
        <v>1.754965434083648E-4</v>
      </c>
      <c r="H80" s="24">
        <v>1.6907181465795068E-4</v>
      </c>
      <c r="I80" s="24">
        <v>1.6332019649907949E-4</v>
      </c>
      <c r="J80" s="24">
        <v>1.5690331946887441E-4</v>
      </c>
      <c r="K80" s="24">
        <v>1.5115926748899338E-4</v>
      </c>
      <c r="L80" s="24">
        <v>1.4562549871573459E-4</v>
      </c>
      <c r="M80" s="24">
        <v>1.4067149579985769E-4</v>
      </c>
      <c r="N80" s="24">
        <v>1.3514448989640959E-4</v>
      </c>
      <c r="O80" s="24">
        <v>1.3019700390702959E-4</v>
      </c>
      <c r="P80" s="24">
        <v>1.2543063974980028E-4</v>
      </c>
      <c r="Q80" s="24">
        <v>1.2116364145251881E-4</v>
      </c>
      <c r="R80" s="24">
        <v>1.164031023128475E-4</v>
      </c>
      <c r="S80" s="24">
        <v>1.121417171964093E-4</v>
      </c>
      <c r="T80" s="24">
        <v>1.080363365399021E-4</v>
      </c>
      <c r="U80" s="24">
        <v>1.4430817002900108E-4</v>
      </c>
      <c r="V80" s="24">
        <v>1.3863827860479338E-4</v>
      </c>
      <c r="W80" s="24">
        <v>1.3356288898650609E-4</v>
      </c>
      <c r="X80" s="24">
        <v>1.2867330360667761E-4</v>
      </c>
      <c r="Y80" s="24">
        <v>1.2429599381625888E-4</v>
      </c>
      <c r="Z80" s="24">
        <v>1.1941238404377999E-4</v>
      </c>
      <c r="AA80" s="24">
        <v>1.1504083254754129E-4</v>
      </c>
      <c r="AB80" s="24">
        <v>3.3278214971306397E-5</v>
      </c>
      <c r="AC80" s="24">
        <v>3.53492492099231E-5</v>
      </c>
      <c r="AD80" s="24">
        <v>6.2740753505653312E-5</v>
      </c>
      <c r="AE80" s="24">
        <v>6.0443885914748906E-5</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1.1533762835464079E-3</v>
      </c>
      <c r="D82" s="24">
        <v>1.1288427986580829E-3</v>
      </c>
      <c r="E82" s="24">
        <v>14307.44603214854</v>
      </c>
      <c r="F82" s="24">
        <v>27392.719473051708</v>
      </c>
      <c r="G82" s="24">
        <v>39495.23570731307</v>
      </c>
      <c r="H82" s="24">
        <v>50607.986530162001</v>
      </c>
      <c r="I82" s="24">
        <v>60959.65682837151</v>
      </c>
      <c r="J82" s="24">
        <v>70102.305267114207</v>
      </c>
      <c r="K82" s="24">
        <v>78598.399450601763</v>
      </c>
      <c r="L82" s="24">
        <v>86288.295394514382</v>
      </c>
      <c r="M82" s="24">
        <v>93480.343458896183</v>
      </c>
      <c r="N82" s="24">
        <v>99473.505448009644</v>
      </c>
      <c r="O82" s="24">
        <v>105044.44353228564</v>
      </c>
      <c r="P82" s="24">
        <v>109938.65748777565</v>
      </c>
      <c r="Q82" s="24">
        <v>114545.70111805467</v>
      </c>
      <c r="R82" s="24">
        <v>117977.40948696787</v>
      </c>
      <c r="S82" s="24">
        <v>121271.55834177579</v>
      </c>
      <c r="T82" s="24">
        <v>124131.32982928431</v>
      </c>
      <c r="U82" s="24">
        <v>127076.67254842381</v>
      </c>
      <c r="V82" s="24">
        <v>128946.59485454207</v>
      </c>
      <c r="W82" s="24">
        <v>124226.00674983936</v>
      </c>
      <c r="X82" s="24">
        <v>119678.23400392449</v>
      </c>
      <c r="Y82" s="24">
        <v>115606.9255761348</v>
      </c>
      <c r="Z82" s="24">
        <v>111064.71070519998</v>
      </c>
      <c r="AA82" s="24">
        <v>106998.75803077187</v>
      </c>
      <c r="AB82" s="24">
        <v>103081.65480326</v>
      </c>
      <c r="AC82" s="24">
        <v>99574.941871881747</v>
      </c>
      <c r="AD82" s="24">
        <v>90050.187791863747</v>
      </c>
      <c r="AE82" s="24">
        <v>81385.085425054596</v>
      </c>
    </row>
    <row r="83" spans="1:31" x14ac:dyDescent="0.35">
      <c r="A83" s="28" t="s">
        <v>134</v>
      </c>
      <c r="B83" s="28" t="s">
        <v>68</v>
      </c>
      <c r="C83" s="24">
        <v>4.4049060696686397E-5</v>
      </c>
      <c r="D83" s="24">
        <v>6.1879349241089304E-5</v>
      </c>
      <c r="E83" s="24">
        <v>9.2962899924195502E-5</v>
      </c>
      <c r="F83" s="24">
        <v>9.8877166208815112E-5</v>
      </c>
      <c r="G83" s="24">
        <v>9.525738566975881E-5</v>
      </c>
      <c r="H83" s="24">
        <v>1.01767028039347E-4</v>
      </c>
      <c r="I83" s="24">
        <v>1.06876515270016E-4</v>
      </c>
      <c r="J83" s="24">
        <v>1.02677319637109E-4</v>
      </c>
      <c r="K83" s="24">
        <v>1.12823077933444E-4</v>
      </c>
      <c r="L83" s="24">
        <v>1.29718662288972E-4</v>
      </c>
      <c r="M83" s="24">
        <v>1.65999310939928E-4</v>
      </c>
      <c r="N83" s="24">
        <v>2.0506305680434501E-4</v>
      </c>
      <c r="O83" s="24">
        <v>2.3786000286124401E-4</v>
      </c>
      <c r="P83" s="24">
        <v>2.2915221882586202E-4</v>
      </c>
      <c r="Q83" s="24">
        <v>2.3870280052251501E-4</v>
      </c>
      <c r="R83" s="24">
        <v>2.2932412874429901E-4</v>
      </c>
      <c r="S83" s="24">
        <v>3.4637133707047699E-4</v>
      </c>
      <c r="T83" s="24">
        <v>3.33691076568606E-4</v>
      </c>
      <c r="U83" s="24">
        <v>3.2233931069723296E-4</v>
      </c>
      <c r="V83" s="24">
        <v>3.4273314824036498E-4</v>
      </c>
      <c r="W83" s="24">
        <v>3.3018607769153902E-4</v>
      </c>
      <c r="X83" s="24">
        <v>3.1809834111774798E-4</v>
      </c>
      <c r="Y83" s="24">
        <v>3.0727702120241499E-4</v>
      </c>
      <c r="Z83" s="24">
        <v>2.95204057162877E-4</v>
      </c>
      <c r="AA83" s="24">
        <v>2.8439697255335298E-4</v>
      </c>
      <c r="AB83" s="24">
        <v>2.5665799661971501E-4</v>
      </c>
      <c r="AC83" s="24">
        <v>2.4025802018528799E-4</v>
      </c>
      <c r="AD83" s="24">
        <v>2.1779921481168902E-4</v>
      </c>
      <c r="AE83" s="24">
        <v>2.06062555182974E-4</v>
      </c>
    </row>
    <row r="84" spans="1:31" x14ac:dyDescent="0.35">
      <c r="A84" s="28" t="s">
        <v>134</v>
      </c>
      <c r="B84" s="28" t="s">
        <v>36</v>
      </c>
      <c r="C84" s="24">
        <v>3.4618214238494796E-4</v>
      </c>
      <c r="D84" s="24">
        <v>3.3350880808522297E-4</v>
      </c>
      <c r="E84" s="24">
        <v>3.2216324276667903E-4</v>
      </c>
      <c r="F84" s="24">
        <v>3.0950539666558402E-4</v>
      </c>
      <c r="G84" s="24">
        <v>2.9817475629087E-4</v>
      </c>
      <c r="H84" s="24">
        <v>2.8725891776673401E-4</v>
      </c>
      <c r="I84" s="24">
        <v>2.9683879182491001E-4</v>
      </c>
      <c r="J84" s="24">
        <v>3.21855364621059E-4</v>
      </c>
      <c r="K84" s="24">
        <v>4.3043713643908896E-4</v>
      </c>
      <c r="L84" s="24">
        <v>4.3754593210999397E-4</v>
      </c>
      <c r="M84" s="24">
        <v>4.2266114996250597E-4</v>
      </c>
      <c r="N84" s="24">
        <v>4.6074279034687799E-4</v>
      </c>
      <c r="O84" s="24">
        <v>4.4387552108790702E-4</v>
      </c>
      <c r="P84" s="24">
        <v>4.6803047066716402E-4</v>
      </c>
      <c r="Q84" s="24">
        <v>4.61830394341282E-4</v>
      </c>
      <c r="R84" s="24">
        <v>4.7225261103890496E-4</v>
      </c>
      <c r="S84" s="24">
        <v>4.7045272609082402E-4</v>
      </c>
      <c r="T84" s="24">
        <v>4.63231628792318E-4</v>
      </c>
      <c r="U84" s="24">
        <v>5.7325281364823994E-4</v>
      </c>
      <c r="V84" s="24">
        <v>5.5072961755093098E-4</v>
      </c>
      <c r="W84" s="24">
        <v>4.8499887887996603E-4</v>
      </c>
      <c r="X84" s="24">
        <v>4.6724362182166599E-4</v>
      </c>
      <c r="Y84" s="24">
        <v>4.5134856027445803E-4</v>
      </c>
      <c r="Z84" s="24">
        <v>4.3361500207942099E-4</v>
      </c>
      <c r="AA84" s="24">
        <v>4.2476142031697698E-4</v>
      </c>
      <c r="AB84" s="24">
        <v>4.5306024558873595E-4</v>
      </c>
      <c r="AC84" s="24">
        <v>4.5395154983010198E-4</v>
      </c>
      <c r="AD84" s="24">
        <v>5.4837827137771899E-4</v>
      </c>
      <c r="AE84" s="24">
        <v>4.7530370939409598E-4</v>
      </c>
    </row>
    <row r="85" spans="1:31" x14ac:dyDescent="0.35">
      <c r="A85" s="28" t="s">
        <v>134</v>
      </c>
      <c r="B85" s="28" t="s">
        <v>73</v>
      </c>
      <c r="C85" s="24">
        <v>0</v>
      </c>
      <c r="D85" s="24">
        <v>0</v>
      </c>
      <c r="E85" s="24">
        <v>8.1246331399029603E-4</v>
      </c>
      <c r="F85" s="24">
        <v>7.8054149850645209E-4</v>
      </c>
      <c r="G85" s="24">
        <v>7.9150663996032896E-4</v>
      </c>
      <c r="H85" s="24">
        <v>8.2838118052367489E-4</v>
      </c>
      <c r="I85" s="24">
        <v>8.4296600261340201E-4</v>
      </c>
      <c r="J85" s="24">
        <v>8.5543601198312001E-4</v>
      </c>
      <c r="K85" s="24">
        <v>1.1612263031908711E-3</v>
      </c>
      <c r="L85" s="24">
        <v>1.2309219334825019E-3</v>
      </c>
      <c r="M85" s="24">
        <v>1.1890474616251209E-3</v>
      </c>
      <c r="N85" s="24">
        <v>2.2501986062884003E-3</v>
      </c>
      <c r="O85" s="24">
        <v>2.1678213958933102E-3</v>
      </c>
      <c r="P85" s="24">
        <v>4.5283758073413607E-3</v>
      </c>
      <c r="Q85" s="24">
        <v>4.3743259523942798E-3</v>
      </c>
      <c r="R85" s="24">
        <v>5.8592719331818192E-3</v>
      </c>
      <c r="S85" s="24">
        <v>16710.370196576048</v>
      </c>
      <c r="T85" s="24">
        <v>21408.233661260238</v>
      </c>
      <c r="U85" s="24">
        <v>26119.183789313818</v>
      </c>
      <c r="V85" s="24">
        <v>25092.956818626226</v>
      </c>
      <c r="W85" s="24">
        <v>24174.332223665395</v>
      </c>
      <c r="X85" s="24">
        <v>23289.337429790532</v>
      </c>
      <c r="Y85" s="24">
        <v>22497.062405474629</v>
      </c>
      <c r="Z85" s="24">
        <v>21613.14917189243</v>
      </c>
      <c r="AA85" s="24">
        <v>20821.916375081473</v>
      </c>
      <c r="AB85" s="24">
        <v>20059.649710589849</v>
      </c>
      <c r="AC85" s="24">
        <v>19377.244746939108</v>
      </c>
      <c r="AD85" s="24">
        <v>20034.225245106769</v>
      </c>
      <c r="AE85" s="24">
        <v>19300.795056541639</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1.450740848729982E-3</v>
      </c>
      <c r="D87" s="32">
        <v>1.4347640600235285E-3</v>
      </c>
      <c r="E87" s="32">
        <v>14307.446360851343</v>
      </c>
      <c r="F87" s="32">
        <v>27392.719798406517</v>
      </c>
      <c r="G87" s="32">
        <v>39495.236020757009</v>
      </c>
      <c r="H87" s="32">
        <v>50607.986842128026</v>
      </c>
      <c r="I87" s="32">
        <v>60959.657138296301</v>
      </c>
      <c r="J87" s="32">
        <v>70102.305564862007</v>
      </c>
      <c r="K87" s="32">
        <v>78598.399751354009</v>
      </c>
      <c r="L87" s="32">
        <v>86288.295705282348</v>
      </c>
      <c r="M87" s="32">
        <v>93480.343799785711</v>
      </c>
      <c r="N87" s="32">
        <v>99473.505821091458</v>
      </c>
      <c r="O87" s="32">
        <v>105044.44393201343</v>
      </c>
      <c r="P87" s="32">
        <v>109938.65787286987</v>
      </c>
      <c r="Q87" s="32">
        <v>114545.70150739451</v>
      </c>
      <c r="R87" s="32">
        <v>117977.40986101047</v>
      </c>
      <c r="S87" s="32">
        <v>121271.55882756761</v>
      </c>
      <c r="T87" s="32">
        <v>124131.33029729185</v>
      </c>
      <c r="U87" s="32">
        <v>127076.6730404574</v>
      </c>
      <c r="V87" s="32">
        <v>128946.59536030219</v>
      </c>
      <c r="W87" s="32">
        <v>124226.00723708417</v>
      </c>
      <c r="X87" s="32">
        <v>119678.23447333183</v>
      </c>
      <c r="Y87" s="32">
        <v>115606.92602957347</v>
      </c>
      <c r="Z87" s="32">
        <v>111064.71114082295</v>
      </c>
      <c r="AA87" s="32">
        <v>106998.7584504472</v>
      </c>
      <c r="AB87" s="32">
        <v>103081.65509319621</v>
      </c>
      <c r="AC87" s="32">
        <v>99574.942147489011</v>
      </c>
      <c r="AD87" s="32">
        <v>90050.188078348845</v>
      </c>
      <c r="AE87" s="32">
        <v>81385.085697288523</v>
      </c>
    </row>
  </sheetData>
  <sheetProtection algorithmName="SHA-512" hashValue="/a7KmPqqjgEeu7Fglc6dVVEj+laKv+EJ7oT0txhbaOqUhKBXuegGOYPYo/WL07f61D0avVW3Ast/HxlAnR0TxA==" saltValue="nj+ZKzeEK5WgLNUfiq54u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4375C-2631-4D78-987E-6E4A34F370D5}">
  <sheetPr codeName="Sheet24">
    <tabColor theme="7" tint="0.39997558519241921"/>
  </sheetPr>
  <dimension ref="A1:AE89"/>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164</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82</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0</v>
      </c>
      <c r="D6" s="24">
        <v>0</v>
      </c>
      <c r="E6" s="24">
        <v>0</v>
      </c>
      <c r="F6" s="24">
        <v>132013.91805663248</v>
      </c>
      <c r="G6" s="24">
        <v>100023.7992693283</v>
      </c>
      <c r="H6" s="24">
        <v>37483.121830818774</v>
      </c>
      <c r="I6" s="24">
        <v>4312.0922441762596</v>
      </c>
      <c r="J6" s="24">
        <v>0</v>
      </c>
      <c r="K6" s="24">
        <v>26046.42696607524</v>
      </c>
      <c r="L6" s="24">
        <v>4242.221655892261</v>
      </c>
      <c r="M6" s="24">
        <v>2614.2642411069987</v>
      </c>
      <c r="N6" s="24">
        <v>0</v>
      </c>
      <c r="O6" s="24">
        <v>0</v>
      </c>
      <c r="P6" s="24">
        <v>0</v>
      </c>
      <c r="Q6" s="24">
        <v>548.08577546679601</v>
      </c>
      <c r="R6" s="24">
        <v>307.82441062585804</v>
      </c>
      <c r="S6" s="24">
        <v>0</v>
      </c>
      <c r="T6" s="24">
        <v>0</v>
      </c>
      <c r="U6" s="24">
        <v>0</v>
      </c>
      <c r="V6" s="24">
        <v>0</v>
      </c>
      <c r="W6" s="24">
        <v>0</v>
      </c>
      <c r="X6" s="24">
        <v>0</v>
      </c>
      <c r="Y6" s="24">
        <v>0</v>
      </c>
      <c r="Z6" s="24">
        <v>0</v>
      </c>
      <c r="AA6" s="24">
        <v>0</v>
      </c>
      <c r="AB6" s="24">
        <v>0</v>
      </c>
      <c r="AC6" s="24">
        <v>0</v>
      </c>
      <c r="AD6" s="24">
        <v>0</v>
      </c>
      <c r="AE6" s="24">
        <v>0</v>
      </c>
    </row>
    <row r="7" spans="1:31" x14ac:dyDescent="0.35">
      <c r="A7" s="28" t="s">
        <v>40</v>
      </c>
      <c r="B7" s="28" t="s">
        <v>71</v>
      </c>
      <c r="C7" s="24">
        <v>0</v>
      </c>
      <c r="D7" s="24">
        <v>0</v>
      </c>
      <c r="E7" s="24">
        <v>0</v>
      </c>
      <c r="F7" s="24">
        <v>130326.12307868832</v>
      </c>
      <c r="G7" s="24">
        <v>0</v>
      </c>
      <c r="H7" s="24">
        <v>12821.068160985495</v>
      </c>
      <c r="I7" s="24">
        <v>19066.48487764036</v>
      </c>
      <c r="J7" s="24">
        <v>0</v>
      </c>
      <c r="K7" s="24">
        <v>1.3509474525601119E-4</v>
      </c>
      <c r="L7" s="24">
        <v>8.6768934956406302E-6</v>
      </c>
      <c r="M7" s="24">
        <v>1.2504713878083299E-5</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40</v>
      </c>
      <c r="B8" s="28" t="s">
        <v>20</v>
      </c>
      <c r="C8" s="24">
        <v>0</v>
      </c>
      <c r="D8" s="24">
        <v>0</v>
      </c>
      <c r="E8" s="24">
        <v>0</v>
      </c>
      <c r="F8" s="24">
        <v>0</v>
      </c>
      <c r="G8" s="24">
        <v>0</v>
      </c>
      <c r="H8" s="24">
        <v>0</v>
      </c>
      <c r="I8" s="24">
        <v>0</v>
      </c>
      <c r="J8" s="24">
        <v>0</v>
      </c>
      <c r="K8" s="24">
        <v>0</v>
      </c>
      <c r="L8" s="24">
        <v>0</v>
      </c>
      <c r="M8" s="24">
        <v>0</v>
      </c>
      <c r="N8" s="24">
        <v>0</v>
      </c>
      <c r="O8" s="24">
        <v>0</v>
      </c>
      <c r="P8" s="24">
        <v>0</v>
      </c>
      <c r="Q8" s="24">
        <v>0</v>
      </c>
      <c r="R8" s="24">
        <v>0</v>
      </c>
      <c r="S8" s="24">
        <v>0</v>
      </c>
      <c r="T8" s="24">
        <v>0</v>
      </c>
      <c r="U8" s="24">
        <v>0</v>
      </c>
      <c r="V8" s="24">
        <v>0</v>
      </c>
      <c r="W8" s="24">
        <v>0</v>
      </c>
      <c r="X8" s="24">
        <v>0</v>
      </c>
      <c r="Y8" s="24">
        <v>0</v>
      </c>
      <c r="Z8" s="24">
        <v>0</v>
      </c>
      <c r="AA8" s="24">
        <v>0</v>
      </c>
      <c r="AB8" s="24">
        <v>0</v>
      </c>
      <c r="AC8" s="24">
        <v>0</v>
      </c>
      <c r="AD8" s="24">
        <v>0</v>
      </c>
      <c r="AE8" s="24">
        <v>0</v>
      </c>
    </row>
    <row r="9" spans="1:31" x14ac:dyDescent="0.35">
      <c r="A9" s="28" t="s">
        <v>40</v>
      </c>
      <c r="B9" s="28" t="s">
        <v>32</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40</v>
      </c>
      <c r="B10" s="28" t="s">
        <v>66</v>
      </c>
      <c r="C10" s="24">
        <v>0</v>
      </c>
      <c r="D10" s="24">
        <v>0</v>
      </c>
      <c r="E10" s="24">
        <v>0</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row>
    <row r="11" spans="1:31" x14ac:dyDescent="0.35">
      <c r="A11" s="28" t="s">
        <v>40</v>
      </c>
      <c r="B11" s="28" t="s">
        <v>65</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row>
    <row r="12" spans="1:31" x14ac:dyDescent="0.35">
      <c r="A12" s="28" t="s">
        <v>40</v>
      </c>
      <c r="B12" s="28" t="s">
        <v>69</v>
      </c>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row>
    <row r="13" spans="1:31" x14ac:dyDescent="0.35">
      <c r="A13" s="28" t="s">
        <v>40</v>
      </c>
      <c r="B13" s="28" t="s">
        <v>68</v>
      </c>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row>
    <row r="14" spans="1:31" x14ac:dyDescent="0.35">
      <c r="A14" s="28" t="s">
        <v>40</v>
      </c>
      <c r="B14" s="28" t="s">
        <v>36</v>
      </c>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row>
    <row r="15" spans="1:31" x14ac:dyDescent="0.35">
      <c r="A15" s="28" t="s">
        <v>40</v>
      </c>
      <c r="B15" s="28" t="s">
        <v>73</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row>
    <row r="16" spans="1:31" x14ac:dyDescent="0.35">
      <c r="A16" s="28" t="s">
        <v>40</v>
      </c>
      <c r="B16" s="28" t="s">
        <v>56</v>
      </c>
      <c r="C16" s="24">
        <v>0</v>
      </c>
      <c r="D16" s="24">
        <v>0</v>
      </c>
      <c r="E16" s="24">
        <v>0</v>
      </c>
      <c r="F16" s="24">
        <v>0</v>
      </c>
      <c r="G16" s="24">
        <v>0</v>
      </c>
      <c r="H16" s="24">
        <v>0</v>
      </c>
      <c r="I16" s="24">
        <v>0</v>
      </c>
      <c r="J16" s="24">
        <v>0</v>
      </c>
      <c r="K16" s="24">
        <v>0</v>
      </c>
      <c r="L16" s="24">
        <v>0</v>
      </c>
      <c r="M16" s="24">
        <v>0</v>
      </c>
      <c r="N16" s="24">
        <v>0</v>
      </c>
      <c r="O16" s="24">
        <v>0</v>
      </c>
      <c r="P16" s="24">
        <v>0</v>
      </c>
      <c r="Q16" s="24">
        <v>0</v>
      </c>
      <c r="R16" s="24">
        <v>0</v>
      </c>
      <c r="S16" s="24">
        <v>0</v>
      </c>
      <c r="T16" s="24">
        <v>0</v>
      </c>
      <c r="U16" s="24">
        <v>0</v>
      </c>
      <c r="V16" s="24">
        <v>0</v>
      </c>
      <c r="W16" s="24">
        <v>0</v>
      </c>
      <c r="X16" s="24">
        <v>0</v>
      </c>
      <c r="Y16" s="24">
        <v>0</v>
      </c>
      <c r="Z16" s="24">
        <v>0</v>
      </c>
      <c r="AA16" s="24">
        <v>0</v>
      </c>
      <c r="AB16" s="24">
        <v>0</v>
      </c>
      <c r="AC16" s="24">
        <v>0</v>
      </c>
      <c r="AD16" s="24">
        <v>0</v>
      </c>
      <c r="AE16" s="24">
        <v>0</v>
      </c>
    </row>
    <row r="17" spans="1:31" x14ac:dyDescent="0.35">
      <c r="A17" s="31" t="s">
        <v>138</v>
      </c>
      <c r="B17" s="31"/>
      <c r="C17" s="32">
        <v>0</v>
      </c>
      <c r="D17" s="32">
        <v>0</v>
      </c>
      <c r="E17" s="32">
        <v>0</v>
      </c>
      <c r="F17" s="32">
        <v>262340.04113532079</v>
      </c>
      <c r="G17" s="32">
        <v>100023.7992693283</v>
      </c>
      <c r="H17" s="32">
        <v>50304.189991804269</v>
      </c>
      <c r="I17" s="32">
        <v>23378.577121816619</v>
      </c>
      <c r="J17" s="32">
        <v>0</v>
      </c>
      <c r="K17" s="32">
        <v>26046.427101169986</v>
      </c>
      <c r="L17" s="32">
        <v>4242.2216645691542</v>
      </c>
      <c r="M17" s="32">
        <v>2614.2642536117128</v>
      </c>
      <c r="N17" s="32">
        <v>0</v>
      </c>
      <c r="O17" s="32">
        <v>0</v>
      </c>
      <c r="P17" s="32">
        <v>0</v>
      </c>
      <c r="Q17" s="32">
        <v>548.08577546679601</v>
      </c>
      <c r="R17" s="32">
        <v>307.82441062585804</v>
      </c>
      <c r="S17" s="32">
        <v>0</v>
      </c>
      <c r="T17" s="32">
        <v>0</v>
      </c>
      <c r="U17" s="32">
        <v>0</v>
      </c>
      <c r="V17" s="32">
        <v>0</v>
      </c>
      <c r="W17" s="32">
        <v>0</v>
      </c>
      <c r="X17" s="32">
        <v>0</v>
      </c>
      <c r="Y17" s="32">
        <v>0</v>
      </c>
      <c r="Z17" s="32">
        <v>0</v>
      </c>
      <c r="AA17" s="32">
        <v>0</v>
      </c>
      <c r="AB17" s="32">
        <v>0</v>
      </c>
      <c r="AC17" s="32">
        <v>0</v>
      </c>
      <c r="AD17" s="32">
        <v>0</v>
      </c>
      <c r="AE17" s="32">
        <v>0</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0</v>
      </c>
      <c r="D20" s="24">
        <v>0</v>
      </c>
      <c r="E20" s="24">
        <v>0</v>
      </c>
      <c r="F20" s="24">
        <v>26601.221136316784</v>
      </c>
      <c r="G20" s="24">
        <v>100023.7992693283</v>
      </c>
      <c r="H20" s="24">
        <v>0</v>
      </c>
      <c r="I20" s="24">
        <v>2115.5429067462496</v>
      </c>
      <c r="J20" s="24">
        <v>0</v>
      </c>
      <c r="K20" s="24">
        <v>19975.326989415622</v>
      </c>
      <c r="L20" s="24">
        <v>4242.221655892261</v>
      </c>
      <c r="M20" s="24">
        <v>2614.2642368623742</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row>
    <row r="25" spans="1:31" x14ac:dyDescent="0.35">
      <c r="A25" s="28" t="s">
        <v>130</v>
      </c>
      <c r="B25" s="28" t="s">
        <v>65</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4">
        <v>0</v>
      </c>
      <c r="AB25" s="24">
        <v>0</v>
      </c>
      <c r="AC25" s="24">
        <v>0</v>
      </c>
      <c r="AD25" s="24">
        <v>0</v>
      </c>
      <c r="AE25" s="24">
        <v>0</v>
      </c>
    </row>
    <row r="26" spans="1:31" x14ac:dyDescent="0.35">
      <c r="A26" s="28" t="s">
        <v>130</v>
      </c>
      <c r="B26" s="28" t="s">
        <v>69</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row>
    <row r="27" spans="1:31" x14ac:dyDescent="0.35">
      <c r="A27" s="28" t="s">
        <v>130</v>
      </c>
      <c r="B27" s="28" t="s">
        <v>68</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row>
    <row r="28" spans="1:3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4">
        <v>0</v>
      </c>
      <c r="AB28" s="24">
        <v>0</v>
      </c>
      <c r="AC28" s="24">
        <v>0</v>
      </c>
      <c r="AD28" s="24">
        <v>0</v>
      </c>
      <c r="AE28" s="24">
        <v>0</v>
      </c>
    </row>
    <row r="29" spans="1:31" x14ac:dyDescent="0.35">
      <c r="A29" s="28" t="s">
        <v>130</v>
      </c>
      <c r="B29" s="28" t="s">
        <v>73</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row>
    <row r="30" spans="1:31" x14ac:dyDescent="0.35">
      <c r="A30" s="28" t="s">
        <v>130</v>
      </c>
      <c r="B30" s="28" t="s">
        <v>56</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4">
        <v>0</v>
      </c>
      <c r="AB30" s="24">
        <v>0</v>
      </c>
      <c r="AC30" s="24">
        <v>0</v>
      </c>
      <c r="AD30" s="24">
        <v>0</v>
      </c>
      <c r="AE30" s="24">
        <v>0</v>
      </c>
    </row>
    <row r="31" spans="1:31" x14ac:dyDescent="0.35">
      <c r="A31" s="31" t="s">
        <v>138</v>
      </c>
      <c r="B31" s="31"/>
      <c r="C31" s="32">
        <v>0</v>
      </c>
      <c r="D31" s="32">
        <v>0</v>
      </c>
      <c r="E31" s="32">
        <v>0</v>
      </c>
      <c r="F31" s="32">
        <v>26601.221136316784</v>
      </c>
      <c r="G31" s="32">
        <v>100023.7992693283</v>
      </c>
      <c r="H31" s="32">
        <v>0</v>
      </c>
      <c r="I31" s="32">
        <v>2115.5429067462496</v>
      </c>
      <c r="J31" s="32">
        <v>0</v>
      </c>
      <c r="K31" s="32">
        <v>19975.326989415622</v>
      </c>
      <c r="L31" s="32">
        <v>4242.221655892261</v>
      </c>
      <c r="M31" s="32">
        <v>2614.2642368623742</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0</v>
      </c>
      <c r="D34" s="24">
        <v>0</v>
      </c>
      <c r="E34" s="24">
        <v>0</v>
      </c>
      <c r="F34" s="24">
        <v>105412.69692031571</v>
      </c>
      <c r="G34" s="24">
        <v>0</v>
      </c>
      <c r="H34" s="24">
        <v>37483.121830818774</v>
      </c>
      <c r="I34" s="24">
        <v>2196.5493374300099</v>
      </c>
      <c r="J34" s="24">
        <v>0</v>
      </c>
      <c r="K34" s="24">
        <v>6071.0999766596187</v>
      </c>
      <c r="L34" s="24">
        <v>0</v>
      </c>
      <c r="M34" s="24">
        <v>4.2446243500043898E-6</v>
      </c>
      <c r="N34" s="24">
        <v>0</v>
      </c>
      <c r="O34" s="24">
        <v>0</v>
      </c>
      <c r="P34" s="24">
        <v>0</v>
      </c>
      <c r="Q34" s="24">
        <v>548.08577546679601</v>
      </c>
      <c r="R34" s="24">
        <v>307.82441062585804</v>
      </c>
      <c r="S34" s="24">
        <v>0</v>
      </c>
      <c r="T34" s="24">
        <v>0</v>
      </c>
      <c r="U34" s="24">
        <v>0</v>
      </c>
      <c r="V34" s="24">
        <v>0</v>
      </c>
      <c r="W34" s="24">
        <v>0</v>
      </c>
      <c r="X34" s="24">
        <v>0</v>
      </c>
      <c r="Y34" s="24">
        <v>0</v>
      </c>
      <c r="Z34" s="24">
        <v>0</v>
      </c>
      <c r="AA34" s="24">
        <v>0</v>
      </c>
      <c r="AB34" s="24">
        <v>0</v>
      </c>
      <c r="AC34" s="24">
        <v>0</v>
      </c>
      <c r="AD34" s="24">
        <v>0</v>
      </c>
      <c r="AE34" s="24">
        <v>0</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row>
    <row r="37" spans="1:31" x14ac:dyDescent="0.35">
      <c r="A37" s="28" t="s">
        <v>131</v>
      </c>
      <c r="B37" s="28" t="s">
        <v>32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row>
    <row r="38" spans="1:31" x14ac:dyDescent="0.35">
      <c r="A38" s="28" t="s">
        <v>131</v>
      </c>
      <c r="B38" s="28" t="s">
        <v>66</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row>
    <row r="39" spans="1:31" x14ac:dyDescent="0.35">
      <c r="A39" s="28" t="s">
        <v>131</v>
      </c>
      <c r="B39" s="28" t="s">
        <v>65</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row>
    <row r="40" spans="1:31" x14ac:dyDescent="0.35">
      <c r="A40" s="28" t="s">
        <v>131</v>
      </c>
      <c r="B40" s="28" t="s">
        <v>69</v>
      </c>
      <c r="C40" s="24">
        <v>0</v>
      </c>
      <c r="D40" s="24">
        <v>0</v>
      </c>
      <c r="E40" s="24">
        <v>0</v>
      </c>
      <c r="F40" s="24">
        <v>0</v>
      </c>
      <c r="G40" s="24">
        <v>0</v>
      </c>
      <c r="H40" s="24">
        <v>0</v>
      </c>
      <c r="I40" s="24">
        <v>0</v>
      </c>
      <c r="J40" s="24">
        <v>0</v>
      </c>
      <c r="K40" s="24">
        <v>0</v>
      </c>
      <c r="L40" s="24">
        <v>0</v>
      </c>
      <c r="M40" s="24">
        <v>0</v>
      </c>
      <c r="N40" s="24">
        <v>0</v>
      </c>
      <c r="O40" s="24">
        <v>0</v>
      </c>
      <c r="P40" s="24">
        <v>0</v>
      </c>
      <c r="Q40" s="24">
        <v>0</v>
      </c>
      <c r="R40" s="24">
        <v>0</v>
      </c>
      <c r="S40" s="24">
        <v>0</v>
      </c>
      <c r="T40" s="24">
        <v>0</v>
      </c>
      <c r="U40" s="24">
        <v>0</v>
      </c>
      <c r="V40" s="24">
        <v>0</v>
      </c>
      <c r="W40" s="24">
        <v>0</v>
      </c>
      <c r="X40" s="24">
        <v>0</v>
      </c>
      <c r="Y40" s="24">
        <v>0</v>
      </c>
      <c r="Z40" s="24">
        <v>0</v>
      </c>
      <c r="AA40" s="24">
        <v>0</v>
      </c>
      <c r="AB40" s="24">
        <v>0</v>
      </c>
      <c r="AC40" s="24">
        <v>0</v>
      </c>
      <c r="AD40" s="24">
        <v>0</v>
      </c>
      <c r="AE40" s="24">
        <v>0</v>
      </c>
    </row>
    <row r="41" spans="1:31" x14ac:dyDescent="0.35">
      <c r="A41" s="28" t="s">
        <v>131</v>
      </c>
      <c r="B41" s="28" t="s">
        <v>68</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row>
    <row r="42" spans="1:31" x14ac:dyDescent="0.35">
      <c r="A42" s="28" t="s">
        <v>131</v>
      </c>
      <c r="B42" s="28" t="s">
        <v>36</v>
      </c>
      <c r="C42" s="24">
        <v>0</v>
      </c>
      <c r="D42" s="24">
        <v>0</v>
      </c>
      <c r="E42" s="24">
        <v>0</v>
      </c>
      <c r="F42" s="24">
        <v>0</v>
      </c>
      <c r="G42" s="24">
        <v>0</v>
      </c>
      <c r="H42" s="24">
        <v>0</v>
      </c>
      <c r="I42" s="24">
        <v>0</v>
      </c>
      <c r="J42" s="24">
        <v>0</v>
      </c>
      <c r="K42" s="24">
        <v>0</v>
      </c>
      <c r="L42" s="24">
        <v>0</v>
      </c>
      <c r="M42" s="24">
        <v>0</v>
      </c>
      <c r="N42" s="24">
        <v>0</v>
      </c>
      <c r="O42" s="24">
        <v>0</v>
      </c>
      <c r="P42" s="24">
        <v>0</v>
      </c>
      <c r="Q42" s="24">
        <v>0</v>
      </c>
      <c r="R42" s="24">
        <v>0</v>
      </c>
      <c r="S42" s="24">
        <v>0</v>
      </c>
      <c r="T42" s="24">
        <v>0</v>
      </c>
      <c r="U42" s="24">
        <v>0</v>
      </c>
      <c r="V42" s="24">
        <v>0</v>
      </c>
      <c r="W42" s="24">
        <v>0</v>
      </c>
      <c r="X42" s="24">
        <v>0</v>
      </c>
      <c r="Y42" s="24">
        <v>0</v>
      </c>
      <c r="Z42" s="24">
        <v>0</v>
      </c>
      <c r="AA42" s="24">
        <v>0</v>
      </c>
      <c r="AB42" s="24">
        <v>0</v>
      </c>
      <c r="AC42" s="24">
        <v>0</v>
      </c>
      <c r="AD42" s="24">
        <v>0</v>
      </c>
      <c r="AE42" s="24">
        <v>0</v>
      </c>
    </row>
    <row r="43" spans="1:31" x14ac:dyDescent="0.35">
      <c r="A43" s="28" t="s">
        <v>131</v>
      </c>
      <c r="B43" s="28" t="s">
        <v>73</v>
      </c>
      <c r="C43" s="24">
        <v>0</v>
      </c>
      <c r="D43" s="24">
        <v>0</v>
      </c>
      <c r="E43" s="24">
        <v>0</v>
      </c>
      <c r="F43" s="24">
        <v>0</v>
      </c>
      <c r="G43" s="24">
        <v>0</v>
      </c>
      <c r="H43" s="24">
        <v>0</v>
      </c>
      <c r="I43" s="24">
        <v>0</v>
      </c>
      <c r="J43" s="24">
        <v>0</v>
      </c>
      <c r="K43" s="24">
        <v>0</v>
      </c>
      <c r="L43" s="24">
        <v>0</v>
      </c>
      <c r="M43" s="24">
        <v>0</v>
      </c>
      <c r="N43" s="24">
        <v>0</v>
      </c>
      <c r="O43" s="24">
        <v>0</v>
      </c>
      <c r="P43" s="24">
        <v>0</v>
      </c>
      <c r="Q43" s="24">
        <v>0</v>
      </c>
      <c r="R43" s="24">
        <v>0</v>
      </c>
      <c r="S43" s="24">
        <v>0</v>
      </c>
      <c r="T43" s="24">
        <v>0</v>
      </c>
      <c r="U43" s="24">
        <v>0</v>
      </c>
      <c r="V43" s="24">
        <v>0</v>
      </c>
      <c r="W43" s="24">
        <v>0</v>
      </c>
      <c r="X43" s="24">
        <v>0</v>
      </c>
      <c r="Y43" s="24">
        <v>0</v>
      </c>
      <c r="Z43" s="24">
        <v>0</v>
      </c>
      <c r="AA43" s="24">
        <v>0</v>
      </c>
      <c r="AB43" s="24">
        <v>0</v>
      </c>
      <c r="AC43" s="24">
        <v>0</v>
      </c>
      <c r="AD43" s="24">
        <v>0</v>
      </c>
      <c r="AE43" s="24">
        <v>0</v>
      </c>
    </row>
    <row r="44" spans="1:31" x14ac:dyDescent="0.35">
      <c r="A44" s="28" t="s">
        <v>131</v>
      </c>
      <c r="B44" s="28" t="s">
        <v>56</v>
      </c>
      <c r="C44" s="24">
        <v>0</v>
      </c>
      <c r="D44" s="24">
        <v>0</v>
      </c>
      <c r="E44" s="24">
        <v>0</v>
      </c>
      <c r="F44" s="24">
        <v>0</v>
      </c>
      <c r="G44" s="24">
        <v>0</v>
      </c>
      <c r="H44" s="24">
        <v>0</v>
      </c>
      <c r="I44" s="24">
        <v>0</v>
      </c>
      <c r="J44" s="24">
        <v>0</v>
      </c>
      <c r="K44" s="24">
        <v>0</v>
      </c>
      <c r="L44" s="24">
        <v>0</v>
      </c>
      <c r="M44" s="24">
        <v>0</v>
      </c>
      <c r="N44" s="24">
        <v>0</v>
      </c>
      <c r="O44" s="24">
        <v>0</v>
      </c>
      <c r="P44" s="24">
        <v>0</v>
      </c>
      <c r="Q44" s="24">
        <v>0</v>
      </c>
      <c r="R44" s="24">
        <v>0</v>
      </c>
      <c r="S44" s="24">
        <v>0</v>
      </c>
      <c r="T44" s="24">
        <v>0</v>
      </c>
      <c r="U44" s="24">
        <v>0</v>
      </c>
      <c r="V44" s="24">
        <v>0</v>
      </c>
      <c r="W44" s="24">
        <v>0</v>
      </c>
      <c r="X44" s="24">
        <v>0</v>
      </c>
      <c r="Y44" s="24">
        <v>0</v>
      </c>
      <c r="Z44" s="24">
        <v>0</v>
      </c>
      <c r="AA44" s="24">
        <v>0</v>
      </c>
      <c r="AB44" s="24">
        <v>0</v>
      </c>
      <c r="AC44" s="24">
        <v>0</v>
      </c>
      <c r="AD44" s="24">
        <v>0</v>
      </c>
      <c r="AE44" s="24">
        <v>0</v>
      </c>
    </row>
    <row r="45" spans="1:31" x14ac:dyDescent="0.35">
      <c r="A45" s="31" t="s">
        <v>138</v>
      </c>
      <c r="B45" s="31"/>
      <c r="C45" s="32">
        <v>0</v>
      </c>
      <c r="D45" s="32">
        <v>0</v>
      </c>
      <c r="E45" s="32">
        <v>0</v>
      </c>
      <c r="F45" s="32">
        <v>105412.69692031571</v>
      </c>
      <c r="G45" s="32">
        <v>0</v>
      </c>
      <c r="H45" s="32">
        <v>37483.121830818774</v>
      </c>
      <c r="I45" s="32">
        <v>2196.5493374300099</v>
      </c>
      <c r="J45" s="32">
        <v>0</v>
      </c>
      <c r="K45" s="32">
        <v>6071.0999766596187</v>
      </c>
      <c r="L45" s="32">
        <v>0</v>
      </c>
      <c r="M45" s="32">
        <v>4.2446243500043898E-6</v>
      </c>
      <c r="N45" s="32">
        <v>0</v>
      </c>
      <c r="O45" s="32">
        <v>0</v>
      </c>
      <c r="P45" s="32">
        <v>0</v>
      </c>
      <c r="Q45" s="32">
        <v>548.08577546679601</v>
      </c>
      <c r="R45" s="32">
        <v>307.82441062585804</v>
      </c>
      <c r="S45" s="32">
        <v>0</v>
      </c>
      <c r="T45" s="32">
        <v>0</v>
      </c>
      <c r="U45" s="32">
        <v>0</v>
      </c>
      <c r="V45" s="32">
        <v>0</v>
      </c>
      <c r="W45" s="32">
        <v>0</v>
      </c>
      <c r="X45" s="32">
        <v>0</v>
      </c>
      <c r="Y45" s="32">
        <v>0</v>
      </c>
      <c r="Z45" s="32">
        <v>0</v>
      </c>
      <c r="AA45" s="32">
        <v>0</v>
      </c>
      <c r="AB45" s="32">
        <v>0</v>
      </c>
      <c r="AC45" s="32">
        <v>0</v>
      </c>
      <c r="AD45" s="32">
        <v>0</v>
      </c>
      <c r="AE45" s="32">
        <v>0</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0</v>
      </c>
      <c r="D49" s="24">
        <v>0</v>
      </c>
      <c r="E49" s="24">
        <v>0</v>
      </c>
      <c r="F49" s="24">
        <v>130326.12307868832</v>
      </c>
      <c r="G49" s="24">
        <v>0</v>
      </c>
      <c r="H49" s="24">
        <v>12821.068160985495</v>
      </c>
      <c r="I49" s="24">
        <v>19066.48487764036</v>
      </c>
      <c r="J49" s="24">
        <v>0</v>
      </c>
      <c r="K49" s="24">
        <v>1.3509474525601119E-4</v>
      </c>
      <c r="L49" s="24">
        <v>8.6768934956406302E-6</v>
      </c>
      <c r="M49" s="24">
        <v>1.2504713878083299E-5</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row>
    <row r="50" spans="1:3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x14ac:dyDescent="0.35">
      <c r="A51" s="28" t="s">
        <v>132</v>
      </c>
      <c r="B51" s="28" t="s">
        <v>32</v>
      </c>
      <c r="C51" s="24">
        <v>0</v>
      </c>
      <c r="D51" s="24">
        <v>0</v>
      </c>
      <c r="E51" s="24">
        <v>0</v>
      </c>
      <c r="F51" s="24">
        <v>0</v>
      </c>
      <c r="G51" s="24">
        <v>0</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v>
      </c>
      <c r="D52" s="24">
        <v>0</v>
      </c>
      <c r="E52" s="24">
        <v>0</v>
      </c>
      <c r="F52" s="24">
        <v>0</v>
      </c>
      <c r="G52" s="24">
        <v>0</v>
      </c>
      <c r="H52" s="24">
        <v>0</v>
      </c>
      <c r="I52" s="24">
        <v>0</v>
      </c>
      <c r="J52" s="24">
        <v>0</v>
      </c>
      <c r="K52" s="24">
        <v>0</v>
      </c>
      <c r="L52" s="24">
        <v>0</v>
      </c>
      <c r="M52" s="24">
        <v>0</v>
      </c>
      <c r="N52" s="24">
        <v>0</v>
      </c>
      <c r="O52" s="24">
        <v>0</v>
      </c>
      <c r="P52" s="24">
        <v>0</v>
      </c>
      <c r="Q52" s="24">
        <v>0</v>
      </c>
      <c r="R52" s="24">
        <v>0</v>
      </c>
      <c r="S52" s="24">
        <v>0</v>
      </c>
      <c r="T52" s="24">
        <v>0</v>
      </c>
      <c r="U52" s="24">
        <v>0</v>
      </c>
      <c r="V52" s="24">
        <v>0</v>
      </c>
      <c r="W52" s="24">
        <v>0</v>
      </c>
      <c r="X52" s="24">
        <v>0</v>
      </c>
      <c r="Y52" s="24">
        <v>0</v>
      </c>
      <c r="Z52" s="24">
        <v>0</v>
      </c>
      <c r="AA52" s="24">
        <v>0</v>
      </c>
      <c r="AB52" s="24">
        <v>0</v>
      </c>
      <c r="AC52" s="24">
        <v>0</v>
      </c>
      <c r="AD52" s="24">
        <v>0</v>
      </c>
      <c r="AE52" s="24">
        <v>0</v>
      </c>
    </row>
    <row r="53" spans="1:31" x14ac:dyDescent="0.35">
      <c r="A53" s="28" t="s">
        <v>132</v>
      </c>
      <c r="B53" s="28" t="s">
        <v>65</v>
      </c>
      <c r="C53" s="24">
        <v>0</v>
      </c>
      <c r="D53" s="24">
        <v>0</v>
      </c>
      <c r="E53" s="24">
        <v>0</v>
      </c>
      <c r="F53" s="24">
        <v>0</v>
      </c>
      <c r="G53" s="24">
        <v>0</v>
      </c>
      <c r="H53" s="24">
        <v>0</v>
      </c>
      <c r="I53" s="24">
        <v>0</v>
      </c>
      <c r="J53" s="24">
        <v>0</v>
      </c>
      <c r="K53" s="24">
        <v>0</v>
      </c>
      <c r="L53" s="24">
        <v>0</v>
      </c>
      <c r="M53" s="24">
        <v>0</v>
      </c>
      <c r="N53" s="24">
        <v>0</v>
      </c>
      <c r="O53" s="24">
        <v>0</v>
      </c>
      <c r="P53" s="24">
        <v>0</v>
      </c>
      <c r="Q53" s="24">
        <v>0</v>
      </c>
      <c r="R53" s="24">
        <v>0</v>
      </c>
      <c r="S53" s="24">
        <v>0</v>
      </c>
      <c r="T53" s="24">
        <v>0</v>
      </c>
      <c r="U53" s="24">
        <v>0</v>
      </c>
      <c r="V53" s="24">
        <v>0</v>
      </c>
      <c r="W53" s="24">
        <v>0</v>
      </c>
      <c r="X53" s="24">
        <v>0</v>
      </c>
      <c r="Y53" s="24">
        <v>0</v>
      </c>
      <c r="Z53" s="24">
        <v>0</v>
      </c>
      <c r="AA53" s="24">
        <v>0</v>
      </c>
      <c r="AB53" s="24">
        <v>0</v>
      </c>
      <c r="AC53" s="24">
        <v>0</v>
      </c>
      <c r="AD53" s="24">
        <v>0</v>
      </c>
      <c r="AE53" s="24">
        <v>0</v>
      </c>
    </row>
    <row r="54" spans="1:31" x14ac:dyDescent="0.35">
      <c r="A54" s="28" t="s">
        <v>132</v>
      </c>
      <c r="B54" s="28" t="s">
        <v>69</v>
      </c>
      <c r="C54" s="24">
        <v>0</v>
      </c>
      <c r="D54" s="24">
        <v>0</v>
      </c>
      <c r="E54" s="24">
        <v>0</v>
      </c>
      <c r="F54" s="24">
        <v>0</v>
      </c>
      <c r="G54" s="24">
        <v>0</v>
      </c>
      <c r="H54" s="24">
        <v>0</v>
      </c>
      <c r="I54" s="24">
        <v>0</v>
      </c>
      <c r="J54" s="24">
        <v>0</v>
      </c>
      <c r="K54" s="24">
        <v>0</v>
      </c>
      <c r="L54" s="24">
        <v>0</v>
      </c>
      <c r="M54" s="24">
        <v>0</v>
      </c>
      <c r="N54" s="24">
        <v>0</v>
      </c>
      <c r="O54" s="24">
        <v>0</v>
      </c>
      <c r="P54" s="24">
        <v>0</v>
      </c>
      <c r="Q54" s="24">
        <v>0</v>
      </c>
      <c r="R54" s="24">
        <v>0</v>
      </c>
      <c r="S54" s="24">
        <v>0</v>
      </c>
      <c r="T54" s="24">
        <v>0</v>
      </c>
      <c r="U54" s="24">
        <v>0</v>
      </c>
      <c r="V54" s="24">
        <v>0</v>
      </c>
      <c r="W54" s="24">
        <v>0</v>
      </c>
      <c r="X54" s="24">
        <v>0</v>
      </c>
      <c r="Y54" s="24">
        <v>0</v>
      </c>
      <c r="Z54" s="24">
        <v>0</v>
      </c>
      <c r="AA54" s="24">
        <v>0</v>
      </c>
      <c r="AB54" s="24">
        <v>0</v>
      </c>
      <c r="AC54" s="24">
        <v>0</v>
      </c>
      <c r="AD54" s="24">
        <v>0</v>
      </c>
      <c r="AE54" s="24">
        <v>0</v>
      </c>
    </row>
    <row r="55" spans="1:31" x14ac:dyDescent="0.35">
      <c r="A55" s="28" t="s">
        <v>132</v>
      </c>
      <c r="B55" s="28" t="s">
        <v>68</v>
      </c>
      <c r="C55" s="24">
        <v>0</v>
      </c>
      <c r="D55" s="24">
        <v>0</v>
      </c>
      <c r="E55" s="24">
        <v>0</v>
      </c>
      <c r="F55" s="24">
        <v>0</v>
      </c>
      <c r="G55" s="24">
        <v>0</v>
      </c>
      <c r="H55" s="24">
        <v>0</v>
      </c>
      <c r="I55" s="24">
        <v>0</v>
      </c>
      <c r="J55" s="24">
        <v>0</v>
      </c>
      <c r="K55" s="24">
        <v>0</v>
      </c>
      <c r="L55" s="24">
        <v>0</v>
      </c>
      <c r="M55" s="24">
        <v>0</v>
      </c>
      <c r="N55" s="24">
        <v>0</v>
      </c>
      <c r="O55" s="24">
        <v>0</v>
      </c>
      <c r="P55" s="24">
        <v>0</v>
      </c>
      <c r="Q55" s="24">
        <v>0</v>
      </c>
      <c r="R55" s="24">
        <v>0</v>
      </c>
      <c r="S55" s="24">
        <v>0</v>
      </c>
      <c r="T55" s="24">
        <v>0</v>
      </c>
      <c r="U55" s="24">
        <v>0</v>
      </c>
      <c r="V55" s="24">
        <v>0</v>
      </c>
      <c r="W55" s="24">
        <v>0</v>
      </c>
      <c r="X55" s="24">
        <v>0</v>
      </c>
      <c r="Y55" s="24">
        <v>0</v>
      </c>
      <c r="Z55" s="24">
        <v>0</v>
      </c>
      <c r="AA55" s="24">
        <v>0</v>
      </c>
      <c r="AB55" s="24">
        <v>0</v>
      </c>
      <c r="AC55" s="24">
        <v>0</v>
      </c>
      <c r="AD55" s="24">
        <v>0</v>
      </c>
      <c r="AE55" s="24">
        <v>0</v>
      </c>
    </row>
    <row r="56" spans="1:31" x14ac:dyDescent="0.35">
      <c r="A56" s="28" t="s">
        <v>132</v>
      </c>
      <c r="B56" s="28" t="s">
        <v>36</v>
      </c>
      <c r="C56" s="24">
        <v>0</v>
      </c>
      <c r="D56" s="24">
        <v>0</v>
      </c>
      <c r="E56" s="24">
        <v>0</v>
      </c>
      <c r="F56" s="24">
        <v>0</v>
      </c>
      <c r="G56" s="24">
        <v>0</v>
      </c>
      <c r="H56" s="24">
        <v>0</v>
      </c>
      <c r="I56" s="24">
        <v>0</v>
      </c>
      <c r="J56" s="24">
        <v>0</v>
      </c>
      <c r="K56" s="24">
        <v>0</v>
      </c>
      <c r="L56" s="24">
        <v>0</v>
      </c>
      <c r="M56" s="24">
        <v>0</v>
      </c>
      <c r="N56" s="24">
        <v>0</v>
      </c>
      <c r="O56" s="24">
        <v>0</v>
      </c>
      <c r="P56" s="24">
        <v>0</v>
      </c>
      <c r="Q56" s="24">
        <v>0</v>
      </c>
      <c r="R56" s="24">
        <v>0</v>
      </c>
      <c r="S56" s="24">
        <v>0</v>
      </c>
      <c r="T56" s="24">
        <v>0</v>
      </c>
      <c r="U56" s="24">
        <v>0</v>
      </c>
      <c r="V56" s="24">
        <v>0</v>
      </c>
      <c r="W56" s="24">
        <v>0</v>
      </c>
      <c r="X56" s="24">
        <v>0</v>
      </c>
      <c r="Y56" s="24">
        <v>0</v>
      </c>
      <c r="Z56" s="24">
        <v>0</v>
      </c>
      <c r="AA56" s="24">
        <v>0</v>
      </c>
      <c r="AB56" s="24">
        <v>0</v>
      </c>
      <c r="AC56" s="24">
        <v>0</v>
      </c>
      <c r="AD56" s="24">
        <v>0</v>
      </c>
      <c r="AE56" s="24">
        <v>0</v>
      </c>
    </row>
    <row r="57" spans="1:3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0</v>
      </c>
      <c r="U57" s="24">
        <v>0</v>
      </c>
      <c r="V57" s="24">
        <v>0</v>
      </c>
      <c r="W57" s="24">
        <v>0</v>
      </c>
      <c r="X57" s="24">
        <v>0</v>
      </c>
      <c r="Y57" s="24">
        <v>0</v>
      </c>
      <c r="Z57" s="24">
        <v>0</v>
      </c>
      <c r="AA57" s="24">
        <v>0</v>
      </c>
      <c r="AB57" s="24">
        <v>0</v>
      </c>
      <c r="AC57" s="24">
        <v>0</v>
      </c>
      <c r="AD57" s="24">
        <v>0</v>
      </c>
      <c r="AE57" s="24">
        <v>0</v>
      </c>
    </row>
    <row r="58" spans="1:31" x14ac:dyDescent="0.35">
      <c r="A58" s="28" t="s">
        <v>132</v>
      </c>
      <c r="B58" s="28" t="s">
        <v>56</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row>
    <row r="59" spans="1:31" x14ac:dyDescent="0.35">
      <c r="A59" s="31" t="s">
        <v>138</v>
      </c>
      <c r="B59" s="31"/>
      <c r="C59" s="32">
        <v>0</v>
      </c>
      <c r="D59" s="32">
        <v>0</v>
      </c>
      <c r="E59" s="32">
        <v>0</v>
      </c>
      <c r="F59" s="32">
        <v>130326.12307868832</v>
      </c>
      <c r="G59" s="32">
        <v>0</v>
      </c>
      <c r="H59" s="32">
        <v>12821.068160985495</v>
      </c>
      <c r="I59" s="32">
        <v>19066.48487764036</v>
      </c>
      <c r="J59" s="32">
        <v>0</v>
      </c>
      <c r="K59" s="32">
        <v>1.3509474525601119E-4</v>
      </c>
      <c r="L59" s="32">
        <v>8.6768934956406302E-6</v>
      </c>
      <c r="M59" s="32">
        <v>1.2504713878083299E-5</v>
      </c>
      <c r="N59" s="32">
        <v>0</v>
      </c>
      <c r="O59" s="32">
        <v>0</v>
      </c>
      <c r="P59" s="32">
        <v>0</v>
      </c>
      <c r="Q59" s="32">
        <v>0</v>
      </c>
      <c r="R59" s="32">
        <v>0</v>
      </c>
      <c r="S59" s="32">
        <v>0</v>
      </c>
      <c r="T59" s="32">
        <v>0</v>
      </c>
      <c r="U59" s="32">
        <v>0</v>
      </c>
      <c r="V59" s="32">
        <v>0</v>
      </c>
      <c r="W59" s="32">
        <v>0</v>
      </c>
      <c r="X59" s="32">
        <v>0</v>
      </c>
      <c r="Y59" s="32">
        <v>0</v>
      </c>
      <c r="Z59" s="32">
        <v>0</v>
      </c>
      <c r="AA59" s="32">
        <v>0</v>
      </c>
      <c r="AB59" s="32">
        <v>0</v>
      </c>
      <c r="AC59" s="32">
        <v>0</v>
      </c>
      <c r="AD59" s="32">
        <v>0</v>
      </c>
      <c r="AE59" s="32">
        <v>0</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0</v>
      </c>
      <c r="D64" s="24">
        <v>0</v>
      </c>
      <c r="E64" s="24">
        <v>0</v>
      </c>
      <c r="F64" s="24">
        <v>0</v>
      </c>
      <c r="G64" s="24">
        <v>0</v>
      </c>
      <c r="H64" s="24">
        <v>0</v>
      </c>
      <c r="I64" s="24">
        <v>0</v>
      </c>
      <c r="J64" s="24">
        <v>0</v>
      </c>
      <c r="K64" s="24">
        <v>0</v>
      </c>
      <c r="L64" s="24">
        <v>0</v>
      </c>
      <c r="M64" s="24">
        <v>0</v>
      </c>
      <c r="N64" s="24">
        <v>0</v>
      </c>
      <c r="O64" s="24">
        <v>0</v>
      </c>
      <c r="P64" s="24">
        <v>0</v>
      </c>
      <c r="Q64" s="24">
        <v>0</v>
      </c>
      <c r="R64" s="24">
        <v>0</v>
      </c>
      <c r="S64" s="24">
        <v>0</v>
      </c>
      <c r="T64" s="24">
        <v>0</v>
      </c>
      <c r="U64" s="24">
        <v>0</v>
      </c>
      <c r="V64" s="24">
        <v>0</v>
      </c>
      <c r="W64" s="24">
        <v>0</v>
      </c>
      <c r="X64" s="24">
        <v>0</v>
      </c>
      <c r="Y64" s="24">
        <v>0</v>
      </c>
      <c r="Z64" s="24">
        <v>0</v>
      </c>
      <c r="AA64" s="24">
        <v>0</v>
      </c>
      <c r="AB64" s="24">
        <v>0</v>
      </c>
      <c r="AC64" s="24">
        <v>0</v>
      </c>
      <c r="AD64" s="24">
        <v>0</v>
      </c>
      <c r="AE64" s="24">
        <v>0</v>
      </c>
    </row>
    <row r="65" spans="1:31" x14ac:dyDescent="0.35">
      <c r="A65" s="28" t="s">
        <v>133</v>
      </c>
      <c r="B65" s="28" t="s">
        <v>32</v>
      </c>
      <c r="C65" s="24">
        <v>0</v>
      </c>
      <c r="D65" s="24">
        <v>0</v>
      </c>
      <c r="E65" s="24">
        <v>0</v>
      </c>
      <c r="F65" s="24">
        <v>0</v>
      </c>
      <c r="G65" s="24">
        <v>0</v>
      </c>
      <c r="H65" s="24">
        <v>0</v>
      </c>
      <c r="I65" s="24">
        <v>0</v>
      </c>
      <c r="J65" s="24">
        <v>0</v>
      </c>
      <c r="K65" s="24">
        <v>0</v>
      </c>
      <c r="L65" s="24">
        <v>0</v>
      </c>
      <c r="M65" s="24">
        <v>0</v>
      </c>
      <c r="N65" s="24">
        <v>0</v>
      </c>
      <c r="O65" s="24">
        <v>0</v>
      </c>
      <c r="P65" s="24">
        <v>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c r="V66" s="24">
        <v>0</v>
      </c>
      <c r="W66" s="24">
        <v>0</v>
      </c>
      <c r="X66" s="24">
        <v>0</v>
      </c>
      <c r="Y66" s="24">
        <v>0</v>
      </c>
      <c r="Z66" s="24">
        <v>0</v>
      </c>
      <c r="AA66" s="24">
        <v>0</v>
      </c>
      <c r="AB66" s="24">
        <v>0</v>
      </c>
      <c r="AC66" s="24">
        <v>0</v>
      </c>
      <c r="AD66" s="24">
        <v>0</v>
      </c>
      <c r="AE66" s="24">
        <v>0</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row>
    <row r="69" spans="1:31" x14ac:dyDescent="0.35">
      <c r="A69" s="28" t="s">
        <v>133</v>
      </c>
      <c r="B69" s="28" t="s">
        <v>68</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c r="V69" s="24">
        <v>0</v>
      </c>
      <c r="W69" s="24">
        <v>0</v>
      </c>
      <c r="X69" s="24">
        <v>0</v>
      </c>
      <c r="Y69" s="24">
        <v>0</v>
      </c>
      <c r="Z69" s="24">
        <v>0</v>
      </c>
      <c r="AA69" s="24">
        <v>0</v>
      </c>
      <c r="AB69" s="24">
        <v>0</v>
      </c>
      <c r="AC69" s="24">
        <v>0</v>
      </c>
      <c r="AD69" s="24">
        <v>0</v>
      </c>
      <c r="AE69" s="24">
        <v>0</v>
      </c>
    </row>
    <row r="70" spans="1:31" x14ac:dyDescent="0.35">
      <c r="A70" s="28" t="s">
        <v>133</v>
      </c>
      <c r="B70" s="28" t="s">
        <v>36</v>
      </c>
      <c r="C70" s="24">
        <v>0</v>
      </c>
      <c r="D70" s="24">
        <v>0</v>
      </c>
      <c r="E70" s="24">
        <v>0</v>
      </c>
      <c r="F70" s="24">
        <v>0</v>
      </c>
      <c r="G70" s="24">
        <v>0</v>
      </c>
      <c r="H70" s="24">
        <v>0</v>
      </c>
      <c r="I70" s="24">
        <v>0</v>
      </c>
      <c r="J70" s="24">
        <v>0</v>
      </c>
      <c r="K70" s="24">
        <v>0</v>
      </c>
      <c r="L70" s="24">
        <v>0</v>
      </c>
      <c r="M70" s="24">
        <v>0</v>
      </c>
      <c r="N70" s="24">
        <v>0</v>
      </c>
      <c r="O70" s="24">
        <v>0</v>
      </c>
      <c r="P70" s="24">
        <v>0</v>
      </c>
      <c r="Q70" s="24">
        <v>0</v>
      </c>
      <c r="R70" s="24">
        <v>0</v>
      </c>
      <c r="S70" s="24">
        <v>0</v>
      </c>
      <c r="T70" s="24">
        <v>0</v>
      </c>
      <c r="U70" s="24">
        <v>0</v>
      </c>
      <c r="V70" s="24">
        <v>0</v>
      </c>
      <c r="W70" s="24">
        <v>0</v>
      </c>
      <c r="X70" s="24">
        <v>0</v>
      </c>
      <c r="Y70" s="24">
        <v>0</v>
      </c>
      <c r="Z70" s="24">
        <v>0</v>
      </c>
      <c r="AA70" s="24">
        <v>0</v>
      </c>
      <c r="AB70" s="24">
        <v>0</v>
      </c>
      <c r="AC70" s="24">
        <v>0</v>
      </c>
      <c r="AD70" s="24">
        <v>0</v>
      </c>
      <c r="AE70" s="24">
        <v>0</v>
      </c>
    </row>
    <row r="71" spans="1:3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x14ac:dyDescent="0.35">
      <c r="A72" s="28" t="s">
        <v>133</v>
      </c>
      <c r="B72" s="28" t="s">
        <v>56</v>
      </c>
      <c r="C72" s="24">
        <v>0</v>
      </c>
      <c r="D72" s="24">
        <v>0</v>
      </c>
      <c r="E72" s="24">
        <v>0</v>
      </c>
      <c r="F72" s="24">
        <v>0</v>
      </c>
      <c r="G72" s="24">
        <v>0</v>
      </c>
      <c r="H72" s="24">
        <v>0</v>
      </c>
      <c r="I72" s="24">
        <v>0</v>
      </c>
      <c r="J72" s="24">
        <v>0</v>
      </c>
      <c r="K72" s="24">
        <v>0</v>
      </c>
      <c r="L72" s="24">
        <v>0</v>
      </c>
      <c r="M72" s="24">
        <v>0</v>
      </c>
      <c r="N72" s="24">
        <v>0</v>
      </c>
      <c r="O72" s="24">
        <v>0</v>
      </c>
      <c r="P72" s="24">
        <v>0</v>
      </c>
      <c r="Q72" s="24">
        <v>0</v>
      </c>
      <c r="R72" s="24">
        <v>0</v>
      </c>
      <c r="S72" s="24">
        <v>0</v>
      </c>
      <c r="T72" s="24">
        <v>0</v>
      </c>
      <c r="U72" s="24">
        <v>0</v>
      </c>
      <c r="V72" s="24">
        <v>0</v>
      </c>
      <c r="W72" s="24">
        <v>0</v>
      </c>
      <c r="X72" s="24">
        <v>0</v>
      </c>
      <c r="Y72" s="24">
        <v>0</v>
      </c>
      <c r="Z72" s="24">
        <v>0</v>
      </c>
      <c r="AA72" s="24">
        <v>0</v>
      </c>
      <c r="AB72" s="24">
        <v>0</v>
      </c>
      <c r="AC72" s="24">
        <v>0</v>
      </c>
      <c r="AD72" s="24">
        <v>0</v>
      </c>
      <c r="AE72" s="24">
        <v>0</v>
      </c>
    </row>
    <row r="73" spans="1:31" x14ac:dyDescent="0.35">
      <c r="A73" s="31" t="s">
        <v>138</v>
      </c>
      <c r="B73" s="31"/>
      <c r="C73" s="32">
        <v>0</v>
      </c>
      <c r="D73" s="32">
        <v>0</v>
      </c>
      <c r="E73" s="32">
        <v>0</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0</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0</v>
      </c>
      <c r="D78" s="24">
        <v>0</v>
      </c>
      <c r="E78" s="24">
        <v>0</v>
      </c>
      <c r="F78" s="24">
        <v>0</v>
      </c>
      <c r="G78" s="24">
        <v>0</v>
      </c>
      <c r="H78" s="24">
        <v>0</v>
      </c>
      <c r="I78" s="24">
        <v>0</v>
      </c>
      <c r="J78" s="24">
        <v>0</v>
      </c>
      <c r="K78" s="24">
        <v>0</v>
      </c>
      <c r="L78" s="24">
        <v>0</v>
      </c>
      <c r="M78" s="24">
        <v>0</v>
      </c>
      <c r="N78" s="24">
        <v>0</v>
      </c>
      <c r="O78" s="24">
        <v>0</v>
      </c>
      <c r="P78" s="24">
        <v>0</v>
      </c>
      <c r="Q78" s="24">
        <v>0</v>
      </c>
      <c r="R78" s="24">
        <v>0</v>
      </c>
      <c r="S78" s="24">
        <v>0</v>
      </c>
      <c r="T78" s="24">
        <v>0</v>
      </c>
      <c r="U78" s="24">
        <v>0</v>
      </c>
      <c r="V78" s="24">
        <v>0</v>
      </c>
      <c r="W78" s="24">
        <v>0</v>
      </c>
      <c r="X78" s="24">
        <v>0</v>
      </c>
      <c r="Y78" s="24">
        <v>0</v>
      </c>
      <c r="Z78" s="24">
        <v>0</v>
      </c>
      <c r="AA78" s="24">
        <v>0</v>
      </c>
      <c r="AB78" s="24">
        <v>0</v>
      </c>
      <c r="AC78" s="24">
        <v>0</v>
      </c>
      <c r="AD78" s="24">
        <v>0</v>
      </c>
      <c r="AE78" s="24">
        <v>0</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0</v>
      </c>
      <c r="D80" s="24">
        <v>0</v>
      </c>
      <c r="E80" s="24">
        <v>0</v>
      </c>
      <c r="F80" s="24">
        <v>0</v>
      </c>
      <c r="G80" s="24">
        <v>0</v>
      </c>
      <c r="H80" s="24">
        <v>0</v>
      </c>
      <c r="I80" s="24">
        <v>0</v>
      </c>
      <c r="J80" s="24">
        <v>0</v>
      </c>
      <c r="K80" s="24">
        <v>0</v>
      </c>
      <c r="L80" s="24">
        <v>0</v>
      </c>
      <c r="M80" s="24">
        <v>0</v>
      </c>
      <c r="N80" s="24">
        <v>0</v>
      </c>
      <c r="O80" s="24">
        <v>0</v>
      </c>
      <c r="P80" s="24">
        <v>0</v>
      </c>
      <c r="Q80" s="24">
        <v>0</v>
      </c>
      <c r="R80" s="24">
        <v>0</v>
      </c>
      <c r="S80" s="24">
        <v>0</v>
      </c>
      <c r="T80" s="24">
        <v>0</v>
      </c>
      <c r="U80" s="24">
        <v>0</v>
      </c>
      <c r="V80" s="24">
        <v>0</v>
      </c>
      <c r="W80" s="24">
        <v>0</v>
      </c>
      <c r="X80" s="24">
        <v>0</v>
      </c>
      <c r="Y80" s="24">
        <v>0</v>
      </c>
      <c r="Z80" s="24">
        <v>0</v>
      </c>
      <c r="AA80" s="24">
        <v>0</v>
      </c>
      <c r="AB80" s="24">
        <v>0</v>
      </c>
      <c r="AC80" s="24">
        <v>0</v>
      </c>
      <c r="AD80" s="24">
        <v>0</v>
      </c>
      <c r="AE80" s="24">
        <v>0</v>
      </c>
    </row>
    <row r="81" spans="1:31" x14ac:dyDescent="0.35">
      <c r="A81" s="28" t="s">
        <v>134</v>
      </c>
      <c r="B81" s="28" t="s">
        <v>65</v>
      </c>
      <c r="C81" s="24">
        <v>0</v>
      </c>
      <c r="D81" s="24">
        <v>0</v>
      </c>
      <c r="E81" s="24">
        <v>0</v>
      </c>
      <c r="F81" s="24">
        <v>0</v>
      </c>
      <c r="G81" s="24">
        <v>0</v>
      </c>
      <c r="H81" s="24">
        <v>0</v>
      </c>
      <c r="I81" s="24">
        <v>0</v>
      </c>
      <c r="J81" s="24">
        <v>0</v>
      </c>
      <c r="K81" s="24">
        <v>0</v>
      </c>
      <c r="L81" s="24">
        <v>0</v>
      </c>
      <c r="M81" s="24">
        <v>0</v>
      </c>
      <c r="N81" s="24">
        <v>0</v>
      </c>
      <c r="O81" s="24">
        <v>0</v>
      </c>
      <c r="P81" s="24">
        <v>0</v>
      </c>
      <c r="Q81" s="24">
        <v>0</v>
      </c>
      <c r="R81" s="24">
        <v>0</v>
      </c>
      <c r="S81" s="24">
        <v>0</v>
      </c>
      <c r="T81" s="24">
        <v>0</v>
      </c>
      <c r="U81" s="24">
        <v>0</v>
      </c>
      <c r="V81" s="24">
        <v>0</v>
      </c>
      <c r="W81" s="24">
        <v>0</v>
      </c>
      <c r="X81" s="24">
        <v>0</v>
      </c>
      <c r="Y81" s="24">
        <v>0</v>
      </c>
      <c r="Z81" s="24">
        <v>0</v>
      </c>
      <c r="AA81" s="24">
        <v>0</v>
      </c>
      <c r="AB81" s="24">
        <v>0</v>
      </c>
      <c r="AC81" s="24">
        <v>0</v>
      </c>
      <c r="AD81" s="24">
        <v>0</v>
      </c>
      <c r="AE81" s="24">
        <v>0</v>
      </c>
    </row>
    <row r="82" spans="1:31" x14ac:dyDescent="0.35">
      <c r="A82" s="28" t="s">
        <v>134</v>
      </c>
      <c r="B82" s="28" t="s">
        <v>69</v>
      </c>
      <c r="C82" s="24">
        <v>0</v>
      </c>
      <c r="D82" s="24">
        <v>0</v>
      </c>
      <c r="E82" s="24">
        <v>0</v>
      </c>
      <c r="F82" s="24">
        <v>0</v>
      </c>
      <c r="G82" s="24">
        <v>0</v>
      </c>
      <c r="H82" s="24">
        <v>0</v>
      </c>
      <c r="I82" s="24">
        <v>0</v>
      </c>
      <c r="J82" s="24">
        <v>0</v>
      </c>
      <c r="K82" s="24">
        <v>0</v>
      </c>
      <c r="L82" s="24">
        <v>0</v>
      </c>
      <c r="M82" s="24">
        <v>0</v>
      </c>
      <c r="N82" s="24">
        <v>0</v>
      </c>
      <c r="O82" s="24">
        <v>0</v>
      </c>
      <c r="P82" s="24">
        <v>0</v>
      </c>
      <c r="Q82" s="24">
        <v>0</v>
      </c>
      <c r="R82" s="24">
        <v>0</v>
      </c>
      <c r="S82" s="24">
        <v>0</v>
      </c>
      <c r="T82" s="24">
        <v>0</v>
      </c>
      <c r="U82" s="24">
        <v>0</v>
      </c>
      <c r="V82" s="24">
        <v>0</v>
      </c>
      <c r="W82" s="24">
        <v>0</v>
      </c>
      <c r="X82" s="24">
        <v>0</v>
      </c>
      <c r="Y82" s="24">
        <v>0</v>
      </c>
      <c r="Z82" s="24">
        <v>0</v>
      </c>
      <c r="AA82" s="24">
        <v>0</v>
      </c>
      <c r="AB82" s="24">
        <v>0</v>
      </c>
      <c r="AC82" s="24">
        <v>0</v>
      </c>
      <c r="AD82" s="24">
        <v>0</v>
      </c>
      <c r="AE82" s="24">
        <v>0</v>
      </c>
    </row>
    <row r="83" spans="1:3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row>
    <row r="86" spans="1:31" x14ac:dyDescent="0.35">
      <c r="A86" s="28" t="s">
        <v>134</v>
      </c>
      <c r="B86" s="28" t="s">
        <v>56</v>
      </c>
      <c r="C86" s="24">
        <v>0</v>
      </c>
      <c r="D86" s="24">
        <v>0</v>
      </c>
      <c r="E86" s="24">
        <v>0</v>
      </c>
      <c r="F86" s="24">
        <v>0</v>
      </c>
      <c r="G86" s="24">
        <v>0</v>
      </c>
      <c r="H86" s="24">
        <v>0</v>
      </c>
      <c r="I86" s="24">
        <v>0</v>
      </c>
      <c r="J86" s="24">
        <v>0</v>
      </c>
      <c r="K86" s="24">
        <v>0</v>
      </c>
      <c r="L86" s="24">
        <v>0</v>
      </c>
      <c r="M86" s="24">
        <v>0</v>
      </c>
      <c r="N86" s="24">
        <v>0</v>
      </c>
      <c r="O86" s="24">
        <v>0</v>
      </c>
      <c r="P86" s="24">
        <v>0</v>
      </c>
      <c r="Q86" s="24">
        <v>0</v>
      </c>
      <c r="R86" s="24">
        <v>0</v>
      </c>
      <c r="S86" s="24">
        <v>0</v>
      </c>
      <c r="T86" s="24">
        <v>0</v>
      </c>
      <c r="U86" s="24">
        <v>0</v>
      </c>
      <c r="V86" s="24">
        <v>0</v>
      </c>
      <c r="W86" s="24">
        <v>0</v>
      </c>
      <c r="X86" s="24">
        <v>0</v>
      </c>
      <c r="Y86" s="24">
        <v>0</v>
      </c>
      <c r="Z86" s="24">
        <v>0</v>
      </c>
      <c r="AA86" s="24">
        <v>0</v>
      </c>
      <c r="AB86" s="24">
        <v>0</v>
      </c>
      <c r="AC86" s="24">
        <v>0</v>
      </c>
      <c r="AD86" s="24">
        <v>0</v>
      </c>
      <c r="AE86" s="24">
        <v>0</v>
      </c>
    </row>
    <row r="87" spans="1:31" x14ac:dyDescent="0.35">
      <c r="A87" s="31" t="s">
        <v>138</v>
      </c>
      <c r="B87" s="31"/>
      <c r="C87" s="32">
        <v>0</v>
      </c>
      <c r="D87" s="32">
        <v>0</v>
      </c>
      <c r="E87" s="32">
        <v>0</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9" spans="1:31" collapsed="1" x14ac:dyDescent="0.35"/>
  </sheetData>
  <sheetProtection algorithmName="SHA-512" hashValue="wfiYDDYmhY83InXL4f36VUpTNUtkC7D3/8w6yEZlM8kwXWf9Z7t9CrDh/Sk5Q9tXE2qfQrMuEOtRc5R5Tczm9w==" saltValue="EncIxm5Hk/4hQm/42C9sj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B025B-8245-4ED2-81B3-484C001C4D15}">
  <sheetPr codeName="Sheet25">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165</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151</v>
      </c>
      <c r="B2" s="17" t="s">
        <v>152</v>
      </c>
    </row>
    <row r="3" spans="1:31" x14ac:dyDescent="0.35">
      <c r="B3" s="17"/>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74</v>
      </c>
      <c r="C6" s="24">
        <v>1.9439122906573923E-4</v>
      </c>
      <c r="D6" s="24">
        <v>1908.3136208064809</v>
      </c>
      <c r="E6" s="24">
        <v>8879.2579417513589</v>
      </c>
      <c r="F6" s="24">
        <v>15289.813095837711</v>
      </c>
      <c r="G6" s="24">
        <v>21242.038306042043</v>
      </c>
      <c r="H6" s="24">
        <v>28754.045165734489</v>
      </c>
      <c r="I6" s="24">
        <v>32446.199553661208</v>
      </c>
      <c r="J6" s="24">
        <v>38602.753610293614</v>
      </c>
      <c r="K6" s="24">
        <v>44348.867213775091</v>
      </c>
      <c r="L6" s="24">
        <v>49622.527704217056</v>
      </c>
      <c r="M6" s="24">
        <v>81036.832432147101</v>
      </c>
      <c r="N6" s="24">
        <v>77852.882132177023</v>
      </c>
      <c r="O6" s="24">
        <v>75002.776708884892</v>
      </c>
      <c r="P6" s="24">
        <v>72257.01040190307</v>
      </c>
      <c r="Q6" s="24">
        <v>69798.914509491282</v>
      </c>
      <c r="R6" s="24">
        <v>67056.503828814981</v>
      </c>
      <c r="S6" s="24">
        <v>64601.641530283414</v>
      </c>
      <c r="T6" s="24">
        <v>62832.93360707083</v>
      </c>
      <c r="U6" s="24">
        <v>60695.433381851719</v>
      </c>
      <c r="V6" s="24">
        <v>58310.700050025625</v>
      </c>
      <c r="W6" s="24">
        <v>67024.113658158167</v>
      </c>
      <c r="X6" s="24">
        <v>85870.298831363485</v>
      </c>
      <c r="Y6" s="24">
        <v>84762.12650578894</v>
      </c>
      <c r="Z6" s="24">
        <v>81431.80879698426</v>
      </c>
      <c r="AA6" s="24">
        <v>78599.214866859111</v>
      </c>
      <c r="AB6" s="24">
        <v>84912.907241281762</v>
      </c>
      <c r="AC6" s="24">
        <v>85958.67363598448</v>
      </c>
      <c r="AD6" s="24">
        <v>82581.343396213546</v>
      </c>
      <c r="AE6" s="24">
        <v>82442.007615878611</v>
      </c>
    </row>
    <row r="7" spans="1:31" x14ac:dyDescent="0.35">
      <c r="A7" s="28" t="s">
        <v>131</v>
      </c>
      <c r="B7" s="28" t="s">
        <v>74</v>
      </c>
      <c r="C7" s="24">
        <v>2.0570246243341669E-4</v>
      </c>
      <c r="D7" s="24">
        <v>2.14188642630536E-4</v>
      </c>
      <c r="E7" s="24">
        <v>2.2829885442886001E-4</v>
      </c>
      <c r="F7" s="24">
        <v>2.68628151358244E-4</v>
      </c>
      <c r="G7" s="24">
        <v>2.8248825383746001E-4</v>
      </c>
      <c r="H7" s="24">
        <v>3.6312434844752999E-4</v>
      </c>
      <c r="I7" s="24">
        <v>3.57556203908732E-4</v>
      </c>
      <c r="J7" s="24">
        <v>4.5950073884584199E-4</v>
      </c>
      <c r="K7" s="24">
        <v>4.57735774315309E-4</v>
      </c>
      <c r="L7" s="24">
        <v>4.4097858849146196E-4</v>
      </c>
      <c r="M7" s="24">
        <v>4.2597703153549E-4</v>
      </c>
      <c r="N7" s="24">
        <v>4.0924032482285498E-4</v>
      </c>
      <c r="O7" s="24">
        <v>3.9425850222022795E-4</v>
      </c>
      <c r="P7" s="24">
        <v>3.7982514709473502E-4</v>
      </c>
      <c r="Q7" s="24">
        <v>3.6690395607513407E-4</v>
      </c>
      <c r="R7" s="24">
        <v>3.64985571709859E-4</v>
      </c>
      <c r="S7" s="24">
        <v>14677.382895339209</v>
      </c>
      <c r="T7" s="24">
        <v>14140.060609457481</v>
      </c>
      <c r="U7" s="24">
        <v>13659.032890358252</v>
      </c>
      <c r="V7" s="24">
        <v>13122.367271995956</v>
      </c>
      <c r="W7" s="24">
        <v>12641.972364489757</v>
      </c>
      <c r="X7" s="24">
        <v>15857.849366392986</v>
      </c>
      <c r="Y7" s="24">
        <v>25884.729322791896</v>
      </c>
      <c r="Z7" s="24">
        <v>24867.714111909016</v>
      </c>
      <c r="AA7" s="24">
        <v>26501.383491152494</v>
      </c>
      <c r="AB7" s="24">
        <v>67549.068218445653</v>
      </c>
      <c r="AC7" s="24">
        <v>65251.130811410105</v>
      </c>
      <c r="AD7" s="24">
        <v>62687.403290435344</v>
      </c>
      <c r="AE7" s="24">
        <v>74277.663468726852</v>
      </c>
    </row>
    <row r="8" spans="1:31" x14ac:dyDescent="0.35">
      <c r="A8" s="28" t="s">
        <v>132</v>
      </c>
      <c r="B8" s="28" t="s">
        <v>74</v>
      </c>
      <c r="C8" s="24">
        <v>3.7077909294049925E-5</v>
      </c>
      <c r="D8" s="24">
        <v>3.5720529227068117E-5</v>
      </c>
      <c r="E8" s="24">
        <v>3.4505360128880231E-5</v>
      </c>
      <c r="F8" s="24">
        <v>3.3149638928586325E-5</v>
      </c>
      <c r="G8" s="24">
        <v>3.1936068369565347E-5</v>
      </c>
      <c r="H8" s="24">
        <v>3.0766925247745001E-5</v>
      </c>
      <c r="I8" s="24">
        <v>2.9720271751385683E-5</v>
      </c>
      <c r="J8" s="24">
        <v>2.855255745014799E-5</v>
      </c>
      <c r="K8" s="24">
        <v>2.7507280812869908E-5</v>
      </c>
      <c r="L8" s="24">
        <v>2.6500270563825129E-5</v>
      </c>
      <c r="M8" s="24">
        <v>2.5598763487094111E-5</v>
      </c>
      <c r="N8" s="24">
        <v>2.4592983914554202E-5</v>
      </c>
      <c r="O8" s="24">
        <v>2.369266275867453E-5</v>
      </c>
      <c r="P8" s="24">
        <v>2.2825301335804077E-5</v>
      </c>
      <c r="Q8" s="24">
        <v>2.2048812256827089E-5</v>
      </c>
      <c r="R8" s="24">
        <v>2.11825108443442E-5</v>
      </c>
      <c r="S8" s="24">
        <v>2.0407043226666129E-5</v>
      </c>
      <c r="T8" s="24">
        <v>1.965996459603907E-5</v>
      </c>
      <c r="U8" s="24">
        <v>1.899115643542336E-5</v>
      </c>
      <c r="V8" s="24">
        <v>1.8244990816475029E-5</v>
      </c>
      <c r="W8" s="24">
        <v>1.7577062464308653E-5</v>
      </c>
      <c r="X8" s="24">
        <v>191.55376183831456</v>
      </c>
      <c r="Y8" s="24">
        <v>2171.8918203229796</v>
      </c>
      <c r="Z8" s="24">
        <v>2086.5578381660375</v>
      </c>
      <c r="AA8" s="24">
        <v>4055.2071221880883</v>
      </c>
      <c r="AB8" s="24">
        <v>3906.7507270828455</v>
      </c>
      <c r="AC8" s="24">
        <v>9626.8180178545535</v>
      </c>
      <c r="AD8" s="24">
        <v>13658.560915884651</v>
      </c>
      <c r="AE8" s="24">
        <v>14697.565388852623</v>
      </c>
    </row>
    <row r="9" spans="1:31" x14ac:dyDescent="0.35">
      <c r="A9" s="28" t="s">
        <v>133</v>
      </c>
      <c r="B9" s="28" t="s">
        <v>74</v>
      </c>
      <c r="C9" s="24">
        <v>1.7113675083495393E-4</v>
      </c>
      <c r="D9" s="24">
        <v>1.7432958846548381E-4</v>
      </c>
      <c r="E9" s="24">
        <v>2.1315152531622289E-4</v>
      </c>
      <c r="F9" s="24">
        <v>2.1049440869187061E-4</v>
      </c>
      <c r="G9" s="24">
        <v>2.027884479187446E-4</v>
      </c>
      <c r="H9" s="24">
        <v>1.9536459360063551E-4</v>
      </c>
      <c r="I9" s="24">
        <v>1.8871852697843012E-4</v>
      </c>
      <c r="J9" s="24">
        <v>1.999763421074594E-4</v>
      </c>
      <c r="K9" s="24">
        <v>1.9265543578310623E-4</v>
      </c>
      <c r="L9" s="24">
        <v>1.8970869266579521E-4</v>
      </c>
      <c r="M9" s="24">
        <v>1.8325503293640898E-4</v>
      </c>
      <c r="N9" s="24">
        <v>1.8568768813241748E-4</v>
      </c>
      <c r="O9" s="24">
        <v>1.8065520572929821E-4</v>
      </c>
      <c r="P9" s="24">
        <v>1.9021323414856751E-4</v>
      </c>
      <c r="Q9" s="24">
        <v>1.8878423625997708E-4</v>
      </c>
      <c r="R9" s="24">
        <v>2.5489766514876676E-4</v>
      </c>
      <c r="S9" s="24">
        <v>1410.9098771546767</v>
      </c>
      <c r="T9" s="24">
        <v>1359.2582429436025</v>
      </c>
      <c r="U9" s="24">
        <v>4316.004861706223</v>
      </c>
      <c r="V9" s="24">
        <v>5336.4548864652506</v>
      </c>
      <c r="W9" s="24">
        <v>5141.0933800144285</v>
      </c>
      <c r="X9" s="24">
        <v>5823.656389916001</v>
      </c>
      <c r="Y9" s="24">
        <v>5625.5427451021069</v>
      </c>
      <c r="Z9" s="24">
        <v>5404.5142652456843</v>
      </c>
      <c r="AA9" s="24">
        <v>5206.661158657841</v>
      </c>
      <c r="AB9" s="24">
        <v>8774.4047487065181</v>
      </c>
      <c r="AC9" s="24">
        <v>8475.9102006577959</v>
      </c>
      <c r="AD9" s="24">
        <v>8142.8905496060488</v>
      </c>
      <c r="AE9" s="24">
        <v>9765.2598028606426</v>
      </c>
    </row>
    <row r="10" spans="1:31" x14ac:dyDescent="0.35">
      <c r="A10" s="28" t="s">
        <v>134</v>
      </c>
      <c r="B10" s="28" t="s">
        <v>74</v>
      </c>
      <c r="C10" s="24">
        <v>0</v>
      </c>
      <c r="D10" s="24">
        <v>0</v>
      </c>
      <c r="E10" s="24">
        <v>0</v>
      </c>
      <c r="F10" s="24">
        <v>0</v>
      </c>
      <c r="G10" s="24">
        <v>0</v>
      </c>
      <c r="H10" s="24">
        <v>0</v>
      </c>
      <c r="I10" s="24">
        <v>0</v>
      </c>
      <c r="J10" s="24">
        <v>0</v>
      </c>
      <c r="K10" s="24">
        <v>0</v>
      </c>
      <c r="L10" s="24">
        <v>0</v>
      </c>
      <c r="M10" s="24">
        <v>0</v>
      </c>
      <c r="N10" s="24">
        <v>3.2612704674196499E-6</v>
      </c>
      <c r="O10" s="24">
        <v>5.1210127967918699E-6</v>
      </c>
      <c r="P10" s="24">
        <v>5.7278007070213301E-5</v>
      </c>
      <c r="Q10" s="24">
        <v>5.5329478711211003E-5</v>
      </c>
      <c r="R10" s="24">
        <v>7.4261297131063595E-5</v>
      </c>
      <c r="S10" s="24">
        <v>278.46769481432602</v>
      </c>
      <c r="T10" s="24">
        <v>690.05841474203805</v>
      </c>
      <c r="U10" s="24">
        <v>1083.3587460251699</v>
      </c>
      <c r="V10" s="24">
        <v>1443.7217526125332</v>
      </c>
      <c r="W10" s="24">
        <v>1390.8687421117766</v>
      </c>
      <c r="X10" s="24">
        <v>1339.9506201821312</v>
      </c>
      <c r="Y10" s="24">
        <v>1294.3671245851797</v>
      </c>
      <c r="Z10" s="24">
        <v>1243.5112301615479</v>
      </c>
      <c r="AA10" s="24">
        <v>1197.9876990610471</v>
      </c>
      <c r="AB10" s="24">
        <v>1154.1307326312831</v>
      </c>
      <c r="AC10" s="24">
        <v>1114.8686043283305</v>
      </c>
      <c r="AD10" s="24">
        <v>1071.0652359013814</v>
      </c>
      <c r="AE10" s="24">
        <v>1031.8547564183025</v>
      </c>
    </row>
    <row r="11" spans="1:31" x14ac:dyDescent="0.35">
      <c r="A11" s="22" t="s">
        <v>40</v>
      </c>
      <c r="B11" s="22" t="s">
        <v>153</v>
      </c>
      <c r="C11" s="32">
        <v>6.0830835162815975E-4</v>
      </c>
      <c r="D11" s="32">
        <v>1908.3140450452411</v>
      </c>
      <c r="E11" s="32">
        <v>8879.2584177070985</v>
      </c>
      <c r="F11" s="32">
        <v>15289.813608109911</v>
      </c>
      <c r="G11" s="32">
        <v>21242.038823254814</v>
      </c>
      <c r="H11" s="32">
        <v>28754.045754990359</v>
      </c>
      <c r="I11" s="32">
        <v>32446.200129656212</v>
      </c>
      <c r="J11" s="32">
        <v>38602.754298323256</v>
      </c>
      <c r="K11" s="32">
        <v>44348.867891673581</v>
      </c>
      <c r="L11" s="32">
        <v>49622.528361404606</v>
      </c>
      <c r="M11" s="32">
        <v>81036.833066977939</v>
      </c>
      <c r="N11" s="32">
        <v>77852.882754959297</v>
      </c>
      <c r="O11" s="32">
        <v>75002.777312612263</v>
      </c>
      <c r="P11" s="32">
        <v>72257.011052044763</v>
      </c>
      <c r="Q11" s="32">
        <v>69798.915142557773</v>
      </c>
      <c r="R11" s="32">
        <v>67056.504544142022</v>
      </c>
      <c r="S11" s="32">
        <v>80968.402017998669</v>
      </c>
      <c r="T11" s="32">
        <v>79022.310893873917</v>
      </c>
      <c r="U11" s="32">
        <v>79753.829898932527</v>
      </c>
      <c r="V11" s="32">
        <v>78213.243979344348</v>
      </c>
      <c r="W11" s="32">
        <v>86198.048162351202</v>
      </c>
      <c r="X11" s="32">
        <v>109083.30896969291</v>
      </c>
      <c r="Y11" s="32">
        <v>119738.65751859111</v>
      </c>
      <c r="Z11" s="32">
        <v>115034.10624246653</v>
      </c>
      <c r="AA11" s="32">
        <v>115560.45433791858</v>
      </c>
      <c r="AB11" s="32">
        <v>166297.26166814804</v>
      </c>
      <c r="AC11" s="32">
        <v>170427.40127023528</v>
      </c>
      <c r="AD11" s="32">
        <v>168141.263388041</v>
      </c>
      <c r="AE11" s="32">
        <v>182214.351032737</v>
      </c>
    </row>
  </sheetData>
  <sheetProtection algorithmName="SHA-512" hashValue="omwQLcbmWFm7axV38G8Y1GgZFHanpRkuHq5tdb2tYRLgApdr7Q7XQEA/zl+KqK61iGxZId2kgNQCpajcZ9ehBQ==" saltValue="oBBVtMErjO/vvtX2d1a8Ng=="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E72DC-F4F2-4B17-8000-33046704C5EA}">
  <sheetPr codeName="Sheet26">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67</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67</v>
      </c>
      <c r="C6" s="24">
        <v>4.9662991899999996E-4</v>
      </c>
      <c r="D6" s="24">
        <v>4.9521510999999991E-4</v>
      </c>
      <c r="E6" s="24">
        <v>4.983007940000001E-4</v>
      </c>
      <c r="F6" s="24">
        <v>5.0062672000000005E-4</v>
      </c>
      <c r="G6" s="24">
        <v>5.0773539500000009E-4</v>
      </c>
      <c r="H6" s="24">
        <v>5.0570146399999999E-4</v>
      </c>
      <c r="I6" s="24">
        <v>5.0438486399999988E-4</v>
      </c>
      <c r="J6" s="24">
        <v>5.0560653899999993E-4</v>
      </c>
      <c r="K6" s="24">
        <v>5.0313871600000005E-4</v>
      </c>
      <c r="L6" s="24">
        <v>5.0314903000000003E-4</v>
      </c>
      <c r="M6" s="24">
        <v>4.9873603099999993E-4</v>
      </c>
      <c r="N6" s="24">
        <v>5.0387932999999992E-4</v>
      </c>
      <c r="O6" s="24">
        <v>5.0146457099999985E-4</v>
      </c>
      <c r="P6" s="24">
        <v>5.0614280099999995E-4</v>
      </c>
      <c r="Q6" s="24">
        <v>5.0087823599999988E-4</v>
      </c>
      <c r="R6" s="24">
        <v>5.0081575599999996E-4</v>
      </c>
      <c r="S6" s="24">
        <v>5.1163146099999981E-4</v>
      </c>
      <c r="T6" s="24">
        <v>5.1907425699999996E-4</v>
      </c>
      <c r="U6" s="24">
        <v>4525.47253718722</v>
      </c>
      <c r="V6" s="24">
        <v>7.2391652419959991</v>
      </c>
      <c r="W6" s="24">
        <v>14150.864395081115</v>
      </c>
      <c r="X6" s="24">
        <v>5.2840173700000005E-4</v>
      </c>
      <c r="Y6" s="24">
        <v>8109.7027760000001</v>
      </c>
      <c r="Z6" s="24">
        <v>7684.1817130023201</v>
      </c>
      <c r="AA6" s="24">
        <v>9004.5964390046793</v>
      </c>
      <c r="AB6" s="24">
        <v>8044.7361038765703</v>
      </c>
      <c r="AC6" s="24">
        <v>202.90716556140001</v>
      </c>
      <c r="AD6" s="24">
        <v>7900.8506280000001</v>
      </c>
      <c r="AE6" s="24">
        <v>10.859301630240001</v>
      </c>
    </row>
    <row r="7" spans="1:31" x14ac:dyDescent="0.35">
      <c r="A7" s="28" t="s">
        <v>131</v>
      </c>
      <c r="B7" s="28" t="s">
        <v>67</v>
      </c>
      <c r="C7" s="24">
        <v>4.9589142999999995E-4</v>
      </c>
      <c r="D7" s="24">
        <v>4.9466967899999999E-4</v>
      </c>
      <c r="E7" s="24">
        <v>4.9647315000000004E-4</v>
      </c>
      <c r="F7" s="24">
        <v>5.0067136400000001E-4</v>
      </c>
      <c r="G7" s="24">
        <v>5.0445782999999998E-4</v>
      </c>
      <c r="H7" s="24">
        <v>44.010541349409998</v>
      </c>
      <c r="I7" s="24">
        <v>5.0582690599999998E-4</v>
      </c>
      <c r="J7" s="24">
        <v>12915.54413</v>
      </c>
      <c r="K7" s="24">
        <v>5.0169341700000006E-4</v>
      </c>
      <c r="L7" s="24">
        <v>5.0151388500000002E-4</v>
      </c>
      <c r="M7" s="24">
        <v>5.0038342500000001E-4</v>
      </c>
      <c r="N7" s="24">
        <v>5.0342792900000006E-4</v>
      </c>
      <c r="O7" s="24">
        <v>4908.5413179999996</v>
      </c>
      <c r="P7" s="24">
        <v>39.370151710339996</v>
      </c>
      <c r="Q7" s="24">
        <v>1966.9868939999999</v>
      </c>
      <c r="R7" s="24">
        <v>10.21370964141</v>
      </c>
      <c r="S7" s="24">
        <v>25526.693424000001</v>
      </c>
      <c r="T7" s="24">
        <v>126.94349580046</v>
      </c>
      <c r="U7" s="24">
        <v>779.95468600568506</v>
      </c>
      <c r="V7" s="24">
        <v>3350.6222199999997</v>
      </c>
      <c r="W7" s="24">
        <v>1777.61830693311</v>
      </c>
      <c r="X7" s="24">
        <v>2879.1489380000003</v>
      </c>
      <c r="Y7" s="24">
        <v>2777.8676179999998</v>
      </c>
      <c r="Z7" s="24">
        <v>6592.5683309999995</v>
      </c>
      <c r="AA7" s="24">
        <v>2142.6158889999997</v>
      </c>
      <c r="AB7" s="24">
        <v>33842.179210000002</v>
      </c>
      <c r="AC7" s="24">
        <v>41.631746768479999</v>
      </c>
      <c r="AD7" s="24">
        <v>914.16201377214895</v>
      </c>
      <c r="AE7" s="24">
        <v>5029.8516818172102</v>
      </c>
    </row>
    <row r="8" spans="1:31" x14ac:dyDescent="0.35">
      <c r="A8" s="28" t="s">
        <v>132</v>
      </c>
      <c r="B8" s="28" t="s">
        <v>67</v>
      </c>
      <c r="C8" s="24">
        <v>4.8760212000000002E-4</v>
      </c>
      <c r="D8" s="24">
        <v>4.8655616399999985E-4</v>
      </c>
      <c r="E8" s="24">
        <v>4.8854195499999998E-4</v>
      </c>
      <c r="F8" s="24">
        <v>4.9628535999999993E-4</v>
      </c>
      <c r="G8" s="24">
        <v>5.0210950900000007E-4</v>
      </c>
      <c r="H8" s="24">
        <v>4.9883077299999986E-4</v>
      </c>
      <c r="I8" s="24">
        <v>4.9637376500000002E-4</v>
      </c>
      <c r="J8" s="24">
        <v>4.9528951999999998E-4</v>
      </c>
      <c r="K8" s="24">
        <v>4.9260775199999986E-4</v>
      </c>
      <c r="L8" s="24">
        <v>4.9250243000000004E-4</v>
      </c>
      <c r="M8" s="24">
        <v>4.9072777799999997E-4</v>
      </c>
      <c r="N8" s="24">
        <v>4.9327321400000003E-4</v>
      </c>
      <c r="O8" s="24">
        <v>4.920101259999999E-4</v>
      </c>
      <c r="P8" s="24">
        <v>4.9756377199999986E-4</v>
      </c>
      <c r="Q8" s="24">
        <v>4.9336292799999999E-4</v>
      </c>
      <c r="R8" s="24">
        <v>25.400484737689997</v>
      </c>
      <c r="S8" s="24">
        <v>5.0099293599999996E-4</v>
      </c>
      <c r="T8" s="24">
        <v>5.0563908399999999E-4</v>
      </c>
      <c r="U8" s="24">
        <v>754.81577884402395</v>
      </c>
      <c r="V8" s="24">
        <v>519.77890296392582</v>
      </c>
      <c r="W8" s="24">
        <v>5900.7425519600001</v>
      </c>
      <c r="X8" s="24">
        <v>6.7294771370990007</v>
      </c>
      <c r="Y8" s="24">
        <v>697.04009274232487</v>
      </c>
      <c r="Z8" s="24">
        <v>3603.9495551802397</v>
      </c>
      <c r="AA8" s="24">
        <v>5622.8620862644502</v>
      </c>
      <c r="AB8" s="24">
        <v>313.58358395861399</v>
      </c>
      <c r="AC8" s="24">
        <v>267.23019776903999</v>
      </c>
      <c r="AD8" s="24">
        <v>2981.1418911698738</v>
      </c>
      <c r="AE8" s="24">
        <v>3144.9178028000001</v>
      </c>
    </row>
    <row r="9" spans="1:31" x14ac:dyDescent="0.35">
      <c r="A9" s="28" t="s">
        <v>133</v>
      </c>
      <c r="B9" s="28" t="s">
        <v>67</v>
      </c>
      <c r="C9" s="24">
        <v>4.9130344400000008E-4</v>
      </c>
      <c r="D9" s="24">
        <v>4.8926877999999998E-4</v>
      </c>
      <c r="E9" s="24">
        <v>5.0406130999999994E-4</v>
      </c>
      <c r="F9" s="24">
        <v>4.9949759000000003E-4</v>
      </c>
      <c r="G9" s="24">
        <v>5.0676587000000005E-4</v>
      </c>
      <c r="H9" s="24">
        <v>5.0285946399999991E-4</v>
      </c>
      <c r="I9" s="24">
        <v>5.0094436499999997E-4</v>
      </c>
      <c r="J9" s="24">
        <v>5.0167595500000002E-4</v>
      </c>
      <c r="K9" s="24">
        <v>4.9900362699999991E-4</v>
      </c>
      <c r="L9" s="24">
        <v>4.990840300000001E-4</v>
      </c>
      <c r="M9" s="24">
        <v>4.9675515999999999E-4</v>
      </c>
      <c r="N9" s="24">
        <v>5.0082833000000002E-4</v>
      </c>
      <c r="O9" s="24">
        <v>4.9858609499999992E-4</v>
      </c>
      <c r="P9" s="24">
        <v>5.0399434999999992E-4</v>
      </c>
      <c r="Q9" s="24">
        <v>27.557694878105988</v>
      </c>
      <c r="R9" s="24">
        <v>2450.6629365891104</v>
      </c>
      <c r="S9" s="24">
        <v>1271.2801236290838</v>
      </c>
      <c r="T9" s="24">
        <v>22.997687308890004</v>
      </c>
      <c r="U9" s="24">
        <v>2162.8283854312799</v>
      </c>
      <c r="V9" s="24">
        <v>1509.03390364089</v>
      </c>
      <c r="W9" s="24">
        <v>3587.4507648598496</v>
      </c>
      <c r="X9" s="24">
        <v>5.2013162899999994E-4</v>
      </c>
      <c r="Y9" s="24">
        <v>1557.452301728855</v>
      </c>
      <c r="Z9" s="24">
        <v>2252.8267889076501</v>
      </c>
      <c r="AA9" s="24">
        <v>3362.0148014801798</v>
      </c>
      <c r="AB9" s="24">
        <v>1055.113833017575</v>
      </c>
      <c r="AC9" s="24">
        <v>54.628730436399998</v>
      </c>
      <c r="AD9" s="24">
        <v>1653.9703700441851</v>
      </c>
      <c r="AE9" s="24">
        <v>19.755778952304997</v>
      </c>
    </row>
    <row r="10" spans="1:31" x14ac:dyDescent="0.35">
      <c r="A10" s="28" t="s">
        <v>134</v>
      </c>
      <c r="B10" s="28" t="s">
        <v>67</v>
      </c>
      <c r="C10" s="24">
        <v>4.0591955E-4</v>
      </c>
      <c r="D10" s="24">
        <v>4.0541667599999998E-4</v>
      </c>
      <c r="E10" s="24">
        <v>4.0692648000000003E-4</v>
      </c>
      <c r="F10" s="24">
        <v>4.0590414800000001E-4</v>
      </c>
      <c r="G10" s="24">
        <v>4.0573461399999997E-4</v>
      </c>
      <c r="H10" s="24">
        <v>4.0490635999999993E-4</v>
      </c>
      <c r="I10" s="24">
        <v>4.0687449800000001E-4</v>
      </c>
      <c r="J10" s="24">
        <v>4.0655598400000004E-4</v>
      </c>
      <c r="K10" s="24">
        <v>4.0820404000000001E-4</v>
      </c>
      <c r="L10" s="24">
        <v>4.08276299E-4</v>
      </c>
      <c r="M10" s="24">
        <v>4.0763433599999999E-4</v>
      </c>
      <c r="N10" s="24">
        <v>4.0770723400000003E-4</v>
      </c>
      <c r="O10" s="24">
        <v>4.07184175E-4</v>
      </c>
      <c r="P10" s="24">
        <v>4.07216126E-4</v>
      </c>
      <c r="Q10" s="24">
        <v>4.0680853099999987E-4</v>
      </c>
      <c r="R10" s="24">
        <v>4.0571515599999993E-4</v>
      </c>
      <c r="S10" s="24">
        <v>4.0714895700000005E-4</v>
      </c>
      <c r="T10" s="24">
        <v>4.0684705899999993E-4</v>
      </c>
      <c r="U10" s="24">
        <v>436.85659826389502</v>
      </c>
      <c r="V10" s="24">
        <v>4.0827976900000002E-4</v>
      </c>
      <c r="W10" s="24">
        <v>397.58856795357599</v>
      </c>
      <c r="X10" s="24">
        <v>4.0847226500000003E-4</v>
      </c>
      <c r="Y10" s="24">
        <v>4.1046821099999996E-4</v>
      </c>
      <c r="Z10" s="24">
        <v>4.0615261999999997E-4</v>
      </c>
      <c r="AA10" s="24">
        <v>4.0543394900000008E-4</v>
      </c>
      <c r="AB10" s="24">
        <v>4.0755499999999998E-4</v>
      </c>
      <c r="AC10" s="24">
        <v>10.416209452810001</v>
      </c>
      <c r="AD10" s="24">
        <v>52.135250638689996</v>
      </c>
      <c r="AE10" s="24">
        <v>4.1084628E-4</v>
      </c>
    </row>
    <row r="11" spans="1:31" x14ac:dyDescent="0.35">
      <c r="A11" s="22" t="s">
        <v>40</v>
      </c>
      <c r="B11" s="22" t="s">
        <v>153</v>
      </c>
      <c r="C11" s="32">
        <v>2.3773464630000001E-3</v>
      </c>
      <c r="D11" s="32">
        <v>2.3711264089999995E-3</v>
      </c>
      <c r="E11" s="32">
        <v>2.3943036889999998E-3</v>
      </c>
      <c r="F11" s="32">
        <v>2.402985182E-3</v>
      </c>
      <c r="G11" s="32">
        <v>2.4268032179999999E-3</v>
      </c>
      <c r="H11" s="32">
        <v>44.012453647470991</v>
      </c>
      <c r="I11" s="32">
        <v>2.4144043979999999E-3</v>
      </c>
      <c r="J11" s="32">
        <v>12915.546039127998</v>
      </c>
      <c r="K11" s="32">
        <v>2.4046475520000002E-3</v>
      </c>
      <c r="L11" s="32">
        <v>2.4045256740000006E-3</v>
      </c>
      <c r="M11" s="32">
        <v>2.3942367299999998E-3</v>
      </c>
      <c r="N11" s="32">
        <v>2.4091160370000005E-3</v>
      </c>
      <c r="O11" s="32">
        <v>4908.5432172449673</v>
      </c>
      <c r="P11" s="32">
        <v>39.372066627388996</v>
      </c>
      <c r="Q11" s="32">
        <v>1994.5459899278007</v>
      </c>
      <c r="R11" s="32">
        <v>2486.2780374991221</v>
      </c>
      <c r="S11" s="32">
        <v>26797.974967402439</v>
      </c>
      <c r="T11" s="32">
        <v>149.94261466974999</v>
      </c>
      <c r="U11" s="32">
        <v>8659.9279857321053</v>
      </c>
      <c r="V11" s="32">
        <v>5386.6746001265801</v>
      </c>
      <c r="W11" s="32">
        <v>25814.264586787649</v>
      </c>
      <c r="X11" s="32">
        <v>2885.8798721427302</v>
      </c>
      <c r="Y11" s="32">
        <v>13142.063198939391</v>
      </c>
      <c r="Z11" s="32">
        <v>20133.526794242829</v>
      </c>
      <c r="AA11" s="32">
        <v>20132.089621183255</v>
      </c>
      <c r="AB11" s="32">
        <v>43255.61313840776</v>
      </c>
      <c r="AC11" s="32">
        <v>576.81404998813002</v>
      </c>
      <c r="AD11" s="32">
        <v>13502.260153624899</v>
      </c>
      <c r="AE11" s="32">
        <v>8205.3849760460362</v>
      </c>
    </row>
  </sheetData>
  <sheetProtection algorithmName="SHA-512" hashValue="+L7KZkL9mQYbabDLgnFkCZyKaOb0OzbgC2/mpc7/jOvfktAWAHlwrgn+OykiY4JLM7umMoutqmoBeTIRLjmWTg==" saltValue="yTtu8be2FwFrpxq8EkWFgw=="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05C3B-0A80-4AED-8C79-DE8676C79377}">
  <sheetPr codeName="Sheet27">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1" width="9.453125" style="27" customWidth="1"/>
    <col min="32" max="16384" width="9.1796875" style="27"/>
  </cols>
  <sheetData>
    <row r="1" spans="1:31" ht="23.25" customHeight="1" x14ac:dyDescent="0.35">
      <c r="A1" s="26" t="s">
        <v>167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75</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75</v>
      </c>
      <c r="C6" s="24">
        <v>0</v>
      </c>
      <c r="D6" s="24">
        <v>0</v>
      </c>
      <c r="E6" s="24">
        <v>0</v>
      </c>
      <c r="F6" s="24">
        <v>0</v>
      </c>
      <c r="G6" s="24">
        <v>0</v>
      </c>
      <c r="H6" s="24">
        <v>0</v>
      </c>
      <c r="I6" s="24">
        <v>0</v>
      </c>
      <c r="J6" s="24">
        <v>0</v>
      </c>
      <c r="K6" s="24">
        <v>0</v>
      </c>
      <c r="L6" s="24">
        <v>0</v>
      </c>
      <c r="M6" s="24">
        <v>0</v>
      </c>
      <c r="N6" s="24">
        <v>0</v>
      </c>
      <c r="O6" s="24">
        <v>0</v>
      </c>
      <c r="P6" s="24">
        <v>0</v>
      </c>
      <c r="Q6" s="24">
        <v>0</v>
      </c>
      <c r="R6" s="24">
        <v>0</v>
      </c>
      <c r="S6" s="24">
        <v>0</v>
      </c>
      <c r="T6" s="24">
        <v>0</v>
      </c>
      <c r="U6" s="24">
        <v>0</v>
      </c>
      <c r="V6" s="24">
        <v>0</v>
      </c>
      <c r="W6" s="24">
        <v>0</v>
      </c>
      <c r="X6" s="24">
        <v>0</v>
      </c>
      <c r="Y6" s="24">
        <v>0</v>
      </c>
      <c r="Z6" s="24">
        <v>0</v>
      </c>
      <c r="AA6" s="24">
        <v>0</v>
      </c>
      <c r="AB6" s="24">
        <v>0</v>
      </c>
      <c r="AC6" s="24">
        <v>0</v>
      </c>
      <c r="AD6" s="24">
        <v>0</v>
      </c>
      <c r="AE6" s="24">
        <v>0</v>
      </c>
    </row>
    <row r="7" spans="1:31" x14ac:dyDescent="0.35">
      <c r="A7" s="28" t="s">
        <v>131</v>
      </c>
      <c r="B7" s="28" t="s">
        <v>75</v>
      </c>
      <c r="C7" s="24">
        <v>0</v>
      </c>
      <c r="D7" s="24">
        <v>0</v>
      </c>
      <c r="E7" s="24">
        <v>0</v>
      </c>
      <c r="F7" s="24">
        <v>0</v>
      </c>
      <c r="G7" s="24">
        <v>0</v>
      </c>
      <c r="H7" s="24">
        <v>0</v>
      </c>
      <c r="I7" s="24">
        <v>0</v>
      </c>
      <c r="J7" s="24">
        <v>0</v>
      </c>
      <c r="K7" s="24">
        <v>0</v>
      </c>
      <c r="L7" s="24">
        <v>0</v>
      </c>
      <c r="M7" s="24">
        <v>0</v>
      </c>
      <c r="N7" s="24">
        <v>0</v>
      </c>
      <c r="O7" s="24">
        <v>0</v>
      </c>
      <c r="P7" s="24">
        <v>0</v>
      </c>
      <c r="Q7" s="24">
        <v>0</v>
      </c>
      <c r="R7" s="24">
        <v>0</v>
      </c>
      <c r="S7" s="24">
        <v>0</v>
      </c>
      <c r="T7" s="24">
        <v>0</v>
      </c>
      <c r="U7" s="24">
        <v>0</v>
      </c>
      <c r="V7" s="24">
        <v>0</v>
      </c>
      <c r="W7" s="24">
        <v>0</v>
      </c>
      <c r="X7" s="24">
        <v>0</v>
      </c>
      <c r="Y7" s="24">
        <v>0</v>
      </c>
      <c r="Z7" s="24">
        <v>0</v>
      </c>
      <c r="AA7" s="24">
        <v>0</v>
      </c>
      <c r="AB7" s="24">
        <v>0</v>
      </c>
      <c r="AC7" s="24">
        <v>0</v>
      </c>
      <c r="AD7" s="24">
        <v>0</v>
      </c>
      <c r="AE7" s="24">
        <v>0</v>
      </c>
    </row>
    <row r="8" spans="1:31" x14ac:dyDescent="0.35">
      <c r="A8" s="28" t="s">
        <v>132</v>
      </c>
      <c r="B8" s="28" t="s">
        <v>75</v>
      </c>
      <c r="C8" s="24">
        <v>0</v>
      </c>
      <c r="D8" s="24">
        <v>0</v>
      </c>
      <c r="E8" s="24">
        <v>0</v>
      </c>
      <c r="F8" s="24">
        <v>9961.6126043892891</v>
      </c>
      <c r="G8" s="24">
        <v>9596.9293026163086</v>
      </c>
      <c r="H8" s="24">
        <v>10816.187933936199</v>
      </c>
      <c r="I8" s="24">
        <v>11944.1520013793</v>
      </c>
      <c r="J8" s="24">
        <v>11474.864330498001</v>
      </c>
      <c r="K8" s="24">
        <v>11054.7826050152</v>
      </c>
      <c r="L8" s="24">
        <v>10650.079593476399</v>
      </c>
      <c r="M8" s="24">
        <v>10287.7767974297</v>
      </c>
      <c r="N8" s="24">
        <v>9883.568377170639</v>
      </c>
      <c r="O8" s="24">
        <v>9521.7421857468307</v>
      </c>
      <c r="P8" s="24">
        <v>9173.1620394561396</v>
      </c>
      <c r="Q8" s="24">
        <v>8861.1021880424505</v>
      </c>
      <c r="R8" s="24">
        <v>8512.9480447606602</v>
      </c>
      <c r="S8" s="24">
        <v>9068.4588536719311</v>
      </c>
      <c r="T8" s="24">
        <v>8736.4728943612499</v>
      </c>
      <c r="U8" s="24">
        <v>8439.2686782395303</v>
      </c>
      <c r="V8" s="24">
        <v>8107.6884420289398</v>
      </c>
      <c r="W8" s="24">
        <v>7810.8751941936498</v>
      </c>
      <c r="X8" s="24">
        <v>7524.9279416072495</v>
      </c>
      <c r="Y8" s="24">
        <v>7268.9390159503901</v>
      </c>
      <c r="Z8" s="24">
        <v>6983.3412221363405</v>
      </c>
      <c r="AA8" s="24">
        <v>6727.6890465865799</v>
      </c>
      <c r="AB8" s="24">
        <v>6481.3960062679798</v>
      </c>
      <c r="AC8" s="24">
        <v>6272.7341141688794</v>
      </c>
      <c r="AD8" s="24">
        <v>6026.2773735597093</v>
      </c>
      <c r="AE8" s="24">
        <v>5805.6622164293103</v>
      </c>
    </row>
    <row r="9" spans="1:31" x14ac:dyDescent="0.35">
      <c r="A9" s="28" t="s">
        <v>133</v>
      </c>
      <c r="B9" s="28" t="s">
        <v>75</v>
      </c>
      <c r="C9" s="24">
        <v>0</v>
      </c>
      <c r="D9" s="24">
        <v>0</v>
      </c>
      <c r="E9" s="24">
        <v>0</v>
      </c>
      <c r="F9" s="24">
        <v>0</v>
      </c>
      <c r="G9" s="24">
        <v>0</v>
      </c>
      <c r="H9" s="24">
        <v>0</v>
      </c>
      <c r="I9" s="24">
        <v>0</v>
      </c>
      <c r="J9" s="24">
        <v>0</v>
      </c>
      <c r="K9" s="24">
        <v>0</v>
      </c>
      <c r="L9" s="24">
        <v>0</v>
      </c>
      <c r="M9" s="24">
        <v>0</v>
      </c>
      <c r="N9" s="24">
        <v>0</v>
      </c>
      <c r="O9" s="24">
        <v>0</v>
      </c>
      <c r="P9" s="24">
        <v>0</v>
      </c>
      <c r="Q9" s="24">
        <v>0</v>
      </c>
      <c r="R9" s="24">
        <v>0</v>
      </c>
      <c r="S9" s="24">
        <v>0</v>
      </c>
      <c r="T9" s="24">
        <v>0</v>
      </c>
      <c r="U9" s="24">
        <v>0</v>
      </c>
      <c r="V9" s="24">
        <v>0</v>
      </c>
      <c r="W9" s="24">
        <v>0</v>
      </c>
      <c r="X9" s="24">
        <v>0</v>
      </c>
      <c r="Y9" s="24">
        <v>0</v>
      </c>
      <c r="Z9" s="24">
        <v>0</v>
      </c>
      <c r="AA9" s="24">
        <v>0</v>
      </c>
      <c r="AB9" s="24">
        <v>0</v>
      </c>
      <c r="AC9" s="24">
        <v>0</v>
      </c>
      <c r="AD9" s="24">
        <v>0</v>
      </c>
      <c r="AE9" s="24">
        <v>0</v>
      </c>
    </row>
    <row r="10" spans="1:31" x14ac:dyDescent="0.35">
      <c r="A10" s="28" t="s">
        <v>134</v>
      </c>
      <c r="B10" s="28" t="s">
        <v>75</v>
      </c>
      <c r="C10" s="24">
        <v>1049.89691252534</v>
      </c>
      <c r="D10" s="24">
        <v>1746.4090125697801</v>
      </c>
      <c r="E10" s="24">
        <v>1895.8198825922041</v>
      </c>
      <c r="F10" s="24">
        <v>735.66113999999993</v>
      </c>
      <c r="G10" s="24">
        <v>829.2911039999999</v>
      </c>
      <c r="H10" s="24">
        <v>2254.7880800000003</v>
      </c>
      <c r="I10" s="24">
        <v>2048.50893</v>
      </c>
      <c r="J10" s="24">
        <v>2200.6136900000006</v>
      </c>
      <c r="K10" s="24">
        <v>2700.1312039999998</v>
      </c>
      <c r="L10" s="24">
        <v>2855.1983580000001</v>
      </c>
      <c r="M10" s="24">
        <v>3412.9765499999999</v>
      </c>
      <c r="N10" s="24">
        <v>3163.2249139999999</v>
      </c>
      <c r="O10" s="24">
        <v>3275.6261199999999</v>
      </c>
      <c r="P10" s="24">
        <v>3313.9929229999998</v>
      </c>
      <c r="Q10" s="24">
        <v>3560.6199229999997</v>
      </c>
      <c r="R10" s="24">
        <v>3674.2163339999997</v>
      </c>
      <c r="S10" s="24">
        <v>2728.8765980000003</v>
      </c>
      <c r="T10" s="24">
        <v>2541.1709899999996</v>
      </c>
      <c r="U10" s="24">
        <v>2294.4057579999999</v>
      </c>
      <c r="V10" s="24">
        <v>2421.741583</v>
      </c>
      <c r="W10" s="24">
        <v>2200.1033600000001</v>
      </c>
      <c r="X10" s="24">
        <v>2073.2061650000001</v>
      </c>
      <c r="Y10" s="24">
        <v>1954.294046</v>
      </c>
      <c r="Z10" s="24">
        <v>2017.8155260000001</v>
      </c>
      <c r="AA10" s="24">
        <v>1921.868966</v>
      </c>
      <c r="AB10" s="24">
        <v>1796.0949229999997</v>
      </c>
      <c r="AC10" s="24">
        <v>1749.962628</v>
      </c>
      <c r="AD10" s="24">
        <v>1483.8133359999999</v>
      </c>
      <c r="AE10" s="24">
        <v>1268.0397169999999</v>
      </c>
    </row>
    <row r="11" spans="1:31" x14ac:dyDescent="0.35">
      <c r="A11" s="22" t="s">
        <v>40</v>
      </c>
      <c r="B11" s="22" t="s">
        <v>153</v>
      </c>
      <c r="C11" s="32">
        <v>1049.89691252534</v>
      </c>
      <c r="D11" s="32">
        <v>1746.4090125697801</v>
      </c>
      <c r="E11" s="32">
        <v>1895.8198825922041</v>
      </c>
      <c r="F11" s="32">
        <v>10697.273744389289</v>
      </c>
      <c r="G11" s="32">
        <v>10426.220406616309</v>
      </c>
      <c r="H11" s="32">
        <v>13070.976013936199</v>
      </c>
      <c r="I11" s="32">
        <v>13992.6609313793</v>
      </c>
      <c r="J11" s="32">
        <v>13675.478020498002</v>
      </c>
      <c r="K11" s="32">
        <v>13754.913809015199</v>
      </c>
      <c r="L11" s="32">
        <v>13505.277951476399</v>
      </c>
      <c r="M11" s="32">
        <v>13700.7533474297</v>
      </c>
      <c r="N11" s="32">
        <v>13046.793291170639</v>
      </c>
      <c r="O11" s="32">
        <v>12797.36830574683</v>
      </c>
      <c r="P11" s="32">
        <v>12487.154962456139</v>
      </c>
      <c r="Q11" s="32">
        <v>12421.722111042451</v>
      </c>
      <c r="R11" s="32">
        <v>12187.164378760659</v>
      </c>
      <c r="S11" s="32">
        <v>11797.335451671932</v>
      </c>
      <c r="T11" s="32">
        <v>11277.643884361249</v>
      </c>
      <c r="U11" s="32">
        <v>10733.674436239529</v>
      </c>
      <c r="V11" s="32">
        <v>10529.43002502894</v>
      </c>
      <c r="W11" s="32">
        <v>10010.978554193651</v>
      </c>
      <c r="X11" s="32">
        <v>9598.1341066072491</v>
      </c>
      <c r="Y11" s="32">
        <v>9223.23306195039</v>
      </c>
      <c r="Z11" s="32">
        <v>9001.15674813634</v>
      </c>
      <c r="AA11" s="32">
        <v>8649.5580125865799</v>
      </c>
      <c r="AB11" s="32">
        <v>8277.4909292679804</v>
      </c>
      <c r="AC11" s="32">
        <v>8022.6967421688796</v>
      </c>
      <c r="AD11" s="32">
        <v>7510.0907095597095</v>
      </c>
      <c r="AE11" s="32">
        <v>7073.70193342931</v>
      </c>
    </row>
  </sheetData>
  <sheetProtection algorithmName="SHA-512" hashValue="5pAQ0TH1spF78bySl8KlGUe2CDqcR+YMt0aoAAL46LkArSlCkhb8fDb/zX0FkYSlOIsN10vKtmo1ArWIMklbZg==" saltValue="ABxXTiZ66qpxg1NCNVNZcg=="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6DA4-F73F-4D4A-8F27-C73244141D11}">
  <sheetPr codeName="Sheet91">
    <tabColor theme="7" tint="0.39997558519241921"/>
  </sheetPr>
  <dimension ref="A1:AE1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168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79</v>
      </c>
      <c r="B2" s="17" t="s">
        <v>142</v>
      </c>
    </row>
    <row r="4" spans="1:31" x14ac:dyDescent="0.35">
      <c r="A4" s="17" t="s">
        <v>127</v>
      </c>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130</v>
      </c>
      <c r="B6" s="28" t="s">
        <v>79</v>
      </c>
      <c r="C6" s="24">
        <v>1.393921885315905E-5</v>
      </c>
      <c r="D6" s="24">
        <v>214.10859186712176</v>
      </c>
      <c r="E6" s="24">
        <v>996.23325904748197</v>
      </c>
      <c r="F6" s="24">
        <v>1715.4835013530273</v>
      </c>
      <c r="G6" s="24">
        <v>2383.3101226293693</v>
      </c>
      <c r="H6" s="24">
        <v>3226.140831526292</v>
      </c>
      <c r="I6" s="24">
        <v>3640.392460403973</v>
      </c>
      <c r="J6" s="24">
        <v>4331.1443301926111</v>
      </c>
      <c r="K6" s="24">
        <v>4975.8456775205086</v>
      </c>
      <c r="L6" s="24">
        <v>5567.5388198027449</v>
      </c>
      <c r="M6" s="24">
        <v>9662.9752379537003</v>
      </c>
      <c r="N6" s="24">
        <v>9283.3153723827254</v>
      </c>
      <c r="O6" s="24">
        <v>8943.4637604149302</v>
      </c>
      <c r="P6" s="24">
        <v>8616.0537292320296</v>
      </c>
      <c r="Q6" s="24">
        <v>8322.946027116699</v>
      </c>
      <c r="R6" s="24">
        <v>7995.9361267499489</v>
      </c>
      <c r="S6" s="24">
        <v>7703.2140042679175</v>
      </c>
      <c r="T6" s="24">
        <v>7531.8534442750888</v>
      </c>
      <c r="U6" s="24">
        <v>7275.6289239108328</v>
      </c>
      <c r="V6" s="24">
        <v>6989.7682977297636</v>
      </c>
      <c r="W6" s="24">
        <v>8344.2417559890873</v>
      </c>
      <c r="X6" s="24">
        <v>10529.517904558885</v>
      </c>
      <c r="Y6" s="24">
        <v>10440.454287263941</v>
      </c>
      <c r="Z6" s="24">
        <v>10030.247143646959</v>
      </c>
      <c r="AA6" s="24">
        <v>9685.1002438718497</v>
      </c>
      <c r="AB6" s="24">
        <v>11246.387382742652</v>
      </c>
      <c r="AC6" s="24">
        <v>11401.466726952627</v>
      </c>
      <c r="AD6" s="24">
        <v>10953.501248756998</v>
      </c>
      <c r="AE6" s="24">
        <v>10929.92147874171</v>
      </c>
    </row>
    <row r="7" spans="1:31" x14ac:dyDescent="0.35">
      <c r="A7" s="28" t="s">
        <v>131</v>
      </c>
      <c r="B7" s="28" t="s">
        <v>79</v>
      </c>
      <c r="C7" s="24">
        <v>9.3672161102582413E-5</v>
      </c>
      <c r="D7" s="24">
        <v>9.4683061696996349E-5</v>
      </c>
      <c r="E7" s="24">
        <v>9.3923342812965801E-5</v>
      </c>
      <c r="F7" s="24">
        <v>1119.3875392970299</v>
      </c>
      <c r="G7" s="24">
        <v>1078.4080639681838</v>
      </c>
      <c r="H7" s="24">
        <v>1212.0835206978527</v>
      </c>
      <c r="I7" s="24">
        <v>1170.8499146705844</v>
      </c>
      <c r="J7" s="24">
        <v>1124.8470740622411</v>
      </c>
      <c r="K7" s="24">
        <v>1083.667707847718</v>
      </c>
      <c r="L7" s="24">
        <v>1043.9958662074855</v>
      </c>
      <c r="M7" s="24">
        <v>1008.4803925372345</v>
      </c>
      <c r="N7" s="24">
        <v>968.85703422024744</v>
      </c>
      <c r="O7" s="24">
        <v>933.38828069436488</v>
      </c>
      <c r="P7" s="24">
        <v>899.21799787390592</v>
      </c>
      <c r="Q7" s="24">
        <v>868.6276917615678</v>
      </c>
      <c r="R7" s="24">
        <v>834.49916962895543</v>
      </c>
      <c r="S7" s="24">
        <v>1919.2547629351927</v>
      </c>
      <c r="T7" s="24">
        <v>1848.993030052467</v>
      </c>
      <c r="U7" s="24">
        <v>1786.0925288140381</v>
      </c>
      <c r="V7" s="24">
        <v>1949.8903088923646</v>
      </c>
      <c r="W7" s="24">
        <v>1878.5070446673665</v>
      </c>
      <c r="X7" s="24">
        <v>1856.5725160033787</v>
      </c>
      <c r="Y7" s="24">
        <v>2257.6760216355706</v>
      </c>
      <c r="Z7" s="24">
        <v>2168.9715644209068</v>
      </c>
      <c r="AA7" s="24">
        <v>2278.3128306906306</v>
      </c>
      <c r="AB7" s="24">
        <v>3797.3355766963577</v>
      </c>
      <c r="AC7" s="24">
        <v>3668.1548241123674</v>
      </c>
      <c r="AD7" s="24">
        <v>3524.032425666594</v>
      </c>
      <c r="AE7" s="24">
        <v>4580.0410100568861</v>
      </c>
    </row>
    <row r="8" spans="1:31" x14ac:dyDescent="0.35">
      <c r="A8" s="28" t="s">
        <v>132</v>
      </c>
      <c r="B8" s="28" t="s">
        <v>79</v>
      </c>
      <c r="C8" s="24">
        <v>2.0102189096279662E-5</v>
      </c>
      <c r="D8" s="24">
        <v>2.034729005799493E-5</v>
      </c>
      <c r="E8" s="24">
        <v>2.0515379100058639E-5</v>
      </c>
      <c r="F8" s="24">
        <v>2.863066217879518E-5</v>
      </c>
      <c r="G8" s="24">
        <v>2.7582526216279519E-5</v>
      </c>
      <c r="H8" s="24">
        <v>2.6572761318640321E-5</v>
      </c>
      <c r="I8" s="24">
        <v>2.5668788194315343E-5</v>
      </c>
      <c r="J8" s="24">
        <v>2.538105668823615E-5</v>
      </c>
      <c r="K8" s="24">
        <v>2.5089878454814438E-5</v>
      </c>
      <c r="L8" s="24">
        <v>2.5186796048898799E-5</v>
      </c>
      <c r="M8" s="24">
        <v>2.432997178276252E-5</v>
      </c>
      <c r="N8" s="24">
        <v>2.5350874434485917E-5</v>
      </c>
      <c r="O8" s="24">
        <v>2.5060049452158616E-5</v>
      </c>
      <c r="P8" s="24">
        <v>2.6568255588246514E-5</v>
      </c>
      <c r="Q8" s="24">
        <v>2.607422486584739E-5</v>
      </c>
      <c r="R8" s="24">
        <v>2.9163519469574502E-5</v>
      </c>
      <c r="S8" s="24">
        <v>4.4436542277432932E-5</v>
      </c>
      <c r="T8" s="24">
        <v>6.3807608198715966E-5</v>
      </c>
      <c r="U8" s="24">
        <v>7.1673218434164043E-5</v>
      </c>
      <c r="V8" s="24">
        <v>256.70487556904305</v>
      </c>
      <c r="W8" s="24">
        <v>247.30720258360907</v>
      </c>
      <c r="X8" s="24">
        <v>274.790584961928</v>
      </c>
      <c r="Y8" s="24">
        <v>662.68843414266087</v>
      </c>
      <c r="Z8" s="24">
        <v>636.6512979991428</v>
      </c>
      <c r="AA8" s="24">
        <v>1754.6290974108199</v>
      </c>
      <c r="AB8" s="24">
        <v>1690.394157502747</v>
      </c>
      <c r="AC8" s="24">
        <v>3370.2776640340239</v>
      </c>
      <c r="AD8" s="24">
        <v>4612.2620738995302</v>
      </c>
      <c r="AE8" s="24">
        <v>4736.9671286580888</v>
      </c>
    </row>
    <row r="9" spans="1:31" x14ac:dyDescent="0.35">
      <c r="A9" s="28" t="s">
        <v>133</v>
      </c>
      <c r="B9" s="28" t="s">
        <v>79</v>
      </c>
      <c r="C9" s="24">
        <v>3.7754825510127071E-5</v>
      </c>
      <c r="D9" s="24">
        <v>3.9764292353641703E-5</v>
      </c>
      <c r="E9" s="24">
        <v>4.924281456881986E-5</v>
      </c>
      <c r="F9" s="24">
        <v>5.0305248336418304E-5</v>
      </c>
      <c r="G9" s="24">
        <v>4.8463630438955469E-5</v>
      </c>
      <c r="H9" s="24">
        <v>4.6689432077076239E-5</v>
      </c>
      <c r="I9" s="24">
        <v>4.510111420218284E-5</v>
      </c>
      <c r="J9" s="24">
        <v>4.6394808894909615E-5</v>
      </c>
      <c r="K9" s="24">
        <v>4.5539492402994469E-5</v>
      </c>
      <c r="L9" s="24">
        <v>4.5453361833193324E-5</v>
      </c>
      <c r="M9" s="24">
        <v>4.3907093569435449E-5</v>
      </c>
      <c r="N9" s="24">
        <v>4.5989361103702871E-5</v>
      </c>
      <c r="O9" s="24">
        <v>4.4986520692565005E-5</v>
      </c>
      <c r="P9" s="24">
        <v>4.8204332078804818E-5</v>
      </c>
      <c r="Q9" s="24">
        <v>4.7729799768712861E-5</v>
      </c>
      <c r="R9" s="24">
        <v>6.5625307205557592E-5</v>
      </c>
      <c r="S9" s="24">
        <v>543.92421719143192</v>
      </c>
      <c r="T9" s="24">
        <v>1247.5398202985925</v>
      </c>
      <c r="U9" s="24">
        <v>1886.2271202742215</v>
      </c>
      <c r="V9" s="24">
        <v>1993.7057901702283</v>
      </c>
      <c r="W9" s="24">
        <v>1920.7184936499709</v>
      </c>
      <c r="X9" s="24">
        <v>2034.6006287863154</v>
      </c>
      <c r="Y9" s="24">
        <v>2092.5314257469267</v>
      </c>
      <c r="Z9" s="24">
        <v>2010.3156139480698</v>
      </c>
      <c r="AA9" s="24">
        <v>2009.2401835325318</v>
      </c>
      <c r="AB9" s="24">
        <v>2323.8065969795853</v>
      </c>
      <c r="AC9" s="24">
        <v>2636.9420567348243</v>
      </c>
      <c r="AD9" s="24">
        <v>2701.139727826232</v>
      </c>
      <c r="AE9" s="24">
        <v>2749.0314917595565</v>
      </c>
    </row>
    <row r="10" spans="1:31" x14ac:dyDescent="0.35">
      <c r="A10" s="28" t="s">
        <v>134</v>
      </c>
      <c r="B10" s="28" t="s">
        <v>79</v>
      </c>
      <c r="C10" s="24">
        <v>1.4658439120360521E-5</v>
      </c>
      <c r="D10" s="24">
        <v>1.5238159422687419E-5</v>
      </c>
      <c r="E10" s="24">
        <v>165.05268984553959</v>
      </c>
      <c r="F10" s="24">
        <v>316.84055445228853</v>
      </c>
      <c r="G10" s="24">
        <v>453.15089127257096</v>
      </c>
      <c r="H10" s="24">
        <v>579.056262468255</v>
      </c>
      <c r="I10" s="24">
        <v>697.00491032324499</v>
      </c>
      <c r="J10" s="24">
        <v>801.85850534312999</v>
      </c>
      <c r="K10" s="24">
        <v>899.90128856013905</v>
      </c>
      <c r="L10" s="24">
        <v>989.69114750605308</v>
      </c>
      <c r="M10" s="24">
        <v>1105.9239593159091</v>
      </c>
      <c r="N10" s="24">
        <v>1252.3062901315061</v>
      </c>
      <c r="O10" s="24">
        <v>1389.3457380665679</v>
      </c>
      <c r="P10" s="24">
        <v>1514.6728217502459</v>
      </c>
      <c r="Q10" s="24">
        <v>1633.341188524131</v>
      </c>
      <c r="R10" s="24">
        <v>1732.6759018440091</v>
      </c>
      <c r="S10" s="24">
        <v>1830.7210786165208</v>
      </c>
      <c r="T10" s="24">
        <v>1921.4450084822311</v>
      </c>
      <c r="U10" s="24">
        <v>2011.950682393885</v>
      </c>
      <c r="V10" s="24">
        <v>2083.5930663902768</v>
      </c>
      <c r="W10" s="24">
        <v>2007.315095224476</v>
      </c>
      <c r="X10" s="24">
        <v>1933.829573783634</v>
      </c>
      <c r="Y10" s="24">
        <v>1868.0430361798471</v>
      </c>
      <c r="Z10" s="24">
        <v>1794.6473220719181</v>
      </c>
      <c r="AA10" s="24">
        <v>1728.9473258039602</v>
      </c>
      <c r="AB10" s="24">
        <v>1665.6525316370059</v>
      </c>
      <c r="AC10" s="24">
        <v>1608.9890518801071</v>
      </c>
      <c r="AD10" s="24">
        <v>1545.771610864359</v>
      </c>
      <c r="AE10" s="24">
        <v>1489.1826711791739</v>
      </c>
    </row>
    <row r="11" spans="1:31" x14ac:dyDescent="0.35">
      <c r="A11" s="22" t="s">
        <v>40</v>
      </c>
      <c r="B11" s="22" t="s">
        <v>153</v>
      </c>
      <c r="C11" s="32">
        <v>1.801268336825087E-4</v>
      </c>
      <c r="D11" s="32">
        <v>214.10876189992527</v>
      </c>
      <c r="E11" s="32">
        <v>1161.286112574558</v>
      </c>
      <c r="F11" s="32">
        <v>3151.7116740382562</v>
      </c>
      <c r="G11" s="32">
        <v>3914.8691539162805</v>
      </c>
      <c r="H11" s="32">
        <v>5017.2806879545924</v>
      </c>
      <c r="I11" s="32">
        <v>5508.2473561677043</v>
      </c>
      <c r="J11" s="32">
        <v>6257.8499813738472</v>
      </c>
      <c r="K11" s="32">
        <v>6959.4147445577355</v>
      </c>
      <c r="L11" s="32">
        <v>7601.2259041564421</v>
      </c>
      <c r="M11" s="32">
        <v>11777.379658043908</v>
      </c>
      <c r="N11" s="32">
        <v>11504.478768074716</v>
      </c>
      <c r="O11" s="32">
        <v>11266.197849222433</v>
      </c>
      <c r="P11" s="32">
        <v>11029.944623628769</v>
      </c>
      <c r="Q11" s="32">
        <v>10824.914981206422</v>
      </c>
      <c r="R11" s="32">
        <v>10563.11129301174</v>
      </c>
      <c r="S11" s="32">
        <v>11997.114107447605</v>
      </c>
      <c r="T11" s="32">
        <v>12549.831366915989</v>
      </c>
      <c r="U11" s="32">
        <v>12959.899327066196</v>
      </c>
      <c r="V11" s="32">
        <v>13273.662338751676</v>
      </c>
      <c r="W11" s="32">
        <v>14398.089592114511</v>
      </c>
      <c r="X11" s="32">
        <v>16629.311208094139</v>
      </c>
      <c r="Y11" s="32">
        <v>17321.393204968947</v>
      </c>
      <c r="Z11" s="32">
        <v>16640.832942086992</v>
      </c>
      <c r="AA11" s="32">
        <v>17456.229681309793</v>
      </c>
      <c r="AB11" s="32">
        <v>20723.57624555835</v>
      </c>
      <c r="AC11" s="32">
        <v>22685.830323713952</v>
      </c>
      <c r="AD11" s="32">
        <v>23336.70708701371</v>
      </c>
      <c r="AE11" s="32">
        <v>24485.143780395414</v>
      </c>
    </row>
  </sheetData>
  <sheetProtection algorithmName="SHA-512" hashValue="DTJB6M40CArhT+rtFOnk25ZBwxncKs60wyLm/NrK4wNFX0ZdXGzU0pTFkAHQmldMDi20Bx7Sreerx4pLM2eUug==" saltValue="jKZC7Vwb2dR2Lz+loMBnD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31E22-3DCE-45DF-A885-C5A0A6F30BB8}">
  <sheetPr codeName="Sheet15">
    <tabColor rgb="FFFFE600"/>
  </sheetPr>
  <dimension ref="A1:C32"/>
  <sheetViews>
    <sheetView showGridLines="0" zoomScale="85" zoomScaleNormal="85" workbookViewId="0"/>
  </sheetViews>
  <sheetFormatPr defaultRowHeight="14.5" x14ac:dyDescent="0.35"/>
  <cols>
    <col min="1" max="1" width="11.54296875" bestFit="1" customWidth="1"/>
    <col min="2" max="2" width="3.7265625" bestFit="1" customWidth="1"/>
    <col min="3" max="3" width="37.54296875" customWidth="1"/>
    <col min="4" max="24" width="9.453125" customWidth="1"/>
  </cols>
  <sheetData>
    <row r="1" spans="1:3" x14ac:dyDescent="0.35">
      <c r="A1" s="2" t="s">
        <v>15</v>
      </c>
    </row>
    <row r="3" spans="1:3" x14ac:dyDescent="0.35">
      <c r="A3" s="6">
        <v>44369</v>
      </c>
      <c r="B3" s="5">
        <v>1</v>
      </c>
      <c r="C3" t="s">
        <v>16</v>
      </c>
    </row>
    <row r="4" spans="1:3" x14ac:dyDescent="0.35">
      <c r="A4" s="3"/>
      <c r="B4" s="5"/>
    </row>
    <row r="5" spans="1:3" x14ac:dyDescent="0.35">
      <c r="A5" s="3"/>
      <c r="B5" s="5"/>
    </row>
    <row r="6" spans="1:3" x14ac:dyDescent="0.35">
      <c r="A6" s="3"/>
      <c r="B6" s="5"/>
    </row>
    <row r="7" spans="1:3" x14ac:dyDescent="0.35">
      <c r="A7" s="3"/>
      <c r="B7" s="5"/>
    </row>
    <row r="8" spans="1:3" x14ac:dyDescent="0.35">
      <c r="A8" s="3"/>
      <c r="B8" s="5"/>
    </row>
    <row r="9" spans="1:3" x14ac:dyDescent="0.35">
      <c r="A9" s="3"/>
      <c r="B9" s="5"/>
    </row>
    <row r="10" spans="1:3" x14ac:dyDescent="0.35">
      <c r="A10" s="3"/>
      <c r="B10" s="5"/>
    </row>
    <row r="11" spans="1:3" x14ac:dyDescent="0.35">
      <c r="A11" s="3"/>
      <c r="B11" s="5"/>
    </row>
    <row r="12" spans="1:3" x14ac:dyDescent="0.35">
      <c r="A12" s="3"/>
      <c r="B12" s="3"/>
      <c r="C12" s="3"/>
    </row>
    <row r="13" spans="1:3" x14ac:dyDescent="0.35">
      <c r="A13" s="3"/>
      <c r="B13" s="3"/>
      <c r="C13" s="3"/>
    </row>
    <row r="14" spans="1:3" x14ac:dyDescent="0.35">
      <c r="A14" s="3"/>
      <c r="B14" s="3"/>
      <c r="C14" s="3"/>
    </row>
    <row r="15" spans="1:3" x14ac:dyDescent="0.35">
      <c r="A15" s="3"/>
      <c r="B15" s="3"/>
      <c r="C15" s="3"/>
    </row>
    <row r="16" spans="1:3" x14ac:dyDescent="0.35">
      <c r="A16" s="3"/>
      <c r="B16" s="3"/>
      <c r="C16" s="3"/>
    </row>
    <row r="17" spans="1:3" x14ac:dyDescent="0.35">
      <c r="A17" s="3"/>
      <c r="B17" s="3"/>
      <c r="C17" s="3"/>
    </row>
    <row r="18" spans="1:3" x14ac:dyDescent="0.35">
      <c r="A18" s="3"/>
      <c r="B18" s="3"/>
      <c r="C18" s="3"/>
    </row>
    <row r="19" spans="1:3" x14ac:dyDescent="0.35">
      <c r="A19" s="3"/>
      <c r="B19" s="3"/>
      <c r="C19" s="3"/>
    </row>
    <row r="20" spans="1:3" x14ac:dyDescent="0.35">
      <c r="A20" s="3"/>
      <c r="B20" s="3"/>
      <c r="C20" s="3"/>
    </row>
    <row r="21" spans="1:3" x14ac:dyDescent="0.35">
      <c r="A21" s="3"/>
      <c r="B21" s="3"/>
      <c r="C21" s="3"/>
    </row>
    <row r="22" spans="1:3" x14ac:dyDescent="0.35">
      <c r="A22" s="3"/>
      <c r="B22" s="3"/>
      <c r="C22" s="3"/>
    </row>
    <row r="23" spans="1:3" x14ac:dyDescent="0.35">
      <c r="A23" s="3"/>
      <c r="B23" s="3"/>
      <c r="C23" s="3"/>
    </row>
    <row r="24" spans="1:3" x14ac:dyDescent="0.35">
      <c r="A24" s="3"/>
      <c r="B24" s="3"/>
      <c r="C24" s="3"/>
    </row>
    <row r="25" spans="1:3" x14ac:dyDescent="0.35">
      <c r="A25" s="3"/>
      <c r="B25" s="3"/>
      <c r="C25" s="3"/>
    </row>
    <row r="26" spans="1:3" x14ac:dyDescent="0.35">
      <c r="A26" s="3"/>
      <c r="B26" s="3"/>
      <c r="C26" s="3"/>
    </row>
    <row r="27" spans="1:3" x14ac:dyDescent="0.35">
      <c r="A27" s="3"/>
      <c r="B27" s="3"/>
      <c r="C27" s="3"/>
    </row>
    <row r="28" spans="1:3" x14ac:dyDescent="0.35">
      <c r="A28" s="3"/>
      <c r="B28" s="3"/>
      <c r="C28" s="3"/>
    </row>
    <row r="29" spans="1:3" x14ac:dyDescent="0.35">
      <c r="A29" s="3"/>
      <c r="B29" s="3"/>
      <c r="C29" s="3"/>
    </row>
    <row r="30" spans="1:3" x14ac:dyDescent="0.35">
      <c r="A30" s="3"/>
      <c r="B30" s="3"/>
      <c r="C30" s="3"/>
    </row>
    <row r="31" spans="1:3" x14ac:dyDescent="0.35">
      <c r="A31" s="3"/>
      <c r="B31" s="3"/>
      <c r="C31" s="3"/>
    </row>
    <row r="32" spans="1:3" x14ac:dyDescent="0.35">
      <c r="A32" s="3"/>
      <c r="B32" s="3"/>
      <c r="C32" s="3"/>
    </row>
  </sheetData>
  <sheetProtection algorithmName="SHA-512" hashValue="JddTiOWM101JGhHNBOw0XZSTG9dYQoXQgudWf1KAry6MBRObx110BIy6w4m2JWGRdtt9FRz1u1Bi0AHcxyvy0A==" saltValue="7iBiNyanHxXaoFBzT4KPz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4AC30-3C23-47CA-A5DD-60DD1DF95C91}">
  <sheetPr codeName="Sheet17">
    <tabColor rgb="FFFFE600"/>
  </sheetPr>
  <dimension ref="A1:B30"/>
  <sheetViews>
    <sheetView showGridLines="0" zoomScale="85" zoomScaleNormal="85" workbookViewId="0"/>
  </sheetViews>
  <sheetFormatPr defaultRowHeight="14.5" x14ac:dyDescent="0.35"/>
  <cols>
    <col min="1" max="1" width="13.7265625" customWidth="1"/>
    <col min="2" max="2" width="20.1796875" customWidth="1"/>
    <col min="3" max="3" width="37.54296875" customWidth="1"/>
    <col min="4" max="24" width="9.453125" customWidth="1"/>
  </cols>
  <sheetData>
    <row r="1" spans="1:2" x14ac:dyDescent="0.35">
      <c r="A1" s="2" t="s">
        <v>17</v>
      </c>
    </row>
    <row r="3" spans="1:2" x14ac:dyDescent="0.35">
      <c r="A3" t="s">
        <v>18</v>
      </c>
      <c r="B3" s="5" t="s">
        <v>19</v>
      </c>
    </row>
    <row r="4" spans="1:2" x14ac:dyDescent="0.35">
      <c r="A4" t="s">
        <v>20</v>
      </c>
      <c r="B4" s="5" t="s">
        <v>21</v>
      </c>
    </row>
    <row r="5" spans="1:2" x14ac:dyDescent="0.35">
      <c r="A5" s="3" t="s">
        <v>22</v>
      </c>
      <c r="B5" t="s">
        <v>23</v>
      </c>
    </row>
    <row r="6" spans="1:2" x14ac:dyDescent="0.35">
      <c r="A6" t="s">
        <v>24</v>
      </c>
      <c r="B6" s="5" t="s">
        <v>25</v>
      </c>
    </row>
    <row r="7" spans="1:2" x14ac:dyDescent="0.35">
      <c r="A7" t="s">
        <v>26</v>
      </c>
      <c r="B7" s="5" t="s">
        <v>27</v>
      </c>
    </row>
    <row r="8" spans="1:2" x14ac:dyDescent="0.35">
      <c r="A8" t="s">
        <v>28</v>
      </c>
      <c r="B8" s="5" t="s">
        <v>29</v>
      </c>
    </row>
    <row r="9" spans="1:2" x14ac:dyDescent="0.35">
      <c r="A9" t="s">
        <v>30</v>
      </c>
      <c r="B9" s="5" t="s">
        <v>31</v>
      </c>
    </row>
    <row r="10" spans="1:2" x14ac:dyDescent="0.35">
      <c r="A10" t="s">
        <v>32</v>
      </c>
      <c r="B10" t="s">
        <v>33</v>
      </c>
    </row>
    <row r="11" spans="1:2" x14ac:dyDescent="0.35">
      <c r="A11" t="s">
        <v>34</v>
      </c>
      <c r="B11" s="5" t="s">
        <v>35</v>
      </c>
    </row>
    <row r="12" spans="1:2" x14ac:dyDescent="0.35">
      <c r="A12" t="s">
        <v>36</v>
      </c>
      <c r="B12" s="5" t="s">
        <v>37</v>
      </c>
    </row>
    <row r="13" spans="1:2" x14ac:dyDescent="0.35">
      <c r="A13" t="s">
        <v>38</v>
      </c>
      <c r="B13" s="5" t="s">
        <v>39</v>
      </c>
    </row>
    <row r="14" spans="1:2" x14ac:dyDescent="0.35">
      <c r="A14" t="s">
        <v>40</v>
      </c>
      <c r="B14" s="5" t="s">
        <v>41</v>
      </c>
    </row>
    <row r="15" spans="1:2" x14ac:dyDescent="0.35">
      <c r="A15" t="s">
        <v>42</v>
      </c>
      <c r="B15" s="5" t="s">
        <v>43</v>
      </c>
    </row>
    <row r="16" spans="1:2" x14ac:dyDescent="0.35">
      <c r="A16" t="s">
        <v>44</v>
      </c>
      <c r="B16" s="5" t="s">
        <v>45</v>
      </c>
    </row>
    <row r="17" spans="1:2" x14ac:dyDescent="0.35">
      <c r="A17" t="s">
        <v>46</v>
      </c>
      <c r="B17" s="5" t="s">
        <v>47</v>
      </c>
    </row>
    <row r="18" spans="1:2" x14ac:dyDescent="0.35">
      <c r="A18" t="s">
        <v>48</v>
      </c>
      <c r="B18" s="5" t="s">
        <v>49</v>
      </c>
    </row>
    <row r="19" spans="1:2" x14ac:dyDescent="0.35">
      <c r="A19" t="s">
        <v>50</v>
      </c>
      <c r="B19" s="5" t="s">
        <v>51</v>
      </c>
    </row>
    <row r="20" spans="1:2" x14ac:dyDescent="0.35">
      <c r="A20" t="s">
        <v>52</v>
      </c>
      <c r="B20" s="5" t="s">
        <v>53</v>
      </c>
    </row>
    <row r="21" spans="1:2" x14ac:dyDescent="0.35">
      <c r="A21" t="s">
        <v>54</v>
      </c>
      <c r="B21" s="5" t="s">
        <v>55</v>
      </c>
    </row>
    <row r="22" spans="1:2" x14ac:dyDescent="0.35">
      <c r="A22" t="s">
        <v>56</v>
      </c>
      <c r="B22" s="5" t="s">
        <v>57</v>
      </c>
    </row>
    <row r="24" spans="1:2" x14ac:dyDescent="0.35">
      <c r="A24" s="2" t="s">
        <v>58</v>
      </c>
    </row>
    <row r="26" spans="1:2" x14ac:dyDescent="0.35">
      <c r="A26" t="s">
        <v>59</v>
      </c>
    </row>
    <row r="27" spans="1:2" x14ac:dyDescent="0.35">
      <c r="A27" t="s">
        <v>60</v>
      </c>
    </row>
    <row r="28" spans="1:2" x14ac:dyDescent="0.35">
      <c r="A28" t="s">
        <v>61</v>
      </c>
    </row>
    <row r="29" spans="1:2" x14ac:dyDescent="0.35">
      <c r="A29" t="s">
        <v>62</v>
      </c>
    </row>
    <row r="30" spans="1:2" x14ac:dyDescent="0.35">
      <c r="A30" s="7" t="s">
        <v>63</v>
      </c>
    </row>
  </sheetData>
  <sheetProtection algorithmName="SHA-512" hashValue="5fr9cz9gxBynkE7aYder8T8mHB2hkvfaj8E5nYoBqYXCJV1MipqiQ5UZv6fPyOB8QoH64cPntTKhze13L/ZGpQ==" saltValue="9i+UHOZX4ych+j0GjSn1k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E3E9A-44F9-4059-9476-6E20CB161D53}">
  <sheetPr codeName="Sheet90">
    <tabColor rgb="FFFF6D00"/>
  </sheetPr>
  <dimension ref="A1:AK63"/>
  <sheetViews>
    <sheetView zoomScale="90" zoomScaleNormal="90" workbookViewId="0"/>
  </sheetViews>
  <sheetFormatPr defaultColWidth="9.1796875" defaultRowHeight="14.5" x14ac:dyDescent="0.35"/>
  <cols>
    <col min="1" max="1" width="12.54296875" style="12" bestFit="1" customWidth="1"/>
    <col min="2" max="2" width="9.1796875" style="12"/>
    <col min="3" max="3" width="22.26953125" style="12" customWidth="1"/>
    <col min="4" max="4" width="7.7265625" style="12" customWidth="1"/>
    <col min="5" max="5" width="22.26953125" style="12" customWidth="1"/>
    <col min="6" max="6" width="8.453125" style="12" customWidth="1"/>
    <col min="7" max="7" width="9.1796875" style="12"/>
    <col min="8" max="8" width="46.7265625" style="12" customWidth="1"/>
    <col min="9" max="9" width="9.26953125" style="12" customWidth="1"/>
    <col min="10" max="19" width="9.26953125" style="12" bestFit="1" customWidth="1"/>
    <col min="20" max="21" width="9.54296875" style="12" bestFit="1" customWidth="1"/>
    <col min="22" max="22" width="9.26953125" style="12" bestFit="1" customWidth="1"/>
    <col min="23" max="29" width="9.54296875" style="12" bestFit="1" customWidth="1"/>
    <col min="30" max="37" width="9.54296875" style="12" customWidth="1"/>
    <col min="38" max="16384" width="9.1796875" style="12"/>
  </cols>
  <sheetData>
    <row r="1" spans="1:37" ht="23" x14ac:dyDescent="0.5">
      <c r="A1" s="9" t="s">
        <v>83</v>
      </c>
      <c r="B1" s="10"/>
      <c r="C1" s="11" t="s">
        <v>84</v>
      </c>
      <c r="D1" s="9" t="s">
        <v>85</v>
      </c>
      <c r="E1" s="11" t="s">
        <v>86</v>
      </c>
      <c r="I1" s="13">
        <v>0</v>
      </c>
      <c r="J1" s="13">
        <f>I1+1</f>
        <v>1</v>
      </c>
      <c r="K1" s="13">
        <f t="shared" ref="K1:AK1" si="0">J1+1</f>
        <v>2</v>
      </c>
      <c r="L1" s="13">
        <f t="shared" si="0"/>
        <v>3</v>
      </c>
      <c r="M1" s="13">
        <f t="shared" si="0"/>
        <v>4</v>
      </c>
      <c r="N1" s="13">
        <f t="shared" si="0"/>
        <v>5</v>
      </c>
      <c r="O1" s="13">
        <f t="shared" si="0"/>
        <v>6</v>
      </c>
      <c r="P1" s="13">
        <f t="shared" si="0"/>
        <v>7</v>
      </c>
      <c r="Q1" s="13">
        <f t="shared" si="0"/>
        <v>8</v>
      </c>
      <c r="R1" s="13">
        <f t="shared" si="0"/>
        <v>9</v>
      </c>
      <c r="S1" s="13">
        <f t="shared" si="0"/>
        <v>10</v>
      </c>
      <c r="T1" s="13">
        <f t="shared" si="0"/>
        <v>11</v>
      </c>
      <c r="U1" s="13">
        <f t="shared" si="0"/>
        <v>12</v>
      </c>
      <c r="V1" s="13">
        <f t="shared" si="0"/>
        <v>13</v>
      </c>
      <c r="W1" s="13">
        <f t="shared" si="0"/>
        <v>14</v>
      </c>
      <c r="X1" s="13">
        <f t="shared" si="0"/>
        <v>15</v>
      </c>
      <c r="Y1" s="13">
        <f t="shared" si="0"/>
        <v>16</v>
      </c>
      <c r="Z1" s="13">
        <f t="shared" si="0"/>
        <v>17</v>
      </c>
      <c r="AA1" s="13">
        <f t="shared" si="0"/>
        <v>18</v>
      </c>
      <c r="AB1" s="13">
        <f t="shared" si="0"/>
        <v>19</v>
      </c>
      <c r="AC1" s="13">
        <f t="shared" si="0"/>
        <v>20</v>
      </c>
      <c r="AD1" s="13">
        <f t="shared" si="0"/>
        <v>21</v>
      </c>
      <c r="AE1" s="13">
        <f t="shared" si="0"/>
        <v>22</v>
      </c>
      <c r="AF1" s="13">
        <f t="shared" si="0"/>
        <v>23</v>
      </c>
      <c r="AG1" s="13">
        <f t="shared" si="0"/>
        <v>24</v>
      </c>
      <c r="AH1" s="13">
        <f t="shared" si="0"/>
        <v>25</v>
      </c>
      <c r="AI1" s="13">
        <f t="shared" si="0"/>
        <v>26</v>
      </c>
      <c r="AJ1" s="13">
        <f t="shared" si="0"/>
        <v>27</v>
      </c>
      <c r="AK1" s="13">
        <f t="shared" si="0"/>
        <v>28</v>
      </c>
    </row>
    <row r="3" spans="1:37" ht="25" x14ac:dyDescent="0.6">
      <c r="A3" s="14" t="str">
        <f xml:space="preserve"> B4&amp; " discounted market benefits by year"</f>
        <v>NEM discounted market benefits by year</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x14ac:dyDescent="0.35">
      <c r="A4" s="16" t="s">
        <v>87</v>
      </c>
      <c r="B4" s="8" t="s">
        <v>40</v>
      </c>
    </row>
    <row r="6" spans="1:37" x14ac:dyDescent="0.35">
      <c r="H6" s="17" t="s">
        <v>88</v>
      </c>
      <c r="I6" s="18" t="s">
        <v>80</v>
      </c>
      <c r="J6" s="18" t="s">
        <v>89</v>
      </c>
      <c r="K6" s="18" t="s">
        <v>90</v>
      </c>
      <c r="L6" s="18" t="s">
        <v>91</v>
      </c>
      <c r="M6" s="18" t="s">
        <v>92</v>
      </c>
      <c r="N6" s="18" t="s">
        <v>93</v>
      </c>
      <c r="O6" s="18" t="s">
        <v>94</v>
      </c>
      <c r="P6" s="18" t="s">
        <v>95</v>
      </c>
      <c r="Q6" s="18" t="s">
        <v>96</v>
      </c>
      <c r="R6" s="18" t="s">
        <v>97</v>
      </c>
      <c r="S6" s="18" t="s">
        <v>98</v>
      </c>
      <c r="T6" s="18" t="s">
        <v>99</v>
      </c>
      <c r="U6" s="18" t="s">
        <v>100</v>
      </c>
      <c r="V6" s="18" t="s">
        <v>101</v>
      </c>
      <c r="W6" s="18" t="s">
        <v>102</v>
      </c>
      <c r="X6" s="18" t="s">
        <v>103</v>
      </c>
      <c r="Y6" s="18" t="s">
        <v>104</v>
      </c>
      <c r="Z6" s="18" t="s">
        <v>105</v>
      </c>
      <c r="AA6" s="18" t="s">
        <v>106</v>
      </c>
      <c r="AB6" s="18" t="s">
        <v>107</v>
      </c>
      <c r="AC6" s="18" t="s">
        <v>108</v>
      </c>
      <c r="AD6" s="18" t="s">
        <v>109</v>
      </c>
      <c r="AE6" s="18" t="s">
        <v>110</v>
      </c>
      <c r="AF6" s="18" t="s">
        <v>111</v>
      </c>
      <c r="AG6" s="18" t="s">
        <v>112</v>
      </c>
      <c r="AH6" s="18" t="s">
        <v>113</v>
      </c>
      <c r="AI6" s="18" t="s">
        <v>114</v>
      </c>
      <c r="AJ6" s="18" t="s">
        <v>115</v>
      </c>
      <c r="AK6" s="18" t="s">
        <v>116</v>
      </c>
    </row>
    <row r="7" spans="1:37" x14ac:dyDescent="0.35">
      <c r="E7" s="19" t="s">
        <v>117</v>
      </c>
      <c r="H7" s="20" t="s">
        <v>118</v>
      </c>
      <c r="I7" s="21">
        <f t="shared" ref="I7:X15" ca="1" si="1">(SUMIFS(OFFSET(INDIRECT("'"&amp;$E$1 &amp; "_"&amp;$E7 &amp; " Cost'!C:C"), 0, I$1), INDIRECT("'"&amp;$E$1 &amp; "_"&amp;$E7 &amp; " Cost'!A:A"), $B$4)-SUMIFS(OFFSET(INDIRECT("'"&amp;$C$1 &amp; "_"&amp;$E7 &amp; " Cost'!C:C"), 0, I$1), INDIRECT("'"&amp;$C$1 &amp; "_"&amp;$E7 &amp; " Cost'!A:A"), $B$4))/1000</f>
        <v>-9.246075788011037E-6</v>
      </c>
      <c r="J7" s="21">
        <f t="shared" ca="1" si="1"/>
        <v>-4.3108591489726676E-6</v>
      </c>
      <c r="K7" s="21">
        <f t="shared" ca="1" si="1"/>
        <v>-6.4930467342492189E-6</v>
      </c>
      <c r="L7" s="21">
        <f t="shared" ca="1" si="1"/>
        <v>-2.2139569834689608E-3</v>
      </c>
      <c r="M7" s="21">
        <f t="shared" ca="1" si="1"/>
        <v>-3.5930444184981751E-2</v>
      </c>
      <c r="N7" s="21">
        <f t="shared" ca="1" si="1"/>
        <v>-10.713032547197013</v>
      </c>
      <c r="O7" s="21">
        <f t="shared" ca="1" si="1"/>
        <v>0.46430874225636942</v>
      </c>
      <c r="P7" s="21">
        <f t="shared" ca="1" si="1"/>
        <v>6.9515386361982676</v>
      </c>
      <c r="Q7" s="21">
        <f t="shared" ca="1" si="1"/>
        <v>6.6970488466051172</v>
      </c>
      <c r="R7" s="21">
        <f t="shared" ca="1" si="1"/>
        <v>6.4256151994849784</v>
      </c>
      <c r="S7" s="21">
        <f t="shared" ca="1" si="1"/>
        <v>7.5087715559706556</v>
      </c>
      <c r="T7" s="21">
        <f t="shared" ca="1" si="1"/>
        <v>7.2501888327588091</v>
      </c>
      <c r="U7" s="21">
        <f t="shared" ca="1" si="1"/>
        <v>7.0197076499921964</v>
      </c>
      <c r="V7" s="21">
        <f t="shared" ca="1" si="1"/>
        <v>6.7961579404433721</v>
      </c>
      <c r="W7" s="21">
        <f t="shared" ca="1" si="1"/>
        <v>6.5971017308153677</v>
      </c>
      <c r="X7" s="21">
        <f t="shared" ca="1" si="1"/>
        <v>6.3686337126622679</v>
      </c>
      <c r="Y7" s="21">
        <f t="shared" ref="Y7:AK15" ca="1" si="2">(SUMIFS(OFFSET(INDIRECT("'"&amp;$E$1 &amp; "_"&amp;$E7 &amp; " Cost'!C:C"), 0, Y$1), INDIRECT("'"&amp;$E$1 &amp; "_"&amp;$E7 &amp; " Cost'!A:A"), $B$4)-SUMIFS(OFFSET(INDIRECT("'"&amp;$C$1 &amp; "_"&amp;$E7 &amp; " Cost'!C:C"), 0, Y$1), INDIRECT("'"&amp;$C$1 &amp; "_"&amp;$E7 &amp; " Cost'!A:A"), $B$4))/1000</f>
        <v>25.379574270723037</v>
      </c>
      <c r="Z7" s="21">
        <f t="shared" ca="1" si="2"/>
        <v>23.161782737736125</v>
      </c>
      <c r="AA7" s="21">
        <f t="shared" ca="1" si="2"/>
        <v>45.578198255963393</v>
      </c>
      <c r="AB7" s="21">
        <f t="shared" ca="1" si="2"/>
        <v>24.686996092513553</v>
      </c>
      <c r="AC7" s="21">
        <f t="shared" ca="1" si="2"/>
        <v>19.748905338993296</v>
      </c>
      <c r="AD7" s="21">
        <f t="shared" ca="1" si="2"/>
        <v>28.482623494972707</v>
      </c>
      <c r="AE7" s="21">
        <f t="shared" ca="1" si="2"/>
        <v>39.06494741137675</v>
      </c>
      <c r="AF7" s="21">
        <f t="shared" ca="1" si="2"/>
        <v>46.384463884056544</v>
      </c>
      <c r="AG7" s="21">
        <f t="shared" ca="1" si="2"/>
        <v>53.889686222256394</v>
      </c>
      <c r="AH7" s="21">
        <f t="shared" ca="1" si="2"/>
        <v>46.225717971054607</v>
      </c>
      <c r="AI7" s="21">
        <f t="shared" ca="1" si="2"/>
        <v>34.037621921581682</v>
      </c>
      <c r="AJ7" s="21">
        <f t="shared" ca="1" si="2"/>
        <v>147.74078488005395</v>
      </c>
      <c r="AK7" s="21">
        <f t="shared" ca="1" si="2"/>
        <v>151.56413963453238</v>
      </c>
    </row>
    <row r="8" spans="1:37" x14ac:dyDescent="0.35">
      <c r="E8" s="19" t="str">
        <f>H8</f>
        <v>FOM</v>
      </c>
      <c r="H8" s="20" t="s">
        <v>30</v>
      </c>
      <c r="I8" s="21">
        <f t="shared" ca="1" si="1"/>
        <v>-1.9048823136837213E-6</v>
      </c>
      <c r="J8" s="21">
        <f t="shared" ca="1" si="1"/>
        <v>-7.3937711022153961E-7</v>
      </c>
      <c r="K8" s="21">
        <f t="shared" ca="1" si="1"/>
        <v>-1.0604392591631041E-6</v>
      </c>
      <c r="L8" s="21">
        <f t="shared" ca="1" si="1"/>
        <v>64.251313463054188</v>
      </c>
      <c r="M8" s="21">
        <f t="shared" ca="1" si="1"/>
        <v>61.611420395830002</v>
      </c>
      <c r="N8" s="21">
        <f t="shared" ca="1" si="1"/>
        <v>79.157101171305584</v>
      </c>
      <c r="O8" s="21">
        <f t="shared" ca="1" si="1"/>
        <v>139.65645746775999</v>
      </c>
      <c r="P8" s="21">
        <f t="shared" ca="1" si="1"/>
        <v>460.7291028268844</v>
      </c>
      <c r="Q8" s="21">
        <f t="shared" ca="1" si="1"/>
        <v>131.90399858815218</v>
      </c>
      <c r="R8" s="21">
        <f t="shared" ca="1" si="1"/>
        <v>122.96390104936687</v>
      </c>
      <c r="S8" s="21">
        <f t="shared" ca="1" si="1"/>
        <v>118.71931733798556</v>
      </c>
      <c r="T8" s="21">
        <f t="shared" ca="1" si="1"/>
        <v>114.02829494918184</v>
      </c>
      <c r="U8" s="21">
        <f t="shared" ca="1" si="1"/>
        <v>121.00155307435672</v>
      </c>
      <c r="V8" s="21">
        <f t="shared" ca="1" si="1"/>
        <v>105.78298820260312</v>
      </c>
      <c r="W8" s="21">
        <f t="shared" ca="1" si="1"/>
        <v>97.534268520235017</v>
      </c>
      <c r="X8" s="21">
        <f t="shared" ca="1" si="1"/>
        <v>94.78701533910349</v>
      </c>
      <c r="Y8" s="21">
        <f t="shared" ca="1" si="2"/>
        <v>99.94830368284083</v>
      </c>
      <c r="Z8" s="21">
        <f t="shared" ca="1" si="2"/>
        <v>330.93807960355946</v>
      </c>
      <c r="AA8" s="21">
        <f t="shared" ca="1" si="2"/>
        <v>96.084337143371258</v>
      </c>
      <c r="AB8" s="21">
        <f t="shared" ca="1" si="2"/>
        <v>87.442011454111238</v>
      </c>
      <c r="AC8" s="21">
        <f t="shared" ca="1" si="2"/>
        <v>82.886053523145094</v>
      </c>
      <c r="AD8" s="21">
        <f t="shared" ca="1" si="2"/>
        <v>83.108559517902492</v>
      </c>
      <c r="AE8" s="21">
        <f t="shared" ca="1" si="2"/>
        <v>82.129330802743553</v>
      </c>
      <c r="AF8" s="21">
        <f t="shared" ca="1" si="2"/>
        <v>80.486573695740432</v>
      </c>
      <c r="AG8" s="21">
        <f t="shared" ca="1" si="2"/>
        <v>80.444922212313045</v>
      </c>
      <c r="AH8" s="21">
        <f t="shared" ca="1" si="2"/>
        <v>75.91190556199814</v>
      </c>
      <c r="AI8" s="21">
        <f t="shared" ca="1" si="2"/>
        <v>72.287544576892216</v>
      </c>
      <c r="AJ8" s="21">
        <f t="shared" ca="1" si="2"/>
        <v>35.069669312702374</v>
      </c>
      <c r="AK8" s="21">
        <f t="shared" ca="1" si="2"/>
        <v>36.516871339704956</v>
      </c>
    </row>
    <row r="9" spans="1:37" x14ac:dyDescent="0.35">
      <c r="E9" s="19" t="str">
        <f>H9</f>
        <v>Fuel</v>
      </c>
      <c r="H9" s="20" t="s">
        <v>81</v>
      </c>
      <c r="I9" s="21">
        <f t="shared" ca="1" si="1"/>
        <v>-3.3692591155413537E-3</v>
      </c>
      <c r="J9" s="21">
        <f t="shared" ca="1" si="1"/>
        <v>-3.1579513957265299</v>
      </c>
      <c r="K9" s="21">
        <f t="shared" ca="1" si="1"/>
        <v>-5.1449128093922045</v>
      </c>
      <c r="L9" s="21">
        <f t="shared" ca="1" si="1"/>
        <v>-32.396301379519514</v>
      </c>
      <c r="M9" s="21">
        <f t="shared" ca="1" si="1"/>
        <v>-40.145844871050677</v>
      </c>
      <c r="N9" s="21">
        <f t="shared" ca="1" si="1"/>
        <v>-39.161231773123845</v>
      </c>
      <c r="O9" s="21">
        <f t="shared" ca="1" si="1"/>
        <v>13.783059885121416</v>
      </c>
      <c r="P9" s="21">
        <f t="shared" ca="1" si="1"/>
        <v>15.652640993860551</v>
      </c>
      <c r="Q9" s="21">
        <f t="shared" ca="1" si="1"/>
        <v>49.24344905648136</v>
      </c>
      <c r="R9" s="21">
        <f t="shared" ca="1" si="1"/>
        <v>33.383935839164067</v>
      </c>
      <c r="S9" s="21">
        <f t="shared" ca="1" si="1"/>
        <v>25.258700398886575</v>
      </c>
      <c r="T9" s="21">
        <f t="shared" ca="1" si="1"/>
        <v>38.72253637351934</v>
      </c>
      <c r="U9" s="21">
        <f t="shared" ca="1" si="1"/>
        <v>30.30947908740805</v>
      </c>
      <c r="V9" s="21">
        <f t="shared" ca="1" si="1"/>
        <v>47.405472004912909</v>
      </c>
      <c r="W9" s="21">
        <f t="shared" ca="1" si="1"/>
        <v>24.180328269486839</v>
      </c>
      <c r="X9" s="21">
        <f t="shared" ca="1" si="1"/>
        <v>24.955469483630267</v>
      </c>
      <c r="Y9" s="21">
        <f t="shared" ca="1" si="2"/>
        <v>33.328893363454846</v>
      </c>
      <c r="Z9" s="21">
        <f t="shared" ca="1" si="2"/>
        <v>60.133860802086538</v>
      </c>
      <c r="AA9" s="21">
        <f t="shared" ca="1" si="2"/>
        <v>65.005597934351073</v>
      </c>
      <c r="AB9" s="21">
        <f t="shared" ca="1" si="2"/>
        <v>52.997930290531947</v>
      </c>
      <c r="AC9" s="21">
        <f t="shared" ca="1" si="2"/>
        <v>41.93478992726444</v>
      </c>
      <c r="AD9" s="21">
        <f t="shared" ca="1" si="2"/>
        <v>48.738616460061984</v>
      </c>
      <c r="AE9" s="21">
        <f t="shared" ca="1" si="2"/>
        <v>49.247351844048247</v>
      </c>
      <c r="AF9" s="21">
        <f t="shared" ca="1" si="2"/>
        <v>37.247197974063049</v>
      </c>
      <c r="AG9" s="21">
        <f t="shared" ca="1" si="2"/>
        <v>32.797838315721954</v>
      </c>
      <c r="AH9" s="21">
        <f t="shared" ca="1" si="2"/>
        <v>38.788314830431453</v>
      </c>
      <c r="AI9" s="21">
        <f t="shared" ca="1" si="2"/>
        <v>45.613907388719412</v>
      </c>
      <c r="AJ9" s="21">
        <f t="shared" ca="1" si="2"/>
        <v>93.158128671320213</v>
      </c>
      <c r="AK9" s="21">
        <f t="shared" ca="1" si="2"/>
        <v>91.453625221138594</v>
      </c>
    </row>
    <row r="10" spans="1:37" x14ac:dyDescent="0.35">
      <c r="E10" s="19" t="str">
        <f>H10</f>
        <v>VOM</v>
      </c>
      <c r="H10" s="20" t="s">
        <v>54</v>
      </c>
      <c r="I10" s="21">
        <f t="shared" ca="1" si="1"/>
        <v>-2.0536364474100992E-3</v>
      </c>
      <c r="J10" s="21">
        <f t="shared" ca="1" si="1"/>
        <v>1.2435117283590371</v>
      </c>
      <c r="K10" s="21">
        <f t="shared" ca="1" si="1"/>
        <v>1.9957853935034946</v>
      </c>
      <c r="L10" s="21">
        <f t="shared" ca="1" si="1"/>
        <v>-3.8432624226436021E-2</v>
      </c>
      <c r="M10" s="21">
        <f t="shared" ca="1" si="1"/>
        <v>-2.669958963551442</v>
      </c>
      <c r="N10" s="21">
        <f t="shared" ca="1" si="1"/>
        <v>0.26824291226977948</v>
      </c>
      <c r="O10" s="21">
        <f t="shared" ca="1" si="1"/>
        <v>-9.7653201494987592</v>
      </c>
      <c r="P10" s="21">
        <f t="shared" ca="1" si="1"/>
        <v>-8.5552715377773865</v>
      </c>
      <c r="Q10" s="21">
        <f t="shared" ca="1" si="1"/>
        <v>-9.9911929085183075</v>
      </c>
      <c r="R10" s="21">
        <f t="shared" ca="1" si="1"/>
        <v>-7.757276070421387</v>
      </c>
      <c r="S10" s="21">
        <f t="shared" ca="1" si="1"/>
        <v>-7.1607438192812554</v>
      </c>
      <c r="T10" s="21">
        <f t="shared" ca="1" si="1"/>
        <v>-4.8953349924271459</v>
      </c>
      <c r="U10" s="21">
        <f t="shared" ca="1" si="1"/>
        <v>-4.5936323341797394</v>
      </c>
      <c r="V10" s="21">
        <f t="shared" ca="1" si="1"/>
        <v>-5.9495367566775244</v>
      </c>
      <c r="W10" s="21">
        <f t="shared" ca="1" si="1"/>
        <v>-5.1362459147706394</v>
      </c>
      <c r="X10" s="21">
        <f t="shared" ca="1" si="1"/>
        <v>-4.0703486507767517</v>
      </c>
      <c r="Y10" s="21">
        <f t="shared" ca="1" si="2"/>
        <v>-9.6517183099747346</v>
      </c>
      <c r="Z10" s="21">
        <f t="shared" ca="1" si="2"/>
        <v>-8.1061138122727279</v>
      </c>
      <c r="AA10" s="21">
        <f t="shared" ca="1" si="2"/>
        <v>-7.9339661642988215</v>
      </c>
      <c r="AB10" s="21">
        <f t="shared" ca="1" si="2"/>
        <v>-5.0980991476138877</v>
      </c>
      <c r="AC10" s="21">
        <f t="shared" ca="1" si="2"/>
        <v>-3.6411228482552978</v>
      </c>
      <c r="AD10" s="21">
        <f t="shared" ca="1" si="2"/>
        <v>-5.3073879168303977</v>
      </c>
      <c r="AE10" s="21">
        <f t="shared" ca="1" si="2"/>
        <v>-6.5864116682642777</v>
      </c>
      <c r="AF10" s="21">
        <f t="shared" ca="1" si="2"/>
        <v>-6.8865838861011577</v>
      </c>
      <c r="AG10" s="21">
        <f t="shared" ca="1" si="2"/>
        <v>-8.5845152472089836</v>
      </c>
      <c r="AH10" s="21">
        <f t="shared" ca="1" si="2"/>
        <v>-8.0270892092543065</v>
      </c>
      <c r="AI10" s="21">
        <f t="shared" ca="1" si="2"/>
        <v>-5.5954792887778018</v>
      </c>
      <c r="AJ10" s="21">
        <f t="shared" ca="1" si="2"/>
        <v>-11.5822017497708</v>
      </c>
      <c r="AK10" s="21">
        <f t="shared" ca="1" si="2"/>
        <v>-10.153670915255242</v>
      </c>
    </row>
    <row r="11" spans="1:37" x14ac:dyDescent="0.35">
      <c r="E11" s="19" t="str">
        <f>H11</f>
        <v>REHAB</v>
      </c>
      <c r="H11" s="20" t="s">
        <v>82</v>
      </c>
      <c r="I11" s="21">
        <f t="shared" ca="1" si="1"/>
        <v>0</v>
      </c>
      <c r="J11" s="21">
        <f t="shared" ca="1" si="1"/>
        <v>0</v>
      </c>
      <c r="K11" s="21">
        <f t="shared" ca="1" si="1"/>
        <v>0</v>
      </c>
      <c r="L11" s="21">
        <f t="shared" ca="1" si="1"/>
        <v>-48.895242287093019</v>
      </c>
      <c r="M11" s="21">
        <f t="shared" ca="1" si="1"/>
        <v>0.23070599864219549</v>
      </c>
      <c r="N11" s="21">
        <f t="shared" ca="1" si="1"/>
        <v>-14.922729721092598</v>
      </c>
      <c r="O11" s="21">
        <f t="shared" ca="1" si="1"/>
        <v>-23.254656803089759</v>
      </c>
      <c r="P11" s="21">
        <f t="shared" ca="1" si="1"/>
        <v>0</v>
      </c>
      <c r="Q11" s="21">
        <f t="shared" ca="1" si="1"/>
        <v>-2.9965326416070273</v>
      </c>
      <c r="R11" s="21">
        <f t="shared" ca="1" si="1"/>
        <v>0.91446799840210768</v>
      </c>
      <c r="S11" s="21">
        <f t="shared" ca="1" si="1"/>
        <v>2.7252403484325442E-2</v>
      </c>
      <c r="T11" s="21">
        <f t="shared" ca="1" si="1"/>
        <v>0</v>
      </c>
      <c r="U11" s="21">
        <f t="shared" ca="1" si="1"/>
        <v>0</v>
      </c>
      <c r="V11" s="21">
        <f t="shared" ca="1" si="1"/>
        <v>0</v>
      </c>
      <c r="W11" s="21">
        <f t="shared" ca="1" si="1"/>
        <v>1.036673185958954</v>
      </c>
      <c r="X11" s="21">
        <f t="shared" ca="1" si="1"/>
        <v>-0.12659775426359154</v>
      </c>
      <c r="Y11" s="21">
        <f t="shared" ca="1" si="2"/>
        <v>0</v>
      </c>
      <c r="Z11" s="21">
        <f t="shared" ca="1" si="2"/>
        <v>0</v>
      </c>
      <c r="AA11" s="21">
        <f t="shared" ca="1" si="2"/>
        <v>0</v>
      </c>
      <c r="AB11" s="21">
        <f t="shared" ca="1" si="2"/>
        <v>0</v>
      </c>
      <c r="AC11" s="21">
        <f t="shared" ca="1" si="2"/>
        <v>0</v>
      </c>
      <c r="AD11" s="21">
        <f t="shared" ca="1" si="2"/>
        <v>0</v>
      </c>
      <c r="AE11" s="21">
        <f t="shared" ca="1" si="2"/>
        <v>0</v>
      </c>
      <c r="AF11" s="21">
        <f t="shared" ca="1" si="2"/>
        <v>0</v>
      </c>
      <c r="AG11" s="21">
        <f t="shared" ca="1" si="2"/>
        <v>0</v>
      </c>
      <c r="AH11" s="21">
        <f t="shared" ca="1" si="2"/>
        <v>0</v>
      </c>
      <c r="AI11" s="21">
        <f t="shared" ca="1" si="2"/>
        <v>0</v>
      </c>
      <c r="AJ11" s="21">
        <f t="shared" ca="1" si="2"/>
        <v>0</v>
      </c>
      <c r="AK11" s="21">
        <f t="shared" ca="1" si="2"/>
        <v>0</v>
      </c>
    </row>
    <row r="12" spans="1:37" x14ac:dyDescent="0.35">
      <c r="E12" s="19" t="s">
        <v>119</v>
      </c>
      <c r="H12" s="20" t="s">
        <v>120</v>
      </c>
      <c r="I12" s="21">
        <f t="shared" ca="1" si="1"/>
        <v>-3.034513603320701E-7</v>
      </c>
      <c r="J12" s="21">
        <f t="shared" ca="1" si="1"/>
        <v>-3.4474801350370398E-7</v>
      </c>
      <c r="K12" s="21">
        <f t="shared" ca="1" si="1"/>
        <v>-3.7537485513894351E-7</v>
      </c>
      <c r="L12" s="21">
        <f t="shared" ca="1" si="1"/>
        <v>-3.9116846710385288E-7</v>
      </c>
      <c r="M12" s="21">
        <f t="shared" ca="1" si="1"/>
        <v>-3.9268351611099206E-7</v>
      </c>
      <c r="N12" s="21">
        <f t="shared" ca="1" si="1"/>
        <v>-1.3260694198734564</v>
      </c>
      <c r="O12" s="21">
        <f t="shared" ca="1" si="1"/>
        <v>-1.4613512030337005E-7</v>
      </c>
      <c r="P12" s="21">
        <f t="shared" ca="1" si="1"/>
        <v>-0.84642721899040041</v>
      </c>
      <c r="Q12" s="21">
        <f t="shared" ca="1" si="1"/>
        <v>-0.81544049207135683</v>
      </c>
      <c r="R12" s="21">
        <f t="shared" ca="1" si="1"/>
        <v>-0.26190412138539976</v>
      </c>
      <c r="S12" s="21">
        <f t="shared" ca="1" si="1"/>
        <v>0.35445715195506639</v>
      </c>
      <c r="T12" s="21">
        <f t="shared" ca="1" si="1"/>
        <v>1.3589562078802846</v>
      </c>
      <c r="U12" s="21">
        <f t="shared" ca="1" si="1"/>
        <v>2.2903503713560784</v>
      </c>
      <c r="V12" s="21">
        <f t="shared" ca="1" si="1"/>
        <v>3.1517270161690538</v>
      </c>
      <c r="W12" s="21">
        <f t="shared" ca="1" si="1"/>
        <v>3.9575775348951576</v>
      </c>
      <c r="X12" s="21">
        <f t="shared" ca="1" si="1"/>
        <v>4.6792789882251675</v>
      </c>
      <c r="Y12" s="21">
        <f t="shared" ca="1" si="2"/>
        <v>8.948954760744062</v>
      </c>
      <c r="Z12" s="21">
        <f t="shared" ca="1" si="2"/>
        <v>9.0146192178593196</v>
      </c>
      <c r="AA12" s="21">
        <f t="shared" ca="1" si="2"/>
        <v>9.7298164042349242</v>
      </c>
      <c r="AB12" s="21">
        <f t="shared" ca="1" si="2"/>
        <v>9.355053563172012</v>
      </c>
      <c r="AC12" s="21">
        <f t="shared" ca="1" si="2"/>
        <v>8.6051699829664283</v>
      </c>
      <c r="AD12" s="21">
        <f t="shared" ca="1" si="2"/>
        <v>8.8636328760898913</v>
      </c>
      <c r="AE12" s="21">
        <f t="shared" ca="1" si="2"/>
        <v>8.3782353811857035</v>
      </c>
      <c r="AF12" s="21">
        <f t="shared" ca="1" si="2"/>
        <v>8.049053157919742</v>
      </c>
      <c r="AG12" s="21">
        <f t="shared" ca="1" si="2"/>
        <v>9.8879614016927952</v>
      </c>
      <c r="AH12" s="21">
        <f t="shared" ca="1" si="2"/>
        <v>10.596869373090797</v>
      </c>
      <c r="AI12" s="21">
        <f t="shared" ca="1" si="2"/>
        <v>8.4522308584284325</v>
      </c>
      <c r="AJ12" s="21">
        <f t="shared" ca="1" si="2"/>
        <v>20.331095614095887</v>
      </c>
      <c r="AK12" s="21">
        <f t="shared" ca="1" si="2"/>
        <v>26.228555375218711</v>
      </c>
    </row>
    <row r="13" spans="1:37" x14ac:dyDescent="0.35">
      <c r="E13" s="19" t="str">
        <f>H13</f>
        <v>USE+DSP</v>
      </c>
      <c r="H13" s="20" t="s">
        <v>121</v>
      </c>
      <c r="I13" s="21">
        <f t="shared" ca="1" si="1"/>
        <v>-1.1849024670000005E-6</v>
      </c>
      <c r="J13" s="21">
        <f t="shared" ca="1" si="1"/>
        <v>-1.1820218029999999E-6</v>
      </c>
      <c r="K13" s="21">
        <f t="shared" ca="1" si="1"/>
        <v>-1.1937629049999999E-6</v>
      </c>
      <c r="L13" s="21">
        <f t="shared" ca="1" si="1"/>
        <v>-1.1995241350000001E-6</v>
      </c>
      <c r="M13" s="21">
        <f t="shared" ca="1" si="1"/>
        <v>-1.2141109940000004E-6</v>
      </c>
      <c r="N13" s="21">
        <f t="shared" ca="1" si="1"/>
        <v>2.8400211328250009E-3</v>
      </c>
      <c r="O13" s="21">
        <f t="shared" ca="1" si="1"/>
        <v>-1.2048170130000001E-6</v>
      </c>
      <c r="P13" s="21">
        <f t="shared" ca="1" si="1"/>
        <v>-3.7888486002953359</v>
      </c>
      <c r="Q13" s="21">
        <f t="shared" ca="1" si="1"/>
        <v>-1.2020364960000008E-6</v>
      </c>
      <c r="R13" s="21">
        <f t="shared" ca="1" si="1"/>
        <v>-1.2022554840000008E-6</v>
      </c>
      <c r="S13" s="21">
        <f t="shared" ca="1" si="1"/>
        <v>-1.197391647E-6</v>
      </c>
      <c r="T13" s="21">
        <f t="shared" ca="1" si="1"/>
        <v>-1.1936986930000008E-6</v>
      </c>
      <c r="U13" s="21">
        <f t="shared" ca="1" si="1"/>
        <v>-3.4537369659986314</v>
      </c>
      <c r="V13" s="21">
        <f t="shared" ca="1" si="1"/>
        <v>-3.5380494835306996E-2</v>
      </c>
      <c r="W13" s="21">
        <f t="shared" ca="1" si="1"/>
        <v>2.1463582726291883</v>
      </c>
      <c r="X13" s="21">
        <f t="shared" ca="1" si="1"/>
        <v>5.5427131385088177</v>
      </c>
      <c r="Y13" s="21">
        <f t="shared" ca="1" si="2"/>
        <v>-0.31853526356676592</v>
      </c>
      <c r="Z13" s="21">
        <f t="shared" ca="1" si="2"/>
        <v>-0.10904464287209199</v>
      </c>
      <c r="AA13" s="21">
        <f t="shared" ca="1" si="2"/>
        <v>-5.160890839698375</v>
      </c>
      <c r="AB13" s="21">
        <f t="shared" ca="1" si="2"/>
        <v>-1.8309589234380181</v>
      </c>
      <c r="AC13" s="21">
        <f t="shared" ca="1" si="2"/>
        <v>-0.41838798752141521</v>
      </c>
      <c r="AD13" s="21">
        <f t="shared" ca="1" si="2"/>
        <v>0.1808112772135628</v>
      </c>
      <c r="AE13" s="21">
        <f t="shared" ca="1" si="2"/>
        <v>2.09996981444423</v>
      </c>
      <c r="AF13" s="21">
        <f t="shared" ca="1" si="2"/>
        <v>10.632008980330793</v>
      </c>
      <c r="AG13" s="21">
        <f t="shared" ca="1" si="2"/>
        <v>-1.88608801006242</v>
      </c>
      <c r="AH13" s="21">
        <f t="shared" ca="1" si="2"/>
        <v>-1.6569918349323562</v>
      </c>
      <c r="AI13" s="21">
        <f t="shared" ca="1" si="2"/>
        <v>0.34631734697379679</v>
      </c>
      <c r="AJ13" s="21">
        <f t="shared" ca="1" si="2"/>
        <v>-2.4180552666405366</v>
      </c>
      <c r="AK13" s="21">
        <f t="shared" ca="1" si="2"/>
        <v>0.79219986179094304</v>
      </c>
    </row>
    <row r="14" spans="1:37" x14ac:dyDescent="0.35">
      <c r="E14" s="19" t="str">
        <f>H14</f>
        <v>SyncCon</v>
      </c>
      <c r="H14" s="20" t="s">
        <v>75</v>
      </c>
      <c r="I14" s="21">
        <f ca="1">(SUMIFS(OFFSET(INDIRECT("'"&amp;$E$1 &amp; "_"&amp;$E14 &amp; " Cost'!C:C"), 0, I$1), INDIRECT("'"&amp;$E$1 &amp; "_"&amp;$E14 &amp; " Cost'!A:A"), $B$4)-SUMIFS(OFFSET(INDIRECT("'"&amp;$C$1 &amp; "_"&amp;$E14 &amp; " Cost'!C:C"), 0, I$1), INDIRECT("'"&amp;$C$1 &amp; "_"&amp;$E14 &amp; " Cost'!A:A"), $B$4))/1000</f>
        <v>2.90349810132966E-4</v>
      </c>
      <c r="J14" s="21">
        <f t="shared" ca="1" si="1"/>
        <v>-0.21251425020661008</v>
      </c>
      <c r="K14" s="21">
        <f t="shared" ca="1" si="1"/>
        <v>-0.38471612025512902</v>
      </c>
      <c r="L14" s="21">
        <f t="shared" ca="1" si="1"/>
        <v>-2.0189490758386199</v>
      </c>
      <c r="M14" s="21">
        <f t="shared" ca="1" si="1"/>
        <v>-1.9907321572406691</v>
      </c>
      <c r="N14" s="21">
        <f t="shared" ca="1" si="1"/>
        <v>-3.7817504810362479</v>
      </c>
      <c r="O14" s="21">
        <f t="shared" ca="1" si="1"/>
        <v>-4.3786603231987593</v>
      </c>
      <c r="P14" s="21">
        <f t="shared" ca="1" si="1"/>
        <v>-4.2655968699878324</v>
      </c>
      <c r="Q14" s="21">
        <f t="shared" ca="1" si="1"/>
        <v>-4.33567658711004</v>
      </c>
      <c r="R14" s="21">
        <f t="shared" ca="1" si="1"/>
        <v>-4.1526025352654692</v>
      </c>
      <c r="S14" s="21">
        <f t="shared" ca="1" si="1"/>
        <v>-4.0210061610633403</v>
      </c>
      <c r="T14" s="21">
        <f t="shared" ca="1" si="1"/>
        <v>-3.7990836889206183</v>
      </c>
      <c r="U14" s="21">
        <f t="shared" ca="1" si="1"/>
        <v>-3.7372105369416095</v>
      </c>
      <c r="V14" s="21">
        <f t="shared" ca="1" si="1"/>
        <v>-3.4988778412386092</v>
      </c>
      <c r="W14" s="21">
        <f t="shared" ca="1" si="1"/>
        <v>-3.5422042802738707</v>
      </c>
      <c r="X14" s="21">
        <f t="shared" ca="1" si="1"/>
        <v>-3.4285239053575589</v>
      </c>
      <c r="Y14" s="21">
        <f t="shared" ca="1" si="2"/>
        <v>-3.5207800442578319</v>
      </c>
      <c r="Z14" s="21">
        <f t="shared" ca="1" si="2"/>
        <v>-3.2439172372320382</v>
      </c>
      <c r="AA14" s="21">
        <f t="shared" ca="1" si="2"/>
        <v>-3.0033622930498995</v>
      </c>
      <c r="AB14" s="21">
        <f t="shared" ca="1" si="2"/>
        <v>-2.8712049133977597</v>
      </c>
      <c r="AC14" s="21">
        <f t="shared" ca="1" si="2"/>
        <v>-2.7526198308804304</v>
      </c>
      <c r="AD14" s="21">
        <f t="shared" ca="1" si="2"/>
        <v>-2.6292977713876891</v>
      </c>
      <c r="AE14" s="21">
        <f t="shared" ca="1" si="2"/>
        <v>-2.3924469329620908</v>
      </c>
      <c r="AF14" s="21">
        <f t="shared" ca="1" si="2"/>
        <v>-2.4357969562731796</v>
      </c>
      <c r="AG14" s="21">
        <f t="shared" ca="1" si="2"/>
        <v>-2.2273330175486099</v>
      </c>
      <c r="AH14" s="21">
        <f t="shared" ca="1" si="2"/>
        <v>-2.2703749860733407</v>
      </c>
      <c r="AI14" s="21">
        <f t="shared" ca="1" si="2"/>
        <v>-2.1953478182020891</v>
      </c>
      <c r="AJ14" s="21">
        <f t="shared" ca="1" si="2"/>
        <v>-2.0525850275713591</v>
      </c>
      <c r="AK14" s="21">
        <f t="shared" ca="1" si="2"/>
        <v>-1.8222377844066804</v>
      </c>
    </row>
    <row r="15" spans="1:37" x14ac:dyDescent="0.35">
      <c r="E15" s="19" t="str">
        <f>H15</f>
        <v>System Strength</v>
      </c>
      <c r="H15" s="20" t="s">
        <v>79</v>
      </c>
      <c r="I15" s="21">
        <f t="shared" ca="1" si="1"/>
        <v>-9.0306719171383501E-8</v>
      </c>
      <c r="J15" s="21">
        <f t="shared" ca="1" si="1"/>
        <v>-9.4531394040586749E-8</v>
      </c>
      <c r="K15" s="21">
        <f t="shared" ca="1" si="1"/>
        <v>-8.5039926261742943E-8</v>
      </c>
      <c r="L15" s="21">
        <f t="shared" ca="1" si="1"/>
        <v>2.9509319135058833E-4</v>
      </c>
      <c r="M15" s="21">
        <f t="shared" ca="1" si="1"/>
        <v>4.8531147987937399E-3</v>
      </c>
      <c r="N15" s="21">
        <f t="shared" ca="1" si="1"/>
        <v>-0.31726021909969859</v>
      </c>
      <c r="O15" s="21">
        <f t="shared" ca="1" si="1"/>
        <v>-0.16274673674429049</v>
      </c>
      <c r="P15" s="21">
        <f t="shared" ca="1" si="1"/>
        <v>-9.0628292093278107E-2</v>
      </c>
      <c r="Q15" s="21">
        <f t="shared" ca="1" si="1"/>
        <v>-8.731049872631047E-2</v>
      </c>
      <c r="R15" s="21">
        <f t="shared" ca="1" si="1"/>
        <v>-8.0380810796522387E-2</v>
      </c>
      <c r="S15" s="21">
        <f t="shared" ca="1" si="1"/>
        <v>-8.8267974248936301E-2</v>
      </c>
      <c r="T15" s="21">
        <f t="shared" ca="1" si="1"/>
        <v>-7.7308840821318878E-2</v>
      </c>
      <c r="U15" s="21">
        <f t="shared" ca="1" si="1"/>
        <v>-6.7261806004102254E-2</v>
      </c>
      <c r="V15" s="21">
        <f t="shared" ca="1" si="1"/>
        <v>-5.7846802383359319E-2</v>
      </c>
      <c r="W15" s="21">
        <f t="shared" ca="1" si="1"/>
        <v>-4.9162818995442649E-2</v>
      </c>
      <c r="X15" s="21">
        <f t="shared" ca="1" si="1"/>
        <v>-4.0778956390713578E-2</v>
      </c>
      <c r="Y15" s="21">
        <f t="shared" ca="1" si="2"/>
        <v>0.78547641249494882</v>
      </c>
      <c r="Z15" s="21">
        <f t="shared" ca="1" si="2"/>
        <v>0.82102094402477266</v>
      </c>
      <c r="AA15" s="21">
        <f t="shared" ca="1" si="2"/>
        <v>0.94395989536599334</v>
      </c>
      <c r="AB15" s="21">
        <f t="shared" ca="1" si="2"/>
        <v>0.42972042994505683</v>
      </c>
      <c r="AC15" s="21">
        <f t="shared" ca="1" si="2"/>
        <v>0.35351097321286395</v>
      </c>
      <c r="AD15" s="21">
        <f t="shared" ca="1" si="2"/>
        <v>0.57561767019441323</v>
      </c>
      <c r="AE15" s="21">
        <f t="shared" ca="1" si="2"/>
        <v>0.8360951473300593</v>
      </c>
      <c r="AF15" s="21">
        <f t="shared" ca="1" si="2"/>
        <v>0.84058894504528869</v>
      </c>
      <c r="AG15" s="21">
        <f t="shared" ca="1" si="2"/>
        <v>1.038380795617857</v>
      </c>
      <c r="AH15" s="21">
        <f t="shared" ca="1" si="2"/>
        <v>0.92607577669621244</v>
      </c>
      <c r="AI15" s="21">
        <f t="shared" ca="1" si="2"/>
        <v>0.69782187337869983</v>
      </c>
      <c r="AJ15" s="21">
        <f t="shared" ca="1" si="2"/>
        <v>2.3578851362595268</v>
      </c>
      <c r="AK15" s="21">
        <f t="shared" ca="1" si="2"/>
        <v>2.5709537210717754</v>
      </c>
    </row>
    <row r="16" spans="1:37" x14ac:dyDescent="0.35">
      <c r="H16" s="22" t="s">
        <v>122</v>
      </c>
      <c r="I16" s="23">
        <f ca="1">SUM(I7:I15)</f>
        <v>-5.1452753714666859E-3</v>
      </c>
      <c r="J16" s="23">
        <f ca="1">SUM(J7:J15)+I16</f>
        <v>-2.1321058644830395</v>
      </c>
      <c r="K16" s="23">
        <f t="shared" ref="K16:AC16" ca="1" si="3">SUM(K7:K15)+J16</f>
        <v>-5.6659586082905582</v>
      </c>
      <c r="L16" s="23">
        <f t="shared" ca="1" si="3"/>
        <v>-24.765490966398676</v>
      </c>
      <c r="M16" s="23">
        <f t="shared" ca="1" si="3"/>
        <v>-7.7609794999499648</v>
      </c>
      <c r="N16" s="23">
        <f t="shared" ca="1" si="3"/>
        <v>1.445130443335362</v>
      </c>
      <c r="O16" s="23">
        <f t="shared" ca="1" si="3"/>
        <v>117.78757117498944</v>
      </c>
      <c r="P16" s="23">
        <f t="shared" ca="1" si="3"/>
        <v>583.57408111278835</v>
      </c>
      <c r="Q16" s="23">
        <f t="shared" ca="1" si="3"/>
        <v>753.1924232739575</v>
      </c>
      <c r="R16" s="23">
        <f t="shared" ca="1" si="3"/>
        <v>904.62817862025122</v>
      </c>
      <c r="S16" s="23">
        <f t="shared" ca="1" si="3"/>
        <v>1045.2266583165483</v>
      </c>
      <c r="T16" s="23">
        <f t="shared" ca="1" si="3"/>
        <v>1197.8149059640209</v>
      </c>
      <c r="U16" s="23">
        <f t="shared" ca="1" si="3"/>
        <v>1346.5841545040098</v>
      </c>
      <c r="V16" s="23">
        <f t="shared" ca="1" si="3"/>
        <v>1500.1788577730035</v>
      </c>
      <c r="W16" s="23">
        <f t="shared" ca="1" si="3"/>
        <v>1626.9035522729841</v>
      </c>
      <c r="X16" s="23">
        <f t="shared" ca="1" si="3"/>
        <v>1755.5704136683255</v>
      </c>
      <c r="Y16" s="23">
        <f t="shared" ca="1" si="3"/>
        <v>1910.4705825407839</v>
      </c>
      <c r="Z16" s="23">
        <f t="shared" ca="1" si="3"/>
        <v>2323.0808701536735</v>
      </c>
      <c r="AA16" s="23">
        <f t="shared" ca="1" si="3"/>
        <v>2524.324560489913</v>
      </c>
      <c r="AB16" s="23">
        <f t="shared" ca="1" si="3"/>
        <v>2689.4360093357373</v>
      </c>
      <c r="AC16" s="23">
        <f t="shared" ca="1" si="3"/>
        <v>2836.1523084146625</v>
      </c>
      <c r="AD16" s="23">
        <f t="shared" ref="AD16" ca="1" si="4">SUM(AD7:AD15)+AC16</f>
        <v>2998.1654840228794</v>
      </c>
      <c r="AE16" s="23">
        <f t="shared" ref="AE16:AK16" ca="1" si="5">SUM(AE7:AE15)+AD16</f>
        <v>3170.9425558227817</v>
      </c>
      <c r="AF16" s="23">
        <f t="shared" ca="1" si="5"/>
        <v>3345.2600616175632</v>
      </c>
      <c r="AG16" s="23">
        <f t="shared" ca="1" si="5"/>
        <v>3510.6209142903454</v>
      </c>
      <c r="AH16" s="23">
        <f t="shared" ca="1" si="5"/>
        <v>3671.1153417733567</v>
      </c>
      <c r="AI16" s="23">
        <f t="shared" ca="1" si="5"/>
        <v>3824.7599586323508</v>
      </c>
      <c r="AJ16" s="23">
        <f t="shared" ca="1" si="5"/>
        <v>4107.3646802027997</v>
      </c>
      <c r="AK16" s="23">
        <f t="shared" ca="1" si="5"/>
        <v>4404.5151166565947</v>
      </c>
    </row>
    <row r="22" spans="1:37" ht="25" x14ac:dyDescent="0.6">
      <c r="A22" s="14" t="str">
        <f>B23&amp;" capacity difference by year"</f>
        <v>NEM capacity difference by year</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35">
      <c r="A23" s="16" t="s">
        <v>87</v>
      </c>
      <c r="B23" s="8" t="s">
        <v>40</v>
      </c>
    </row>
    <row r="25" spans="1:37" x14ac:dyDescent="0.35">
      <c r="H25" t="s">
        <v>123</v>
      </c>
      <c r="I25" s="18" t="str">
        <f>I6</f>
        <v>2021-22</v>
      </c>
      <c r="J25" s="18" t="str">
        <f t="shared" ref="J25:AK25" si="6">J6</f>
        <v>2022-23</v>
      </c>
      <c r="K25" s="18" t="str">
        <f t="shared" si="6"/>
        <v>2023-24</v>
      </c>
      <c r="L25" s="18" t="str">
        <f t="shared" si="6"/>
        <v>2024-25</v>
      </c>
      <c r="M25" s="18" t="str">
        <f t="shared" si="6"/>
        <v>2025-26</v>
      </c>
      <c r="N25" s="18" t="str">
        <f t="shared" si="6"/>
        <v>2026-27</v>
      </c>
      <c r="O25" s="18" t="str">
        <f t="shared" si="6"/>
        <v>2027-28</v>
      </c>
      <c r="P25" s="18" t="str">
        <f t="shared" si="6"/>
        <v>2028-29</v>
      </c>
      <c r="Q25" s="18" t="str">
        <f t="shared" si="6"/>
        <v>2029-30</v>
      </c>
      <c r="R25" s="18" t="str">
        <f t="shared" si="6"/>
        <v>2030-31</v>
      </c>
      <c r="S25" s="18" t="str">
        <f t="shared" si="6"/>
        <v>2031-32</v>
      </c>
      <c r="T25" s="18" t="str">
        <f t="shared" si="6"/>
        <v>2032-33</v>
      </c>
      <c r="U25" s="18" t="str">
        <f t="shared" si="6"/>
        <v>2033-34</v>
      </c>
      <c r="V25" s="18" t="str">
        <f t="shared" si="6"/>
        <v>2034-35</v>
      </c>
      <c r="W25" s="18" t="str">
        <f t="shared" si="6"/>
        <v>2035-36</v>
      </c>
      <c r="X25" s="18" t="str">
        <f t="shared" si="6"/>
        <v>2036-37</v>
      </c>
      <c r="Y25" s="18" t="str">
        <f t="shared" si="6"/>
        <v>2037-38</v>
      </c>
      <c r="Z25" s="18" t="str">
        <f t="shared" si="6"/>
        <v>2038-39</v>
      </c>
      <c r="AA25" s="18" t="str">
        <f t="shared" si="6"/>
        <v>2039-40</v>
      </c>
      <c r="AB25" s="18" t="str">
        <f t="shared" si="6"/>
        <v>2040-41</v>
      </c>
      <c r="AC25" s="18" t="str">
        <f t="shared" si="6"/>
        <v>2041-42</v>
      </c>
      <c r="AD25" s="18" t="str">
        <f t="shared" si="6"/>
        <v>2042-43</v>
      </c>
      <c r="AE25" s="18" t="str">
        <f t="shared" si="6"/>
        <v>2043-44</v>
      </c>
      <c r="AF25" s="18" t="str">
        <f t="shared" si="6"/>
        <v>2044-45</v>
      </c>
      <c r="AG25" s="18" t="str">
        <f t="shared" si="6"/>
        <v>2045-46</v>
      </c>
      <c r="AH25" s="18" t="str">
        <f t="shared" si="6"/>
        <v>2046-47</v>
      </c>
      <c r="AI25" s="18" t="str">
        <f t="shared" si="6"/>
        <v>2047-48</v>
      </c>
      <c r="AJ25" s="18" t="str">
        <f t="shared" si="6"/>
        <v>2048-49</v>
      </c>
      <c r="AK25" s="18" t="str">
        <f t="shared" si="6"/>
        <v>2049-50</v>
      </c>
    </row>
    <row r="26" spans="1:37" x14ac:dyDescent="0.35">
      <c r="H26" s="20" t="s">
        <v>64</v>
      </c>
      <c r="I26" s="24">
        <f t="shared" ref="I26:X36" ca="1" si="7">-SUMIFS(OFFSET(INDIRECT("'"&amp;$E$1 &amp; "_Capacity'!C:C"), 0, I$1), INDIRECT("'"&amp;$E$1 &amp; "_Capacity'!B:B"),$H26, INDIRECT("'"&amp;$E$1 &amp; "_Capacity'!A:A"),$B$23) +SUMIFS(OFFSET(INDIRECT("'"&amp;$C$1 &amp; "_Capacity'!C:C"), 0, I$1), INDIRECT("'"&amp;$C$1 &amp; "_Capacity'!B:B"),$H26, INDIRECT("'"&amp;$C$1 &amp; "_Capacity'!A:A"),$B$23)</f>
        <v>0</v>
      </c>
      <c r="J26" s="24">
        <f t="shared" ca="1" si="7"/>
        <v>0</v>
      </c>
      <c r="K26" s="24">
        <f t="shared" ca="1" si="7"/>
        <v>0</v>
      </c>
      <c r="L26" s="24">
        <f t="shared" ca="1" si="7"/>
        <v>464.67594000000099</v>
      </c>
      <c r="M26" s="24">
        <f t="shared" ca="1" si="7"/>
        <v>470.1870799999997</v>
      </c>
      <c r="N26" s="24">
        <f t="shared" ca="1" si="7"/>
        <v>420.32186000000002</v>
      </c>
      <c r="O26" s="24">
        <f t="shared" ca="1" si="7"/>
        <v>213.54062999999951</v>
      </c>
      <c r="P26" s="24">
        <f t="shared" ca="1" si="7"/>
        <v>213.54062999999951</v>
      </c>
      <c r="Q26" s="24">
        <f t="shared" ca="1" si="7"/>
        <v>-221.97005721578989</v>
      </c>
      <c r="R26" s="24">
        <f t="shared" ca="1" si="7"/>
        <v>-108.05073030213953</v>
      </c>
      <c r="S26" s="24">
        <f t="shared" ca="1" si="7"/>
        <v>-101.14123999999993</v>
      </c>
      <c r="T26" s="24">
        <f t="shared" ca="1" si="7"/>
        <v>-101.14123999999993</v>
      </c>
      <c r="U26" s="24">
        <f t="shared" ca="1" si="7"/>
        <v>-101.14123999999993</v>
      </c>
      <c r="V26" s="24">
        <f t="shared" ca="1" si="7"/>
        <v>-101.14123999999993</v>
      </c>
      <c r="W26" s="24">
        <f t="shared" ca="1" si="7"/>
        <v>54.491920000001301</v>
      </c>
      <c r="X26" s="24">
        <f t="shared" ca="1" si="7"/>
        <v>15.703029999999671</v>
      </c>
      <c r="Y26" s="24">
        <f t="shared" ref="Y26:AK36" ca="1" si="8">-SUMIFS(OFFSET(INDIRECT("'"&amp;$E$1 &amp; "_Capacity'!C:C"), 0, Y$1), INDIRECT("'"&amp;$E$1 &amp; "_Capacity'!B:B"),$H26, INDIRECT("'"&amp;$E$1 &amp; "_Capacity'!A:A"),$B$23) +SUMIFS(OFFSET(INDIRECT("'"&amp;$C$1 &amp; "_Capacity'!C:C"), 0, Y$1), INDIRECT("'"&amp;$C$1 &amp; "_Capacity'!B:B"),$H26, INDIRECT("'"&amp;$C$1 &amp; "_Capacity'!A:A"),$B$23)</f>
        <v>-47.807929999999033</v>
      </c>
      <c r="Z26" s="24">
        <f t="shared" ca="1" si="8"/>
        <v>-47.807929999999033</v>
      </c>
      <c r="AA26" s="24">
        <f t="shared" ca="1" si="8"/>
        <v>-47.807929999999033</v>
      </c>
      <c r="AB26" s="24">
        <f t="shared" ca="1" si="8"/>
        <v>-47.807929999999033</v>
      </c>
      <c r="AC26" s="24">
        <f t="shared" ca="1" si="8"/>
        <v>-47.807929999999033</v>
      </c>
      <c r="AD26" s="24">
        <f t="shared" ca="1" si="8"/>
        <v>-47.807929999999942</v>
      </c>
      <c r="AE26" s="24">
        <f t="shared" ca="1" si="8"/>
        <v>0</v>
      </c>
      <c r="AF26" s="24">
        <f t="shared" ca="1" si="8"/>
        <v>0</v>
      </c>
      <c r="AG26" s="24">
        <f t="shared" ca="1" si="8"/>
        <v>0</v>
      </c>
      <c r="AH26" s="24">
        <f t="shared" ca="1" si="8"/>
        <v>0</v>
      </c>
      <c r="AI26" s="24">
        <f t="shared" ca="1" si="8"/>
        <v>0</v>
      </c>
      <c r="AJ26" s="24">
        <f t="shared" ca="1" si="8"/>
        <v>0</v>
      </c>
      <c r="AK26" s="24">
        <f t="shared" ca="1" si="8"/>
        <v>0</v>
      </c>
    </row>
    <row r="27" spans="1:37" x14ac:dyDescent="0.35">
      <c r="H27" s="20" t="s">
        <v>71</v>
      </c>
      <c r="I27" s="24">
        <f t="shared" ca="1" si="7"/>
        <v>0</v>
      </c>
      <c r="J27" s="24">
        <f t="shared" ca="1" si="7"/>
        <v>0</v>
      </c>
      <c r="K27" s="24">
        <f t="shared" ca="1" si="7"/>
        <v>0</v>
      </c>
      <c r="L27" s="24">
        <f t="shared" ca="1" si="7"/>
        <v>-697.79288236183993</v>
      </c>
      <c r="M27" s="24">
        <f t="shared" ca="1" si="7"/>
        <v>-697.79288236287039</v>
      </c>
      <c r="N27" s="24">
        <f t="shared" ca="1" si="7"/>
        <v>-874.57972207861985</v>
      </c>
      <c r="O27" s="24">
        <f t="shared" ca="1" si="7"/>
        <v>-1209.2176405902899</v>
      </c>
      <c r="P27" s="24">
        <f t="shared" ca="1" si="7"/>
        <v>-1209.2176406043</v>
      </c>
      <c r="Q27" s="24">
        <f t="shared" ca="1" si="7"/>
        <v>-1209.21764063918</v>
      </c>
      <c r="R27" s="24">
        <f t="shared" ca="1" si="7"/>
        <v>-1209.21764059312</v>
      </c>
      <c r="S27" s="24">
        <f t="shared" ca="1" si="7"/>
        <v>-1209.21764059114</v>
      </c>
      <c r="T27" s="24">
        <f t="shared" ca="1" si="7"/>
        <v>-1209.2176405881798</v>
      </c>
      <c r="U27" s="24">
        <f t="shared" ca="1" si="7"/>
        <v>-1209.21764059773</v>
      </c>
      <c r="V27" s="24">
        <f t="shared" ca="1" si="7"/>
        <v>-1209.21764059314</v>
      </c>
      <c r="W27" s="24">
        <f t="shared" ca="1" si="7"/>
        <v>-1209.21764054756</v>
      </c>
      <c r="X27" s="24">
        <f t="shared" ca="1" si="7"/>
        <v>-1209.2176405926</v>
      </c>
      <c r="Y27" s="24">
        <f t="shared" ca="1" si="8"/>
        <v>-1209.2176405912901</v>
      </c>
      <c r="Z27" s="24">
        <f t="shared" ca="1" si="8"/>
        <v>-1209.2176406108899</v>
      </c>
      <c r="AA27" s="24">
        <f t="shared" ca="1" si="8"/>
        <v>-1209.2176406085</v>
      </c>
      <c r="AB27" s="24">
        <f t="shared" ca="1" si="8"/>
        <v>-1209.21764055072</v>
      </c>
      <c r="AC27" s="24">
        <f t="shared" ca="1" si="8"/>
        <v>-1209.2176405837001</v>
      </c>
      <c r="AD27" s="24">
        <f t="shared" ca="1" si="8"/>
        <v>-1209.21764058796</v>
      </c>
      <c r="AE27" s="24">
        <f t="shared" ca="1" si="8"/>
        <v>-1209.2176405959601</v>
      </c>
      <c r="AF27" s="24">
        <f t="shared" ca="1" si="8"/>
        <v>-1209.21764057066</v>
      </c>
      <c r="AG27" s="24">
        <f t="shared" ca="1" si="8"/>
        <v>-1209.2176406004999</v>
      </c>
      <c r="AH27" s="24">
        <f t="shared" ca="1" si="8"/>
        <v>-1209.2176405883499</v>
      </c>
      <c r="AI27" s="24">
        <f t="shared" ca="1" si="8"/>
        <v>-1209.21764064341</v>
      </c>
      <c r="AJ27" s="24">
        <f t="shared" ca="1" si="8"/>
        <v>0</v>
      </c>
      <c r="AK27" s="24">
        <f t="shared" ca="1" si="8"/>
        <v>0</v>
      </c>
    </row>
    <row r="28" spans="1:37" x14ac:dyDescent="0.35">
      <c r="H28" s="20" t="s">
        <v>20</v>
      </c>
      <c r="I28" s="24">
        <f t="shared" ca="1" si="7"/>
        <v>0</v>
      </c>
      <c r="J28" s="24">
        <f t="shared" ca="1" si="7"/>
        <v>0</v>
      </c>
      <c r="K28" s="24">
        <f t="shared" ca="1" si="7"/>
        <v>0</v>
      </c>
      <c r="L28" s="24">
        <f t="shared" ca="1" si="7"/>
        <v>0</v>
      </c>
      <c r="M28" s="24">
        <f t="shared" ca="1" si="7"/>
        <v>0</v>
      </c>
      <c r="N28" s="24">
        <f t="shared" ca="1" si="7"/>
        <v>0</v>
      </c>
      <c r="O28" s="24">
        <f t="shared" ca="1" si="7"/>
        <v>0</v>
      </c>
      <c r="P28" s="24">
        <f t="shared" ca="1" si="7"/>
        <v>0</v>
      </c>
      <c r="Q28" s="24">
        <f t="shared" ca="1" si="7"/>
        <v>0</v>
      </c>
      <c r="R28" s="24">
        <f t="shared" ca="1" si="7"/>
        <v>0</v>
      </c>
      <c r="S28" s="24">
        <f t="shared" ca="1" si="7"/>
        <v>0</v>
      </c>
      <c r="T28" s="24">
        <f t="shared" ca="1" si="7"/>
        <v>0</v>
      </c>
      <c r="U28" s="24">
        <f t="shared" ca="1" si="7"/>
        <v>0</v>
      </c>
      <c r="V28" s="24">
        <f t="shared" ca="1" si="7"/>
        <v>0</v>
      </c>
      <c r="W28" s="24">
        <f t="shared" ca="1" si="7"/>
        <v>0</v>
      </c>
      <c r="X28" s="24">
        <f t="shared" ca="1" si="7"/>
        <v>0</v>
      </c>
      <c r="Y28" s="24">
        <f t="shared" ca="1" si="8"/>
        <v>0</v>
      </c>
      <c r="Z28" s="24">
        <f t="shared" ca="1" si="8"/>
        <v>0</v>
      </c>
      <c r="AA28" s="24">
        <f t="shared" ca="1" si="8"/>
        <v>0</v>
      </c>
      <c r="AB28" s="24">
        <f t="shared" ca="1" si="8"/>
        <v>0</v>
      </c>
      <c r="AC28" s="24">
        <f t="shared" ca="1" si="8"/>
        <v>0</v>
      </c>
      <c r="AD28" s="24">
        <f t="shared" ca="1" si="8"/>
        <v>0</v>
      </c>
      <c r="AE28" s="24">
        <f t="shared" ca="1" si="8"/>
        <v>0</v>
      </c>
      <c r="AF28" s="24">
        <f t="shared" ca="1" si="8"/>
        <v>0</v>
      </c>
      <c r="AG28" s="24">
        <f t="shared" ca="1" si="8"/>
        <v>0</v>
      </c>
      <c r="AH28" s="24">
        <f t="shared" ca="1" si="8"/>
        <v>0</v>
      </c>
      <c r="AI28" s="24">
        <f t="shared" ca="1" si="8"/>
        <v>0</v>
      </c>
      <c r="AJ28" s="24">
        <f t="shared" ca="1" si="8"/>
        <v>0</v>
      </c>
      <c r="AK28" s="24">
        <f t="shared" ca="1" si="8"/>
        <v>0</v>
      </c>
    </row>
    <row r="29" spans="1:37" x14ac:dyDescent="0.35">
      <c r="H29" s="20" t="s">
        <v>32</v>
      </c>
      <c r="I29" s="24">
        <f t="shared" ca="1" si="7"/>
        <v>0</v>
      </c>
      <c r="J29" s="24">
        <f t="shared" ca="1" si="7"/>
        <v>0</v>
      </c>
      <c r="K29" s="24">
        <f t="shared" ca="1" si="7"/>
        <v>0</v>
      </c>
      <c r="L29" s="24">
        <f t="shared" ca="1" si="7"/>
        <v>0</v>
      </c>
      <c r="M29" s="24">
        <f t="shared" ca="1" si="7"/>
        <v>0</v>
      </c>
      <c r="N29" s="24">
        <f t="shared" ca="1" si="7"/>
        <v>0</v>
      </c>
      <c r="O29" s="24">
        <f t="shared" ca="1" si="7"/>
        <v>0</v>
      </c>
      <c r="P29" s="24">
        <f t="shared" ca="1" si="7"/>
        <v>0</v>
      </c>
      <c r="Q29" s="24">
        <f t="shared" ca="1" si="7"/>
        <v>0</v>
      </c>
      <c r="R29" s="24">
        <f t="shared" ca="1" si="7"/>
        <v>0</v>
      </c>
      <c r="S29" s="24">
        <f t="shared" ca="1" si="7"/>
        <v>0</v>
      </c>
      <c r="T29" s="24">
        <f t="shared" ca="1" si="7"/>
        <v>0</v>
      </c>
      <c r="U29" s="24">
        <f t="shared" ca="1" si="7"/>
        <v>0</v>
      </c>
      <c r="V29" s="24">
        <f t="shared" ca="1" si="7"/>
        <v>0</v>
      </c>
      <c r="W29" s="24">
        <f t="shared" ca="1" si="7"/>
        <v>0</v>
      </c>
      <c r="X29" s="24">
        <f t="shared" ca="1" si="7"/>
        <v>0</v>
      </c>
      <c r="Y29" s="24">
        <f t="shared" ca="1" si="8"/>
        <v>0</v>
      </c>
      <c r="Z29" s="24">
        <f t="shared" ca="1" si="8"/>
        <v>0</v>
      </c>
      <c r="AA29" s="24">
        <f t="shared" ca="1" si="8"/>
        <v>0</v>
      </c>
      <c r="AB29" s="24">
        <f t="shared" ca="1" si="8"/>
        <v>0</v>
      </c>
      <c r="AC29" s="24">
        <f t="shared" ca="1" si="8"/>
        <v>0</v>
      </c>
      <c r="AD29" s="24">
        <f t="shared" ca="1" si="8"/>
        <v>0</v>
      </c>
      <c r="AE29" s="24">
        <f t="shared" ca="1" si="8"/>
        <v>0</v>
      </c>
      <c r="AF29" s="24">
        <f t="shared" ca="1" si="8"/>
        <v>0</v>
      </c>
      <c r="AG29" s="24">
        <f t="shared" ca="1" si="8"/>
        <v>0</v>
      </c>
      <c r="AH29" s="24">
        <f t="shared" ca="1" si="8"/>
        <v>0</v>
      </c>
      <c r="AI29" s="24">
        <f t="shared" ca="1" si="8"/>
        <v>0</v>
      </c>
      <c r="AJ29" s="24">
        <f t="shared" ca="1" si="8"/>
        <v>0</v>
      </c>
      <c r="AK29" s="24">
        <f t="shared" ca="1" si="8"/>
        <v>0</v>
      </c>
    </row>
    <row r="30" spans="1:37" x14ac:dyDescent="0.35">
      <c r="H30" s="20" t="s">
        <v>66</v>
      </c>
      <c r="I30" s="24">
        <f t="shared" ca="1" si="7"/>
        <v>0</v>
      </c>
      <c r="J30" s="24">
        <f t="shared" ca="1" si="7"/>
        <v>0</v>
      </c>
      <c r="K30" s="24">
        <f t="shared" ca="1" si="7"/>
        <v>0</v>
      </c>
      <c r="L30" s="24">
        <f t="shared" ca="1" si="7"/>
        <v>0</v>
      </c>
      <c r="M30" s="24">
        <f t="shared" ca="1" si="7"/>
        <v>0</v>
      </c>
      <c r="N30" s="24">
        <f t="shared" ca="1" si="7"/>
        <v>0</v>
      </c>
      <c r="O30" s="24">
        <f t="shared" ca="1" si="7"/>
        <v>0</v>
      </c>
      <c r="P30" s="24">
        <f t="shared" ca="1" si="7"/>
        <v>0</v>
      </c>
      <c r="Q30" s="24">
        <f t="shared" ca="1" si="7"/>
        <v>0</v>
      </c>
      <c r="R30" s="24">
        <f t="shared" ca="1" si="7"/>
        <v>0</v>
      </c>
      <c r="S30" s="24">
        <f t="shared" ca="1" si="7"/>
        <v>0</v>
      </c>
      <c r="T30" s="24">
        <f t="shared" ca="1" si="7"/>
        <v>0</v>
      </c>
      <c r="U30" s="24">
        <f t="shared" ca="1" si="7"/>
        <v>0</v>
      </c>
      <c r="V30" s="24">
        <f t="shared" ca="1" si="7"/>
        <v>0</v>
      </c>
      <c r="W30" s="24">
        <f t="shared" ca="1" si="7"/>
        <v>0</v>
      </c>
      <c r="X30" s="24">
        <f t="shared" ca="1" si="7"/>
        <v>0</v>
      </c>
      <c r="Y30" s="24">
        <f t="shared" ca="1" si="8"/>
        <v>0</v>
      </c>
      <c r="Z30" s="24">
        <f t="shared" ca="1" si="8"/>
        <v>0</v>
      </c>
      <c r="AA30" s="24">
        <f t="shared" ca="1" si="8"/>
        <v>0</v>
      </c>
      <c r="AB30" s="24">
        <f t="shared" ca="1" si="8"/>
        <v>0</v>
      </c>
      <c r="AC30" s="24">
        <f t="shared" ca="1" si="8"/>
        <v>0</v>
      </c>
      <c r="AD30" s="24">
        <f t="shared" ca="1" si="8"/>
        <v>0</v>
      </c>
      <c r="AE30" s="24">
        <f t="shared" ca="1" si="8"/>
        <v>0</v>
      </c>
      <c r="AF30" s="24">
        <f t="shared" ca="1" si="8"/>
        <v>-315.57427968138018</v>
      </c>
      <c r="AG30" s="24">
        <f t="shared" ca="1" si="8"/>
        <v>-315.57423967829982</v>
      </c>
      <c r="AH30" s="24">
        <f t="shared" ca="1" si="8"/>
        <v>-312.05927967585012</v>
      </c>
      <c r="AI30" s="24">
        <f t="shared" ca="1" si="8"/>
        <v>-312.05927967317029</v>
      </c>
      <c r="AJ30" s="24">
        <f t="shared" ca="1" si="8"/>
        <v>-400.26322300000083</v>
      </c>
      <c r="AK30" s="24">
        <f t="shared" ca="1" si="8"/>
        <v>-400.26322300000083</v>
      </c>
    </row>
    <row r="31" spans="1:37" x14ac:dyDescent="0.35">
      <c r="H31" s="20" t="s">
        <v>65</v>
      </c>
      <c r="I31" s="24">
        <f t="shared" ca="1" si="7"/>
        <v>0</v>
      </c>
      <c r="J31" s="24">
        <f t="shared" ca="1" si="7"/>
        <v>0</v>
      </c>
      <c r="K31" s="24">
        <f t="shared" ca="1" si="7"/>
        <v>0</v>
      </c>
      <c r="L31" s="24">
        <f t="shared" ca="1" si="7"/>
        <v>0</v>
      </c>
      <c r="M31" s="24">
        <f t="shared" ca="1" si="7"/>
        <v>0</v>
      </c>
      <c r="N31" s="24">
        <f t="shared" ca="1" si="7"/>
        <v>0</v>
      </c>
      <c r="O31" s="24">
        <f t="shared" ca="1" si="7"/>
        <v>250</v>
      </c>
      <c r="P31" s="24">
        <f t="shared" ca="1" si="7"/>
        <v>250</v>
      </c>
      <c r="Q31" s="24">
        <f t="shared" ca="1" si="7"/>
        <v>250</v>
      </c>
      <c r="R31" s="24">
        <f t="shared" ca="1" si="7"/>
        <v>250</v>
      </c>
      <c r="S31" s="24">
        <f t="shared" ca="1" si="7"/>
        <v>250</v>
      </c>
      <c r="T31" s="24">
        <f t="shared" ca="1" si="7"/>
        <v>250</v>
      </c>
      <c r="U31" s="24">
        <f t="shared" ca="1" si="7"/>
        <v>250</v>
      </c>
      <c r="V31" s="24">
        <f t="shared" ca="1" si="7"/>
        <v>250</v>
      </c>
      <c r="W31" s="24">
        <f t="shared" ca="1" si="7"/>
        <v>250</v>
      </c>
      <c r="X31" s="24">
        <f t="shared" ca="1" si="7"/>
        <v>250</v>
      </c>
      <c r="Y31" s="24">
        <f t="shared" ca="1" si="8"/>
        <v>250</v>
      </c>
      <c r="Z31" s="24">
        <f t="shared" ca="1" si="8"/>
        <v>250</v>
      </c>
      <c r="AA31" s="24">
        <f t="shared" ca="1" si="8"/>
        <v>250</v>
      </c>
      <c r="AB31" s="24">
        <f t="shared" ca="1" si="8"/>
        <v>250</v>
      </c>
      <c r="AC31" s="24">
        <f t="shared" ca="1" si="8"/>
        <v>250</v>
      </c>
      <c r="AD31" s="24">
        <f t="shared" ca="1" si="8"/>
        <v>250</v>
      </c>
      <c r="AE31" s="24">
        <f t="shared" ca="1" si="8"/>
        <v>250</v>
      </c>
      <c r="AF31" s="24">
        <f t="shared" ca="1" si="8"/>
        <v>250</v>
      </c>
      <c r="AG31" s="24">
        <f t="shared" ca="1" si="8"/>
        <v>250</v>
      </c>
      <c r="AH31" s="24">
        <f t="shared" ca="1" si="8"/>
        <v>250</v>
      </c>
      <c r="AI31" s="24">
        <f t="shared" ca="1" si="8"/>
        <v>250</v>
      </c>
      <c r="AJ31" s="24">
        <f t="shared" ca="1" si="8"/>
        <v>250</v>
      </c>
      <c r="AK31" s="24">
        <f t="shared" ca="1" si="8"/>
        <v>250</v>
      </c>
    </row>
    <row r="32" spans="1:37" x14ac:dyDescent="0.35">
      <c r="H32" s="20" t="s">
        <v>69</v>
      </c>
      <c r="I32" s="24">
        <f t="shared" ca="1" si="7"/>
        <v>0</v>
      </c>
      <c r="J32" s="24">
        <f t="shared" ca="1" si="7"/>
        <v>-1.2000000424450263E-5</v>
      </c>
      <c r="K32" s="24">
        <f t="shared" ca="1" si="7"/>
        <v>-3.1000001399661414E-5</v>
      </c>
      <c r="L32" s="24">
        <f t="shared" ca="1" si="7"/>
        <v>-0.26378349999868078</v>
      </c>
      <c r="M32" s="24">
        <f t="shared" ca="1" si="7"/>
        <v>-4.5005000000001019</v>
      </c>
      <c r="N32" s="24">
        <f t="shared" ca="1" si="7"/>
        <v>181.4232787434994</v>
      </c>
      <c r="O32" s="24">
        <f t="shared" ca="1" si="7"/>
        <v>-8.8410415469988948</v>
      </c>
      <c r="P32" s="24">
        <f t="shared" ca="1" si="7"/>
        <v>-291.62423000000126</v>
      </c>
      <c r="Q32" s="24">
        <f t="shared" ca="1" si="7"/>
        <v>-291.62424999999894</v>
      </c>
      <c r="R32" s="24">
        <f t="shared" ca="1" si="7"/>
        <v>-295.79624999999942</v>
      </c>
      <c r="S32" s="24">
        <f t="shared" ca="1" si="7"/>
        <v>-349.33578900000066</v>
      </c>
      <c r="T32" s="24">
        <f t="shared" ca="1" si="7"/>
        <v>-354.74813999999969</v>
      </c>
      <c r="U32" s="24">
        <f t="shared" ca="1" si="7"/>
        <v>-360.16042000000016</v>
      </c>
      <c r="V32" s="24">
        <f t="shared" ca="1" si="7"/>
        <v>-365.57278999999835</v>
      </c>
      <c r="W32" s="24">
        <f t="shared" ca="1" si="7"/>
        <v>-370.98509000000195</v>
      </c>
      <c r="X32" s="24">
        <f t="shared" ca="1" si="7"/>
        <v>-376.39737999999852</v>
      </c>
      <c r="Y32" s="24">
        <f t="shared" ca="1" si="8"/>
        <v>-1084.5850329999957</v>
      </c>
      <c r="Z32" s="24">
        <f t="shared" ca="1" si="8"/>
        <v>-1142.6986193999983</v>
      </c>
      <c r="AA32" s="24">
        <f t="shared" ca="1" si="8"/>
        <v>-1283.8543469999931</v>
      </c>
      <c r="AB32" s="24">
        <f t="shared" ca="1" si="8"/>
        <v>-820.47806399999899</v>
      </c>
      <c r="AC32" s="24">
        <f t="shared" ca="1" si="8"/>
        <v>-682.17046000000119</v>
      </c>
      <c r="AD32" s="24">
        <f t="shared" ca="1" si="8"/>
        <v>-711.44149372480388</v>
      </c>
      <c r="AE32" s="24">
        <f t="shared" ca="1" si="8"/>
        <v>-1072.1211462159808</v>
      </c>
      <c r="AF32" s="24">
        <f t="shared" ca="1" si="8"/>
        <v>-1114.3453263135634</v>
      </c>
      <c r="AG32" s="24">
        <f t="shared" ca="1" si="8"/>
        <v>-1106.3727586559908</v>
      </c>
      <c r="AH32" s="24">
        <f t="shared" ca="1" si="8"/>
        <v>-1016.1791883369733</v>
      </c>
      <c r="AI32" s="24">
        <f t="shared" ca="1" si="8"/>
        <v>-1101.1221983510914</v>
      </c>
      <c r="AJ32" s="24">
        <f t="shared" ca="1" si="8"/>
        <v>-2624.2170083507735</v>
      </c>
      <c r="AK32" s="24">
        <f t="shared" ca="1" si="8"/>
        <v>-2773.2979692963781</v>
      </c>
    </row>
    <row r="33" spans="1:37" x14ac:dyDescent="0.35">
      <c r="H33" s="20" t="s">
        <v>68</v>
      </c>
      <c r="I33" s="24">
        <f t="shared" ca="1" si="7"/>
        <v>0</v>
      </c>
      <c r="J33" s="24">
        <f t="shared" ca="1" si="7"/>
        <v>0</v>
      </c>
      <c r="K33" s="24">
        <f t="shared" ca="1" si="7"/>
        <v>0</v>
      </c>
      <c r="L33" s="24">
        <f t="shared" ca="1" si="7"/>
        <v>0</v>
      </c>
      <c r="M33" s="24">
        <f t="shared" ca="1" si="7"/>
        <v>0</v>
      </c>
      <c r="N33" s="24">
        <f t="shared" ca="1" si="7"/>
        <v>-100</v>
      </c>
      <c r="O33" s="24">
        <f t="shared" ca="1" si="7"/>
        <v>-3.0000000151630957E-5</v>
      </c>
      <c r="P33" s="24">
        <f t="shared" ca="1" si="7"/>
        <v>346.22263000000021</v>
      </c>
      <c r="Q33" s="24">
        <f t="shared" ca="1" si="7"/>
        <v>346.2226499999997</v>
      </c>
      <c r="R33" s="24">
        <f t="shared" ca="1" si="7"/>
        <v>346.22263000000203</v>
      </c>
      <c r="S33" s="24">
        <f t="shared" ca="1" si="7"/>
        <v>410.60347000000002</v>
      </c>
      <c r="T33" s="24">
        <f t="shared" ca="1" si="7"/>
        <v>410.60347000000002</v>
      </c>
      <c r="U33" s="24">
        <f t="shared" ca="1" si="7"/>
        <v>410.60347000000002</v>
      </c>
      <c r="V33" s="24">
        <f t="shared" ca="1" si="7"/>
        <v>410.60347000000002</v>
      </c>
      <c r="W33" s="24">
        <f t="shared" ca="1" si="7"/>
        <v>410.60347000000002</v>
      </c>
      <c r="X33" s="24">
        <f t="shared" ca="1" si="7"/>
        <v>410.6034699999982</v>
      </c>
      <c r="Y33" s="24">
        <f t="shared" ca="1" si="8"/>
        <v>410.6034699999982</v>
      </c>
      <c r="Z33" s="24">
        <f t="shared" ca="1" si="8"/>
        <v>410.6034699999982</v>
      </c>
      <c r="AA33" s="24">
        <f t="shared" ca="1" si="8"/>
        <v>410.6034699999982</v>
      </c>
      <c r="AB33" s="24">
        <f t="shared" ca="1" si="8"/>
        <v>410.6034699999982</v>
      </c>
      <c r="AC33" s="24">
        <f t="shared" ca="1" si="8"/>
        <v>410.6034699999982</v>
      </c>
      <c r="AD33" s="24">
        <f t="shared" ca="1" si="8"/>
        <v>122.90843399999903</v>
      </c>
      <c r="AE33" s="24">
        <f t="shared" ca="1" si="8"/>
        <v>212.59905999999864</v>
      </c>
      <c r="AF33" s="24">
        <f t="shared" ca="1" si="8"/>
        <v>212.59915999999612</v>
      </c>
      <c r="AG33" s="24">
        <f t="shared" ca="1" si="8"/>
        <v>-227.41023000000132</v>
      </c>
      <c r="AH33" s="24">
        <f t="shared" ca="1" si="8"/>
        <v>-258.4079629527514</v>
      </c>
      <c r="AI33" s="24">
        <f t="shared" ca="1" si="8"/>
        <v>-188.68762492856695</v>
      </c>
      <c r="AJ33" s="24">
        <f t="shared" ca="1" si="8"/>
        <v>-1579.6186349320997</v>
      </c>
      <c r="AK33" s="24">
        <f t="shared" ca="1" si="8"/>
        <v>-1844.2631049699958</v>
      </c>
    </row>
    <row r="34" spans="1:37" x14ac:dyDescent="0.35">
      <c r="H34" s="20" t="s">
        <v>36</v>
      </c>
      <c r="I34" s="24">
        <f t="shared" ca="1" si="7"/>
        <v>0</v>
      </c>
      <c r="J34" s="24">
        <f t="shared" ca="1" si="7"/>
        <v>0</v>
      </c>
      <c r="K34" s="24">
        <f t="shared" ca="1" si="7"/>
        <v>0</v>
      </c>
      <c r="L34" s="24">
        <f t="shared" ca="1" si="7"/>
        <v>0</v>
      </c>
      <c r="M34" s="24">
        <f t="shared" ca="1" si="7"/>
        <v>0</v>
      </c>
      <c r="N34" s="24">
        <f t="shared" ca="1" si="7"/>
        <v>0</v>
      </c>
      <c r="O34" s="24">
        <f t="shared" ca="1" si="7"/>
        <v>0</v>
      </c>
      <c r="P34" s="24">
        <f t="shared" ca="1" si="7"/>
        <v>0</v>
      </c>
      <c r="Q34" s="24">
        <f t="shared" ca="1" si="7"/>
        <v>0</v>
      </c>
      <c r="R34" s="24">
        <f t="shared" ca="1" si="7"/>
        <v>0</v>
      </c>
      <c r="S34" s="24">
        <f t="shared" ca="1" si="7"/>
        <v>0</v>
      </c>
      <c r="T34" s="24">
        <f t="shared" ca="1" si="7"/>
        <v>0</v>
      </c>
      <c r="U34" s="24">
        <f t="shared" ca="1" si="7"/>
        <v>0</v>
      </c>
      <c r="V34" s="24">
        <f t="shared" ca="1" si="7"/>
        <v>0</v>
      </c>
      <c r="W34" s="24">
        <f t="shared" ca="1" si="7"/>
        <v>0</v>
      </c>
      <c r="X34" s="24">
        <f t="shared" ca="1" si="7"/>
        <v>0</v>
      </c>
      <c r="Y34" s="24">
        <f t="shared" ca="1" si="8"/>
        <v>62.771639999999934</v>
      </c>
      <c r="Z34" s="24">
        <f t="shared" ca="1" si="8"/>
        <v>62.771639999999934</v>
      </c>
      <c r="AA34" s="24">
        <f t="shared" ca="1" si="8"/>
        <v>117.23735123162896</v>
      </c>
      <c r="AB34" s="24">
        <f t="shared" ca="1" si="8"/>
        <v>51.953581238719039</v>
      </c>
      <c r="AC34" s="24">
        <f t="shared" ca="1" si="8"/>
        <v>8.2275600000007216</v>
      </c>
      <c r="AD34" s="24">
        <f t="shared" ca="1" si="8"/>
        <v>-56.372999999999593</v>
      </c>
      <c r="AE34" s="24">
        <f t="shared" ca="1" si="8"/>
        <v>-16.694110000000364</v>
      </c>
      <c r="AF34" s="24">
        <f t="shared" ca="1" si="8"/>
        <v>25.803530000000137</v>
      </c>
      <c r="AG34" s="24">
        <f t="shared" ca="1" si="8"/>
        <v>109.91697000000022</v>
      </c>
      <c r="AH34" s="24">
        <f t="shared" ca="1" si="8"/>
        <v>174.52354000000059</v>
      </c>
      <c r="AI34" s="24">
        <f t="shared" ca="1" si="8"/>
        <v>174.52354000000059</v>
      </c>
      <c r="AJ34" s="24">
        <f t="shared" ca="1" si="8"/>
        <v>141.26624000000083</v>
      </c>
      <c r="AK34" s="24">
        <f t="shared" ca="1" si="8"/>
        <v>113.3789399999996</v>
      </c>
    </row>
    <row r="35" spans="1:37" x14ac:dyDescent="0.35">
      <c r="H35" s="20" t="s">
        <v>73</v>
      </c>
      <c r="I35" s="24">
        <f t="shared" ca="1" si="7"/>
        <v>0</v>
      </c>
      <c r="J35" s="24">
        <f t="shared" ca="1" si="7"/>
        <v>0</v>
      </c>
      <c r="K35" s="24">
        <f t="shared" ca="1" si="7"/>
        <v>0</v>
      </c>
      <c r="L35" s="24">
        <f t="shared" ca="1" si="7"/>
        <v>0</v>
      </c>
      <c r="M35" s="24">
        <f t="shared" ca="1" si="7"/>
        <v>0</v>
      </c>
      <c r="N35" s="24">
        <f t="shared" ca="1" si="7"/>
        <v>0</v>
      </c>
      <c r="O35" s="24">
        <f t="shared" ca="1" si="7"/>
        <v>0</v>
      </c>
      <c r="P35" s="24">
        <f t="shared" ca="1" si="7"/>
        <v>0</v>
      </c>
      <c r="Q35" s="24">
        <f t="shared" ca="1" si="7"/>
        <v>0</v>
      </c>
      <c r="R35" s="24">
        <f t="shared" ca="1" si="7"/>
        <v>0</v>
      </c>
      <c r="S35" s="24">
        <f t="shared" ca="1" si="7"/>
        <v>0</v>
      </c>
      <c r="T35" s="24">
        <f t="shared" ca="1" si="7"/>
        <v>1.1999999996987754E-3</v>
      </c>
      <c r="U35" s="24">
        <f t="shared" ca="1" si="7"/>
        <v>5.0000000010186341E-4</v>
      </c>
      <c r="V35" s="24">
        <f t="shared" ca="1" si="7"/>
        <v>0</v>
      </c>
      <c r="W35" s="24">
        <f t="shared" ca="1" si="7"/>
        <v>0</v>
      </c>
      <c r="X35" s="24">
        <f t="shared" ca="1" si="7"/>
        <v>0</v>
      </c>
      <c r="Y35" s="24">
        <f t="shared" ca="1" si="8"/>
        <v>257.32189172377002</v>
      </c>
      <c r="Z35" s="24">
        <f t="shared" ca="1" si="8"/>
        <v>329.56917189218984</v>
      </c>
      <c r="AA35" s="24">
        <f t="shared" ca="1" si="8"/>
        <v>106.92691534063579</v>
      </c>
      <c r="AB35" s="24">
        <f t="shared" ca="1" si="8"/>
        <v>106.90536817751126</v>
      </c>
      <c r="AC35" s="24">
        <f t="shared" ca="1" si="8"/>
        <v>95.550899371519336</v>
      </c>
      <c r="AD35" s="24">
        <f t="shared" ca="1" si="8"/>
        <v>107.18810139063953</v>
      </c>
      <c r="AE35" s="24">
        <f t="shared" ca="1" si="8"/>
        <v>107.18810139357902</v>
      </c>
      <c r="AF35" s="24">
        <f t="shared" ca="1" si="8"/>
        <v>107.18820189582948</v>
      </c>
      <c r="AG35" s="24">
        <f t="shared" ca="1" si="8"/>
        <v>43.034220402931169</v>
      </c>
      <c r="AH35" s="24">
        <f t="shared" ca="1" si="8"/>
        <v>41.079820408751402</v>
      </c>
      <c r="AI35" s="24">
        <f t="shared" ca="1" si="8"/>
        <v>254.77535441454074</v>
      </c>
      <c r="AJ35" s="24">
        <f t="shared" ca="1" si="8"/>
        <v>-495.08317557510054</v>
      </c>
      <c r="AK35" s="24">
        <f t="shared" ca="1" si="8"/>
        <v>-495.08317557248029</v>
      </c>
    </row>
    <row r="36" spans="1:37" x14ac:dyDescent="0.35">
      <c r="H36" s="20" t="s">
        <v>56</v>
      </c>
      <c r="I36" s="24">
        <f t="shared" ca="1" si="7"/>
        <v>0</v>
      </c>
      <c r="J36" s="24">
        <f t="shared" ca="1" si="7"/>
        <v>0</v>
      </c>
      <c r="K36" s="24">
        <f t="shared" ca="1" si="7"/>
        <v>0</v>
      </c>
      <c r="L36" s="24">
        <f t="shared" ca="1" si="7"/>
        <v>0</v>
      </c>
      <c r="M36" s="24">
        <f t="shared" ca="1" si="7"/>
        <v>0</v>
      </c>
      <c r="N36" s="24">
        <f t="shared" ca="1" si="7"/>
        <v>0</v>
      </c>
      <c r="O36" s="24">
        <f t="shared" ca="1" si="7"/>
        <v>0</v>
      </c>
      <c r="P36" s="24">
        <f t="shared" ca="1" si="7"/>
        <v>0</v>
      </c>
      <c r="Q36" s="24">
        <f t="shared" ca="1" si="7"/>
        <v>0</v>
      </c>
      <c r="R36" s="24">
        <f t="shared" ca="1" si="7"/>
        <v>0</v>
      </c>
      <c r="S36" s="24">
        <f t="shared" ca="1" si="7"/>
        <v>0</v>
      </c>
      <c r="T36" s="24">
        <f t="shared" ca="1" si="7"/>
        <v>0</v>
      </c>
      <c r="U36" s="24">
        <f t="shared" ca="1" si="7"/>
        <v>0</v>
      </c>
      <c r="V36" s="24">
        <f t="shared" ca="1" si="7"/>
        <v>0</v>
      </c>
      <c r="W36" s="24">
        <f t="shared" ca="1" si="7"/>
        <v>0</v>
      </c>
      <c r="X36" s="24">
        <f t="shared" ca="1" si="7"/>
        <v>0</v>
      </c>
      <c r="Y36" s="24">
        <f t="shared" ca="1" si="8"/>
        <v>0</v>
      </c>
      <c r="Z36" s="24">
        <f t="shared" ca="1" si="8"/>
        <v>0</v>
      </c>
      <c r="AA36" s="24">
        <f t="shared" ca="1" si="8"/>
        <v>0</v>
      </c>
      <c r="AB36" s="24">
        <f t="shared" ca="1" si="8"/>
        <v>0</v>
      </c>
      <c r="AC36" s="24">
        <f t="shared" ca="1" si="8"/>
        <v>0</v>
      </c>
      <c r="AD36" s="24">
        <f t="shared" ca="1" si="8"/>
        <v>0</v>
      </c>
      <c r="AE36" s="24">
        <f t="shared" ca="1" si="8"/>
        <v>0</v>
      </c>
      <c r="AF36" s="24">
        <f t="shared" ca="1" si="8"/>
        <v>0</v>
      </c>
      <c r="AG36" s="24">
        <f t="shared" ca="1" si="8"/>
        <v>0</v>
      </c>
      <c r="AH36" s="24">
        <f t="shared" ca="1" si="8"/>
        <v>0</v>
      </c>
      <c r="AI36" s="24">
        <f t="shared" ca="1" si="8"/>
        <v>0</v>
      </c>
      <c r="AJ36" s="24">
        <f t="shared" ca="1" si="8"/>
        <v>0</v>
      </c>
      <c r="AK36" s="24">
        <f t="shared" ca="1" si="8"/>
        <v>0</v>
      </c>
    </row>
    <row r="38" spans="1:37" x14ac:dyDescent="0.35">
      <c r="H38" s="20" t="s">
        <v>70</v>
      </c>
      <c r="I38" s="24">
        <f t="shared" ref="I38:X40" ca="1" si="9">-SUMIFS(OFFSET(INDIRECT("'"&amp;$E$1 &amp; "_Capacity'!C:C"), 0, I$1), INDIRECT("'"&amp;$E$1 &amp; "_Capacity'!B:B"),$H38, INDIRECT("'"&amp;$E$1 &amp; "_Capacity'!A:A"),$B$23) +SUMIFS(OFFSET(INDIRECT("'"&amp;$C$1 &amp; "_Capacity'!C:C"), 0, I$1), INDIRECT("'"&amp;$C$1 &amp; "_Capacity'!B:B"),$H38, INDIRECT("'"&amp;$C$1 &amp; "_Capacity'!A:A"),$B$23)</f>
        <v>0</v>
      </c>
      <c r="J38" s="24">
        <f t="shared" ca="1" si="9"/>
        <v>0</v>
      </c>
      <c r="K38" s="24">
        <f t="shared" ca="1" si="9"/>
        <v>0</v>
      </c>
      <c r="L38" s="24">
        <f t="shared" ca="1" si="9"/>
        <v>0</v>
      </c>
      <c r="M38" s="24">
        <f t="shared" ca="1" si="9"/>
        <v>0</v>
      </c>
      <c r="N38" s="24">
        <f t="shared" ca="1" si="9"/>
        <v>0</v>
      </c>
      <c r="O38" s="24">
        <f t="shared" ca="1" si="9"/>
        <v>0</v>
      </c>
      <c r="P38" s="24">
        <f t="shared" ca="1" si="9"/>
        <v>0</v>
      </c>
      <c r="Q38" s="24">
        <f t="shared" ca="1" si="9"/>
        <v>0</v>
      </c>
      <c r="R38" s="24">
        <f t="shared" ca="1" si="9"/>
        <v>0</v>
      </c>
      <c r="S38" s="24">
        <f t="shared" ca="1" si="9"/>
        <v>0</v>
      </c>
      <c r="T38" s="24">
        <f t="shared" ca="1" si="9"/>
        <v>0</v>
      </c>
      <c r="U38" s="24">
        <f t="shared" ca="1" si="9"/>
        <v>0</v>
      </c>
      <c r="V38" s="24">
        <f t="shared" ca="1" si="9"/>
        <v>0</v>
      </c>
      <c r="W38" s="24">
        <f t="shared" ca="1" si="9"/>
        <v>0</v>
      </c>
      <c r="X38" s="24">
        <f t="shared" ca="1" si="9"/>
        <v>0</v>
      </c>
      <c r="Y38" s="24">
        <f t="shared" ref="Y38:AK40" ca="1" si="10">-SUMIFS(OFFSET(INDIRECT("'"&amp;$E$1 &amp; "_Capacity'!C:C"), 0, Y$1), INDIRECT("'"&amp;$E$1 &amp; "_Capacity'!B:B"),$H38, INDIRECT("'"&amp;$E$1 &amp; "_Capacity'!A:A"),$B$23) +SUMIFS(OFFSET(INDIRECT("'"&amp;$C$1 &amp; "_Capacity'!C:C"), 0, Y$1), INDIRECT("'"&amp;$C$1 &amp; "_Capacity'!B:B"),$H38, INDIRECT("'"&amp;$C$1 &amp; "_Capacity'!A:A"),$B$23)</f>
        <v>62.771639999999934</v>
      </c>
      <c r="Z38" s="24">
        <f t="shared" ca="1" si="10"/>
        <v>62.771639999999934</v>
      </c>
      <c r="AA38" s="24">
        <f t="shared" ca="1" si="10"/>
        <v>117.23735123162896</v>
      </c>
      <c r="AB38" s="24">
        <f t="shared" ca="1" si="10"/>
        <v>51.953581238719039</v>
      </c>
      <c r="AC38" s="24">
        <f t="shared" ca="1" si="10"/>
        <v>8.2275600000007216</v>
      </c>
      <c r="AD38" s="24">
        <f t="shared" ca="1" si="10"/>
        <v>-56.372999999999593</v>
      </c>
      <c r="AE38" s="24">
        <f t="shared" ca="1" si="10"/>
        <v>-16.694110000000364</v>
      </c>
      <c r="AF38" s="24">
        <f t="shared" ca="1" si="10"/>
        <v>25.803530000000137</v>
      </c>
      <c r="AG38" s="24">
        <f t="shared" ca="1" si="10"/>
        <v>109.91697000000022</v>
      </c>
      <c r="AH38" s="24">
        <f t="shared" ca="1" si="10"/>
        <v>174.52354000000059</v>
      </c>
      <c r="AI38" s="24">
        <f t="shared" ca="1" si="10"/>
        <v>174.52354000000059</v>
      </c>
      <c r="AJ38" s="24">
        <f t="shared" ca="1" si="10"/>
        <v>141.26624000000083</v>
      </c>
      <c r="AK38" s="24">
        <f t="shared" ca="1" si="10"/>
        <v>113.3789399999996</v>
      </c>
    </row>
    <row r="39" spans="1:37" x14ac:dyDescent="0.35">
      <c r="H39" s="20" t="s">
        <v>72</v>
      </c>
      <c r="I39" s="24">
        <f t="shared" ca="1" si="9"/>
        <v>0</v>
      </c>
      <c r="J39" s="24">
        <f t="shared" ca="1" si="9"/>
        <v>0</v>
      </c>
      <c r="K39" s="24">
        <f t="shared" ca="1" si="9"/>
        <v>0</v>
      </c>
      <c r="L39" s="24">
        <f t="shared" ca="1" si="9"/>
        <v>0</v>
      </c>
      <c r="M39" s="24">
        <f t="shared" ca="1" si="9"/>
        <v>0</v>
      </c>
      <c r="N39" s="24">
        <f t="shared" ca="1" si="9"/>
        <v>0</v>
      </c>
      <c r="O39" s="24">
        <f t="shared" ca="1" si="9"/>
        <v>0</v>
      </c>
      <c r="P39" s="24">
        <f t="shared" ca="1" si="9"/>
        <v>0</v>
      </c>
      <c r="Q39" s="24">
        <f t="shared" ca="1" si="9"/>
        <v>0</v>
      </c>
      <c r="R39" s="24">
        <f t="shared" ca="1" si="9"/>
        <v>0</v>
      </c>
      <c r="S39" s="24">
        <f t="shared" ca="1" si="9"/>
        <v>0</v>
      </c>
      <c r="T39" s="24">
        <f t="shared" ca="1" si="9"/>
        <v>1.1999999996987754E-3</v>
      </c>
      <c r="U39" s="24">
        <f t="shared" ca="1" si="9"/>
        <v>5.0000000010186341E-4</v>
      </c>
      <c r="V39" s="24">
        <f t="shared" ca="1" si="9"/>
        <v>0</v>
      </c>
      <c r="W39" s="24">
        <f t="shared" ca="1" si="9"/>
        <v>0</v>
      </c>
      <c r="X39" s="24">
        <f t="shared" ca="1" si="9"/>
        <v>0</v>
      </c>
      <c r="Y39" s="24">
        <f t="shared" ca="1" si="10"/>
        <v>257.32189172377002</v>
      </c>
      <c r="Z39" s="24">
        <f t="shared" ca="1" si="10"/>
        <v>329.56917189218984</v>
      </c>
      <c r="AA39" s="24">
        <f t="shared" ca="1" si="10"/>
        <v>106.92691534063579</v>
      </c>
      <c r="AB39" s="24">
        <f t="shared" ca="1" si="10"/>
        <v>106.90536817751126</v>
      </c>
      <c r="AC39" s="24">
        <f t="shared" ca="1" si="10"/>
        <v>95.550899371519336</v>
      </c>
      <c r="AD39" s="24">
        <f t="shared" ca="1" si="10"/>
        <v>107.18810139063953</v>
      </c>
      <c r="AE39" s="24">
        <f t="shared" ca="1" si="10"/>
        <v>107.18810139357902</v>
      </c>
      <c r="AF39" s="24">
        <f t="shared" ca="1" si="10"/>
        <v>107.18820189582948</v>
      </c>
      <c r="AG39" s="24">
        <f t="shared" ca="1" si="10"/>
        <v>43.034220402931169</v>
      </c>
      <c r="AH39" s="24">
        <f t="shared" ca="1" si="10"/>
        <v>41.079820408751402</v>
      </c>
      <c r="AI39" s="24">
        <f t="shared" ca="1" si="10"/>
        <v>254.77535441454165</v>
      </c>
      <c r="AJ39" s="24">
        <f t="shared" ca="1" si="10"/>
        <v>-495.08317557510054</v>
      </c>
      <c r="AK39" s="24">
        <f t="shared" ca="1" si="10"/>
        <v>-495.08317557247938</v>
      </c>
    </row>
    <row r="40" spans="1:37" x14ac:dyDescent="0.35">
      <c r="H40" s="20" t="s">
        <v>76</v>
      </c>
      <c r="I40" s="24">
        <f t="shared" ca="1" si="9"/>
        <v>0</v>
      </c>
      <c r="J40" s="24">
        <f t="shared" ca="1" si="9"/>
        <v>0</v>
      </c>
      <c r="K40" s="24">
        <f t="shared" ca="1" si="9"/>
        <v>0</v>
      </c>
      <c r="L40" s="24">
        <f t="shared" ca="1" si="9"/>
        <v>0</v>
      </c>
      <c r="M40" s="24">
        <f t="shared" ca="1" si="9"/>
        <v>0</v>
      </c>
      <c r="N40" s="24">
        <f t="shared" ca="1" si="9"/>
        <v>0</v>
      </c>
      <c r="O40" s="24">
        <f t="shared" ca="1" si="9"/>
        <v>0</v>
      </c>
      <c r="P40" s="24">
        <f t="shared" ca="1" si="9"/>
        <v>0</v>
      </c>
      <c r="Q40" s="24">
        <f t="shared" ca="1" si="9"/>
        <v>0</v>
      </c>
      <c r="R40" s="24">
        <f t="shared" ca="1" si="9"/>
        <v>0</v>
      </c>
      <c r="S40" s="24">
        <f t="shared" ca="1" si="9"/>
        <v>0</v>
      </c>
      <c r="T40" s="24">
        <f t="shared" ca="1" si="9"/>
        <v>0</v>
      </c>
      <c r="U40" s="24">
        <f t="shared" ca="1" si="9"/>
        <v>0</v>
      </c>
      <c r="V40" s="24">
        <f t="shared" ca="1" si="9"/>
        <v>0</v>
      </c>
      <c r="W40" s="24">
        <f t="shared" ca="1" si="9"/>
        <v>0</v>
      </c>
      <c r="X40" s="24">
        <f t="shared" ca="1" si="9"/>
        <v>0</v>
      </c>
      <c r="Y40" s="24">
        <f t="shared" ca="1" si="10"/>
        <v>0</v>
      </c>
      <c r="Z40" s="24">
        <f t="shared" ca="1" si="10"/>
        <v>0</v>
      </c>
      <c r="AA40" s="24">
        <f t="shared" ca="1" si="10"/>
        <v>0</v>
      </c>
      <c r="AB40" s="24">
        <f t="shared" ca="1" si="10"/>
        <v>0</v>
      </c>
      <c r="AC40" s="24">
        <f t="shared" ca="1" si="10"/>
        <v>0</v>
      </c>
      <c r="AD40" s="24">
        <f t="shared" ca="1" si="10"/>
        <v>0</v>
      </c>
      <c r="AE40" s="24">
        <f t="shared" ca="1" si="10"/>
        <v>0</v>
      </c>
      <c r="AF40" s="24">
        <f t="shared" ca="1" si="10"/>
        <v>0</v>
      </c>
      <c r="AG40" s="24">
        <f t="shared" ca="1" si="10"/>
        <v>0</v>
      </c>
      <c r="AH40" s="24">
        <f t="shared" ca="1" si="10"/>
        <v>0</v>
      </c>
      <c r="AI40" s="24">
        <f t="shared" ca="1" si="10"/>
        <v>0</v>
      </c>
      <c r="AJ40" s="24">
        <f t="shared" ca="1" si="10"/>
        <v>0</v>
      </c>
      <c r="AK40" s="24">
        <f t="shared" ca="1" si="10"/>
        <v>0</v>
      </c>
    </row>
    <row r="43" spans="1:37" ht="25" x14ac:dyDescent="0.6">
      <c r="A43" s="14" t="str">
        <f>B44&amp;" generation difference by year"</f>
        <v>NEM generation difference by year</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x14ac:dyDescent="0.35">
      <c r="A44" s="16" t="s">
        <v>87</v>
      </c>
      <c r="B44" s="8" t="s">
        <v>40</v>
      </c>
    </row>
    <row r="46" spans="1:37" x14ac:dyDescent="0.35">
      <c r="H46" t="s">
        <v>124</v>
      </c>
      <c r="I46" s="18" t="str">
        <f>I6</f>
        <v>2021-22</v>
      </c>
      <c r="J46" s="18" t="str">
        <f t="shared" ref="J46:AK46" si="11">J6</f>
        <v>2022-23</v>
      </c>
      <c r="K46" s="18" t="str">
        <f t="shared" si="11"/>
        <v>2023-24</v>
      </c>
      <c r="L46" s="18" t="str">
        <f t="shared" si="11"/>
        <v>2024-25</v>
      </c>
      <c r="M46" s="18" t="str">
        <f t="shared" si="11"/>
        <v>2025-26</v>
      </c>
      <c r="N46" s="18" t="str">
        <f t="shared" si="11"/>
        <v>2026-27</v>
      </c>
      <c r="O46" s="18" t="str">
        <f t="shared" si="11"/>
        <v>2027-28</v>
      </c>
      <c r="P46" s="18" t="str">
        <f t="shared" si="11"/>
        <v>2028-29</v>
      </c>
      <c r="Q46" s="18" t="str">
        <f t="shared" si="11"/>
        <v>2029-30</v>
      </c>
      <c r="R46" s="18" t="str">
        <f t="shared" si="11"/>
        <v>2030-31</v>
      </c>
      <c r="S46" s="18" t="str">
        <f t="shared" si="11"/>
        <v>2031-32</v>
      </c>
      <c r="T46" s="18" t="str">
        <f t="shared" si="11"/>
        <v>2032-33</v>
      </c>
      <c r="U46" s="18" t="str">
        <f t="shared" si="11"/>
        <v>2033-34</v>
      </c>
      <c r="V46" s="18" t="str">
        <f t="shared" si="11"/>
        <v>2034-35</v>
      </c>
      <c r="W46" s="18" t="str">
        <f t="shared" si="11"/>
        <v>2035-36</v>
      </c>
      <c r="X46" s="18" t="str">
        <f t="shared" si="11"/>
        <v>2036-37</v>
      </c>
      <c r="Y46" s="18" t="str">
        <f t="shared" si="11"/>
        <v>2037-38</v>
      </c>
      <c r="Z46" s="18" t="str">
        <f t="shared" si="11"/>
        <v>2038-39</v>
      </c>
      <c r="AA46" s="18" t="str">
        <f t="shared" si="11"/>
        <v>2039-40</v>
      </c>
      <c r="AB46" s="18" t="str">
        <f t="shared" si="11"/>
        <v>2040-41</v>
      </c>
      <c r="AC46" s="18" t="str">
        <f t="shared" si="11"/>
        <v>2041-42</v>
      </c>
      <c r="AD46" s="18" t="str">
        <f t="shared" si="11"/>
        <v>2042-43</v>
      </c>
      <c r="AE46" s="18" t="str">
        <f t="shared" si="11"/>
        <v>2043-44</v>
      </c>
      <c r="AF46" s="18" t="str">
        <f t="shared" si="11"/>
        <v>2044-45</v>
      </c>
      <c r="AG46" s="18" t="str">
        <f t="shared" si="11"/>
        <v>2045-46</v>
      </c>
      <c r="AH46" s="18" t="str">
        <f t="shared" si="11"/>
        <v>2046-47</v>
      </c>
      <c r="AI46" s="18" t="str">
        <f t="shared" si="11"/>
        <v>2047-48</v>
      </c>
      <c r="AJ46" s="18" t="str">
        <f t="shared" si="11"/>
        <v>2048-49</v>
      </c>
      <c r="AK46" s="18" t="str">
        <f t="shared" si="11"/>
        <v>2049-50</v>
      </c>
    </row>
    <row r="47" spans="1:37" x14ac:dyDescent="0.35">
      <c r="H47" s="20" t="s">
        <v>64</v>
      </c>
      <c r="I47" s="24">
        <f ca="1">-SUMIFS(OFFSET(INDIRECT("'"&amp;$E$1 &amp; "_Generation'!C:C"), 0, I$1), INDIRECT("'"&amp;$E$1 &amp; "_Generation'!B:B"),$H47, INDIRECT("'"&amp;$E$1 &amp; "_Generation'!A:A"),$B$44) + SUMIFS(OFFSET(INDIRECT("'"&amp;$C$1 &amp; "_Generation'!C:C"), 0, I$1), INDIRECT("'"&amp;$C$1 &amp; "_Generation'!B:B"),$H47, INDIRECT("'"&amp;$C$1 &amp; "_Generation'!A:A"),$B$44)</f>
        <v>7.6000002445653081E-4</v>
      </c>
      <c r="J47" s="24">
        <f t="shared" ref="J47:Y57" ca="1" si="12">-SUMIFS(OFFSET(INDIRECT("'"&amp;$E$1 &amp; "_Generation'!C:C"), 0, J$1), INDIRECT("'"&amp;$E$1 &amp; "_Generation'!B:B"),$H47, INDIRECT("'"&amp;$E$1 &amp; "_Generation'!A:A"),$B$44) + SUMIFS(OFFSET(INDIRECT("'"&amp;$C$1 &amp; "_Generation'!C:C"), 0, J$1), INDIRECT("'"&amp;$C$1 &amp; "_Generation'!B:B"),$H47, INDIRECT("'"&amp;$C$1 &amp; "_Generation'!A:A"),$B$44)</f>
        <v>0.50849999999627471</v>
      </c>
      <c r="K47" s="24">
        <f t="shared" ca="1" si="12"/>
        <v>0.90709999998216517</v>
      </c>
      <c r="L47" s="24">
        <f t="shared" ca="1" si="12"/>
        <v>2104.190444290376</v>
      </c>
      <c r="M47" s="24">
        <f t="shared" ca="1" si="12"/>
        <v>2698.0005233481061</v>
      </c>
      <c r="N47" s="24">
        <f t="shared" ca="1" si="12"/>
        <v>3294.9411491505598</v>
      </c>
      <c r="O47" s="24">
        <f t="shared" ca="1" si="12"/>
        <v>1113.6849174932504</v>
      </c>
      <c r="P47" s="24">
        <f t="shared" ca="1" si="12"/>
        <v>588.62740687562473</v>
      </c>
      <c r="Q47" s="24">
        <f t="shared" ca="1" si="12"/>
        <v>-892.79382507575065</v>
      </c>
      <c r="R47" s="24">
        <f t="shared" ca="1" si="12"/>
        <v>91.33375844747934</v>
      </c>
      <c r="S47" s="24">
        <f t="shared" ca="1" si="12"/>
        <v>572.25235597031497</v>
      </c>
      <c r="T47" s="24">
        <f t="shared" ca="1" si="12"/>
        <v>-5.3976845060387859</v>
      </c>
      <c r="U47" s="24">
        <f t="shared" ca="1" si="12"/>
        <v>301.07614107543486</v>
      </c>
      <c r="V47" s="24">
        <f t="shared" ca="1" si="12"/>
        <v>119.21553764854616</v>
      </c>
      <c r="W47" s="24">
        <f t="shared" ca="1" si="12"/>
        <v>834.5586029938022</v>
      </c>
      <c r="X47" s="24">
        <f t="shared" ca="1" si="12"/>
        <v>704.46007560685757</v>
      </c>
      <c r="Y47" s="24">
        <f t="shared" ca="1" si="12"/>
        <v>190.87110000001121</v>
      </c>
      <c r="Z47" s="24">
        <f t="shared" ref="Z47:AK57" ca="1" si="13">-SUMIFS(OFFSET(INDIRECT("'"&amp;$E$1 &amp; "_Generation'!C:C"), 0, Z$1), INDIRECT("'"&amp;$E$1 &amp; "_Generation'!B:B"),$H47, INDIRECT("'"&amp;$E$1 &amp; "_Generation'!A:A"),$B$44) + SUMIFS(OFFSET(INDIRECT("'"&amp;$C$1 &amp; "_Generation'!C:C"), 0, Z$1), INDIRECT("'"&amp;$C$1 &amp; "_Generation'!B:B"),$H47, INDIRECT("'"&amp;$C$1 &amp; "_Generation'!A:A"),$B$44)</f>
        <v>612.81949999999779</v>
      </c>
      <c r="AA47" s="24">
        <f t="shared" ca="1" si="13"/>
        <v>1082.0192999999999</v>
      </c>
      <c r="AB47" s="24">
        <f t="shared" ca="1" si="13"/>
        <v>393.91580000000249</v>
      </c>
      <c r="AC47" s="24">
        <f t="shared" ca="1" si="13"/>
        <v>497.8746000000101</v>
      </c>
      <c r="AD47" s="24">
        <f t="shared" ca="1" si="13"/>
        <v>490.46200000000317</v>
      </c>
      <c r="AE47" s="24">
        <f t="shared" ca="1" si="13"/>
        <v>112.30579999999827</v>
      </c>
      <c r="AF47" s="24">
        <f t="shared" ca="1" si="13"/>
        <v>437.95889999999235</v>
      </c>
      <c r="AG47" s="24">
        <f t="shared" ca="1" si="13"/>
        <v>466.50409999999829</v>
      </c>
      <c r="AH47" s="24">
        <f t="shared" ca="1" si="13"/>
        <v>181.19460000000072</v>
      </c>
      <c r="AI47" s="24">
        <f t="shared" ca="1" si="13"/>
        <v>78.930699999998978</v>
      </c>
      <c r="AJ47" s="24">
        <f t="shared" ca="1" si="13"/>
        <v>112.22440000001097</v>
      </c>
      <c r="AK47" s="24">
        <f t="shared" ca="1" si="13"/>
        <v>63.043099999999868</v>
      </c>
    </row>
    <row r="48" spans="1:37" x14ac:dyDescent="0.35">
      <c r="H48" s="20" t="s">
        <v>71</v>
      </c>
      <c r="I48" s="24">
        <f t="shared" ref="I48:R58" ca="1" si="14">-SUMIFS(OFFSET(INDIRECT("'"&amp;$E$1 &amp; "_Generation'!C:C"), 0, I$1), INDIRECT("'"&amp;$E$1 &amp; "_Generation'!B:B"),$H48, INDIRECT("'"&amp;$E$1 &amp; "_Generation'!A:A"),$B$44) + SUMIFS(OFFSET(INDIRECT("'"&amp;$C$1 &amp; "_Generation'!C:C"), 0, I$1), INDIRECT("'"&amp;$C$1 &amp; "_Generation'!B:B"),$H48, INDIRECT("'"&amp;$C$1 &amp; "_Generation'!A:A"),$B$44)</f>
        <v>0.50419999999940046</v>
      </c>
      <c r="J48" s="24">
        <f t="shared" ca="1" si="14"/>
        <v>456.16890000000421</v>
      </c>
      <c r="K48" s="24">
        <f t="shared" ca="1" si="14"/>
        <v>753.99660000000586</v>
      </c>
      <c r="L48" s="24">
        <f t="shared" ca="1" si="14"/>
        <v>-2316.0432502999556</v>
      </c>
      <c r="M48" s="24">
        <f t="shared" ca="1" si="14"/>
        <v>-2691.3762889547452</v>
      </c>
      <c r="N48" s="24">
        <f t="shared" ca="1" si="14"/>
        <v>-4411.6071239137636</v>
      </c>
      <c r="O48" s="24">
        <f t="shared" ca="1" si="14"/>
        <v>-6204.4129505651163</v>
      </c>
      <c r="P48" s="24">
        <f t="shared" ca="1" si="14"/>
        <v>-5480.4581304604053</v>
      </c>
      <c r="Q48" s="24">
        <f t="shared" ca="1" si="14"/>
        <v>-5984.4295642228572</v>
      </c>
      <c r="R48" s="24">
        <f t="shared" ca="1" si="14"/>
        <v>-6302.1954799227678</v>
      </c>
      <c r="S48" s="24">
        <f t="shared" ca="1" si="12"/>
        <v>-6223.2431874346494</v>
      </c>
      <c r="T48" s="24">
        <f t="shared" ca="1" si="12"/>
        <v>-6159.3966736762013</v>
      </c>
      <c r="U48" s="24">
        <f t="shared" ca="1" si="12"/>
        <v>-6353.2019043782311</v>
      </c>
      <c r="V48" s="24">
        <f t="shared" ca="1" si="12"/>
        <v>-6699.856229423287</v>
      </c>
      <c r="W48" s="24">
        <f t="shared" ca="1" si="12"/>
        <v>-6814.3282903649269</v>
      </c>
      <c r="X48" s="24">
        <f t="shared" ca="1" si="12"/>
        <v>-6610.6216093048915</v>
      </c>
      <c r="Y48" s="24">
        <f t="shared" ca="1" si="12"/>
        <v>-6634.0058681646042</v>
      </c>
      <c r="Z48" s="24">
        <f t="shared" ca="1" si="13"/>
        <v>-6176.0845967167388</v>
      </c>
      <c r="AA48" s="24">
        <f t="shared" ca="1" si="13"/>
        <v>-5113.5983240974401</v>
      </c>
      <c r="AB48" s="24">
        <f t="shared" ca="1" si="13"/>
        <v>-6944.5055955354019</v>
      </c>
      <c r="AC48" s="24">
        <f t="shared" ca="1" si="13"/>
        <v>-6912.0561963490491</v>
      </c>
      <c r="AD48" s="24">
        <f t="shared" ca="1" si="13"/>
        <v>-6442.8961131926389</v>
      </c>
      <c r="AE48" s="24">
        <f t="shared" ca="1" si="13"/>
        <v>-6390.3341282977017</v>
      </c>
      <c r="AF48" s="24">
        <f t="shared" ca="1" si="13"/>
        <v>-6197.8732144813002</v>
      </c>
      <c r="AG48" s="24">
        <f t="shared" ca="1" si="13"/>
        <v>-5898.9190367821138</v>
      </c>
      <c r="AH48" s="24">
        <f t="shared" ca="1" si="13"/>
        <v>-6385.7570935954009</v>
      </c>
      <c r="AI48" s="24">
        <f t="shared" ca="1" si="13"/>
        <v>-6357.1726930432997</v>
      </c>
      <c r="AJ48" s="24">
        <f t="shared" ca="1" si="13"/>
        <v>0</v>
      </c>
      <c r="AK48" s="24">
        <f t="shared" ca="1" si="13"/>
        <v>0</v>
      </c>
    </row>
    <row r="49" spans="8:37" x14ac:dyDescent="0.35">
      <c r="H49" s="20" t="s">
        <v>20</v>
      </c>
      <c r="I49" s="24">
        <f t="shared" ca="1" si="14"/>
        <v>7.4801200753427111E-6</v>
      </c>
      <c r="J49" s="24">
        <f t="shared" ca="1" si="14"/>
        <v>7.4618715188989881E-6</v>
      </c>
      <c r="K49" s="24">
        <f t="shared" ca="1" si="14"/>
        <v>8.0385902947455179E-6</v>
      </c>
      <c r="L49" s="24">
        <f t="shared" ca="1" si="14"/>
        <v>-12.505944877953425</v>
      </c>
      <c r="M49" s="24">
        <f t="shared" ca="1" si="14"/>
        <v>-7.9206276756788156</v>
      </c>
      <c r="N49" s="24">
        <f t="shared" ca="1" si="14"/>
        <v>-4.6324754530476184</v>
      </c>
      <c r="O49" s="24">
        <f t="shared" ca="1" si="14"/>
        <v>10.132304424175118</v>
      </c>
      <c r="P49" s="24">
        <f t="shared" ca="1" si="14"/>
        <v>33.873129800955667</v>
      </c>
      <c r="Q49" s="24">
        <f t="shared" ca="1" si="14"/>
        <v>18.386313911523303</v>
      </c>
      <c r="R49" s="24">
        <f t="shared" ca="1" si="14"/>
        <v>7.1526180000971635</v>
      </c>
      <c r="S49" s="24">
        <f t="shared" ca="1" si="12"/>
        <v>27.416537909952922</v>
      </c>
      <c r="T49" s="24">
        <f t="shared" ca="1" si="12"/>
        <v>-135.38919993377135</v>
      </c>
      <c r="U49" s="24">
        <f t="shared" ca="1" si="12"/>
        <v>-40.988103689827312</v>
      </c>
      <c r="V49" s="24">
        <f t="shared" ca="1" si="12"/>
        <v>-345.21008911107674</v>
      </c>
      <c r="W49" s="24">
        <f t="shared" ca="1" si="12"/>
        <v>-16.167781997128486</v>
      </c>
      <c r="X49" s="24">
        <f t="shared" ca="1" si="12"/>
        <v>-51.242744653619411</v>
      </c>
      <c r="Y49" s="24">
        <f t="shared" ca="1" si="12"/>
        <v>-117.35868671331104</v>
      </c>
      <c r="Z49" s="24">
        <f t="shared" ca="1" si="13"/>
        <v>-706.71414602335517</v>
      </c>
      <c r="AA49" s="24">
        <f t="shared" ca="1" si="13"/>
        <v>-764.06913876494536</v>
      </c>
      <c r="AB49" s="24">
        <f t="shared" ca="1" si="13"/>
        <v>-235.35681072370426</v>
      </c>
      <c r="AC49" s="24">
        <f t="shared" ca="1" si="13"/>
        <v>-233.38707961050295</v>
      </c>
      <c r="AD49" s="24">
        <f t="shared" ca="1" si="13"/>
        <v>-455.54740715332127</v>
      </c>
      <c r="AE49" s="24">
        <f t="shared" ca="1" si="13"/>
        <v>4.4095367262034415</v>
      </c>
      <c r="AF49" s="24">
        <f t="shared" ca="1" si="13"/>
        <v>-161.71631674372429</v>
      </c>
      <c r="AG49" s="24">
        <f t="shared" ca="1" si="13"/>
        <v>-29.943063925035176</v>
      </c>
      <c r="AH49" s="24">
        <f t="shared" ca="1" si="13"/>
        <v>2.910825810431561E-5</v>
      </c>
      <c r="AI49" s="24">
        <f t="shared" ca="1" si="13"/>
        <v>3.1670496014157834E-5</v>
      </c>
      <c r="AJ49" s="24">
        <f t="shared" ca="1" si="13"/>
        <v>3.3082385357374733E-5</v>
      </c>
      <c r="AK49" s="24">
        <f t="shared" ca="1" si="13"/>
        <v>3.2730551424720034E-5</v>
      </c>
    </row>
    <row r="50" spans="8:37" x14ac:dyDescent="0.35">
      <c r="H50" s="20" t="s">
        <v>32</v>
      </c>
      <c r="I50" s="24">
        <f t="shared" ca="1" si="14"/>
        <v>6.0000002122251317E-7</v>
      </c>
      <c r="J50" s="24">
        <f t="shared" ca="1" si="14"/>
        <v>3.3311744118691422E-7</v>
      </c>
      <c r="K50" s="24">
        <f t="shared" ca="1" si="14"/>
        <v>3.9999997625272954E-7</v>
      </c>
      <c r="L50" s="24">
        <f t="shared" ca="1" si="14"/>
        <v>4.9943633999999975</v>
      </c>
      <c r="M50" s="24">
        <f t="shared" ca="1" si="14"/>
        <v>1.3264471000000242</v>
      </c>
      <c r="N50" s="24">
        <f t="shared" ca="1" si="14"/>
        <v>6.3238302000000317</v>
      </c>
      <c r="O50" s="24">
        <f t="shared" ca="1" si="14"/>
        <v>0.12554219999998395</v>
      </c>
      <c r="P50" s="24">
        <f t="shared" ca="1" si="14"/>
        <v>1.6745730000000094</v>
      </c>
      <c r="Q50" s="24">
        <f t="shared" ca="1" si="14"/>
        <v>4.5763658818032127E-7</v>
      </c>
      <c r="R50" s="24">
        <f t="shared" ca="1" si="14"/>
        <v>-1.5254261413424786</v>
      </c>
      <c r="S50" s="24">
        <f t="shared" ca="1" si="12"/>
        <v>-1.3773687999999993</v>
      </c>
      <c r="T50" s="24">
        <f t="shared" ca="1" si="12"/>
        <v>-1.7242269999999849</v>
      </c>
      <c r="U50" s="24">
        <f t="shared" ca="1" si="12"/>
        <v>-3.4228743000000463</v>
      </c>
      <c r="V50" s="24">
        <f t="shared" ca="1" si="12"/>
        <v>-1.0251074999999901</v>
      </c>
      <c r="W50" s="24">
        <f t="shared" ca="1" si="12"/>
        <v>-5.404869000000005</v>
      </c>
      <c r="X50" s="24">
        <f t="shared" ca="1" si="12"/>
        <v>-3.4253970000000891</v>
      </c>
      <c r="Y50" s="24">
        <f t="shared" ca="1" si="12"/>
        <v>-13.150486000000001</v>
      </c>
      <c r="Z50" s="24">
        <f t="shared" ca="1" si="13"/>
        <v>-10.87244729999999</v>
      </c>
      <c r="AA50" s="24">
        <f t="shared" ca="1" si="13"/>
        <v>-0.95406000000001256</v>
      </c>
      <c r="AB50" s="24">
        <f t="shared" ca="1" si="13"/>
        <v>-1.9662450000000007</v>
      </c>
      <c r="AC50" s="24">
        <f t="shared" ca="1" si="13"/>
        <v>0</v>
      </c>
      <c r="AD50" s="24">
        <f t="shared" ca="1" si="13"/>
        <v>-30.993040000000008</v>
      </c>
      <c r="AE50" s="24">
        <f t="shared" ca="1" si="13"/>
        <v>-1.7490749999999906</v>
      </c>
      <c r="AF50" s="24">
        <f t="shared" ca="1" si="13"/>
        <v>-16.092799999999997</v>
      </c>
      <c r="AG50" s="24">
        <f t="shared" ca="1" si="13"/>
        <v>-24.387500000000017</v>
      </c>
      <c r="AH50" s="24">
        <f t="shared" ca="1" si="13"/>
        <v>0</v>
      </c>
      <c r="AI50" s="24">
        <f t="shared" ca="1" si="13"/>
        <v>0</v>
      </c>
      <c r="AJ50" s="24">
        <f t="shared" ca="1" si="13"/>
        <v>0</v>
      </c>
      <c r="AK50" s="24">
        <f t="shared" ca="1" si="13"/>
        <v>0</v>
      </c>
    </row>
    <row r="51" spans="8:37" x14ac:dyDescent="0.35">
      <c r="H51" s="20" t="s">
        <v>66</v>
      </c>
      <c r="I51" s="24">
        <f t="shared" ca="1" si="14"/>
        <v>1.1816675076659067E-5</v>
      </c>
      <c r="J51" s="24">
        <f t="shared" ca="1" si="14"/>
        <v>1.1565542969549369E-5</v>
      </c>
      <c r="K51" s="24">
        <f t="shared" ca="1" si="14"/>
        <v>1.3034067137596139E-5</v>
      </c>
      <c r="L51" s="24">
        <f t="shared" ca="1" si="14"/>
        <v>-5.5952115609207596</v>
      </c>
      <c r="M51" s="24">
        <f t="shared" ca="1" si="14"/>
        <v>-0.5604677663705413</v>
      </c>
      <c r="N51" s="24">
        <f t="shared" ca="1" si="14"/>
        <v>12.474924932270895</v>
      </c>
      <c r="O51" s="24">
        <f t="shared" ca="1" si="14"/>
        <v>-0.38124800378107082</v>
      </c>
      <c r="P51" s="24">
        <f t="shared" ca="1" si="14"/>
        <v>9.5348751355126353</v>
      </c>
      <c r="Q51" s="24">
        <f t="shared" ca="1" si="14"/>
        <v>1.4511505434854191</v>
      </c>
      <c r="R51" s="24">
        <f t="shared" ca="1" si="14"/>
        <v>-0.13118181035670018</v>
      </c>
      <c r="S51" s="24">
        <f t="shared" ca="1" si="12"/>
        <v>0.42126892194063004</v>
      </c>
      <c r="T51" s="24">
        <f t="shared" ca="1" si="12"/>
        <v>2.2039259378778411</v>
      </c>
      <c r="U51" s="24">
        <f t="shared" ca="1" si="12"/>
        <v>-1.8078076680935169</v>
      </c>
      <c r="V51" s="24">
        <f t="shared" ca="1" si="12"/>
        <v>-2.1553281004341382</v>
      </c>
      <c r="W51" s="24">
        <f t="shared" ca="1" si="12"/>
        <v>-18.058127279053217</v>
      </c>
      <c r="X51" s="24">
        <f t="shared" ca="1" si="12"/>
        <v>-16.216795713513065</v>
      </c>
      <c r="Y51" s="24">
        <f t="shared" ca="1" si="12"/>
        <v>-9.3525245673608026</v>
      </c>
      <c r="Z51" s="24">
        <f t="shared" ca="1" si="13"/>
        <v>-135.84795021568101</v>
      </c>
      <c r="AA51" s="24">
        <f t="shared" ca="1" si="13"/>
        <v>-351.646776329018</v>
      </c>
      <c r="AB51" s="24">
        <f t="shared" ca="1" si="13"/>
        <v>-307.48609071368787</v>
      </c>
      <c r="AC51" s="24">
        <f t="shared" ca="1" si="13"/>
        <v>-194.90074649695777</v>
      </c>
      <c r="AD51" s="24">
        <f t="shared" ca="1" si="13"/>
        <v>-202.3077933821728</v>
      </c>
      <c r="AE51" s="24">
        <f t="shared" ca="1" si="13"/>
        <v>-473.3147179236189</v>
      </c>
      <c r="AF51" s="24">
        <f t="shared" ca="1" si="13"/>
        <v>-221.88365083484553</v>
      </c>
      <c r="AG51" s="24">
        <f t="shared" ca="1" si="13"/>
        <v>-243.70657673904157</v>
      </c>
      <c r="AH51" s="24">
        <f t="shared" ca="1" si="13"/>
        <v>-357.29136367244132</v>
      </c>
      <c r="AI51" s="24">
        <f t="shared" ca="1" si="13"/>
        <v>-475.94593351111689</v>
      </c>
      <c r="AJ51" s="24">
        <f t="shared" ca="1" si="13"/>
        <v>-1599.2252356423442</v>
      </c>
      <c r="AK51" s="24">
        <f t="shared" ca="1" si="13"/>
        <v>-1637.2064996940876</v>
      </c>
    </row>
    <row r="52" spans="8:37" x14ac:dyDescent="0.35">
      <c r="H52" s="20" t="s">
        <v>65</v>
      </c>
      <c r="I52" s="24">
        <f t="shared" ca="1" si="14"/>
        <v>-0.3728369999989809</v>
      </c>
      <c r="J52" s="24">
        <f t="shared" ca="1" si="14"/>
        <v>-454.68538900000203</v>
      </c>
      <c r="K52" s="24">
        <f t="shared" ca="1" si="14"/>
        <v>-752.69379399999889</v>
      </c>
      <c r="L52" s="24">
        <f t="shared" ca="1" si="14"/>
        <v>59.764014000002135</v>
      </c>
      <c r="M52" s="24">
        <f t="shared" ca="1" si="14"/>
        <v>-83.061189000001832</v>
      </c>
      <c r="N52" s="24">
        <f t="shared" ca="1" si="14"/>
        <v>86.994227434002823</v>
      </c>
      <c r="O52" s="24">
        <f t="shared" ca="1" si="14"/>
        <v>4569.6724245562618</v>
      </c>
      <c r="P52" s="24">
        <f t="shared" ca="1" si="14"/>
        <v>4394.2792937523973</v>
      </c>
      <c r="Q52" s="24">
        <f t="shared" ca="1" si="14"/>
        <v>5770.5818694484806</v>
      </c>
      <c r="R52" s="24">
        <f t="shared" ca="1" si="14"/>
        <v>5007.7334340834659</v>
      </c>
      <c r="S52" s="24">
        <f t="shared" ca="1" si="12"/>
        <v>4398.3938103847267</v>
      </c>
      <c r="T52" s="24">
        <f t="shared" ca="1" si="12"/>
        <v>4973.8117822579006</v>
      </c>
      <c r="U52" s="24">
        <f t="shared" ca="1" si="12"/>
        <v>4615.0369283584205</v>
      </c>
      <c r="V52" s="24">
        <f t="shared" ca="1" si="12"/>
        <v>5652.6229287080005</v>
      </c>
      <c r="W52" s="24">
        <f t="shared" ca="1" si="12"/>
        <v>4559.0771660818009</v>
      </c>
      <c r="X52" s="24">
        <f t="shared" ca="1" si="12"/>
        <v>4413.8329586543805</v>
      </c>
      <c r="Y52" s="24">
        <f t="shared" ca="1" si="12"/>
        <v>6540.0369099941363</v>
      </c>
      <c r="Z52" s="24">
        <f t="shared" ca="1" si="13"/>
        <v>6153.3681259904788</v>
      </c>
      <c r="AA52" s="24">
        <f t="shared" ca="1" si="13"/>
        <v>5582.0197182814009</v>
      </c>
      <c r="AB52" s="24">
        <f t="shared" ca="1" si="13"/>
        <v>5801.3911312748714</v>
      </c>
      <c r="AC52" s="24">
        <f t="shared" ca="1" si="13"/>
        <v>5193.3281450955992</v>
      </c>
      <c r="AD52" s="24">
        <f t="shared" ca="1" si="13"/>
        <v>5529.9172224696576</v>
      </c>
      <c r="AE52" s="24">
        <f t="shared" ca="1" si="13"/>
        <v>6292.6964150206622</v>
      </c>
      <c r="AF52" s="24">
        <f t="shared" ca="1" si="13"/>
        <v>5617.6039795364986</v>
      </c>
      <c r="AG52" s="24">
        <f t="shared" ca="1" si="13"/>
        <v>5981.258098606897</v>
      </c>
      <c r="AH52" s="24">
        <f t="shared" ca="1" si="13"/>
        <v>6548.020883756044</v>
      </c>
      <c r="AI52" s="24">
        <f t="shared" ca="1" si="13"/>
        <v>5684.4769294587995</v>
      </c>
      <c r="AJ52" s="24">
        <f t="shared" ca="1" si="13"/>
        <v>5305.5492977432395</v>
      </c>
      <c r="AK52" s="24">
        <f t="shared" ca="1" si="13"/>
        <v>5232.3905808754171</v>
      </c>
    </row>
    <row r="53" spans="8:37" x14ac:dyDescent="0.35">
      <c r="H53" s="20" t="s">
        <v>69</v>
      </c>
      <c r="I53" s="24">
        <f t="shared" ca="1" si="14"/>
        <v>4.8814046022016555E-4</v>
      </c>
      <c r="J53" s="24">
        <f t="shared" ca="1" si="14"/>
        <v>6.8431591353146359E-4</v>
      </c>
      <c r="K53" s="24">
        <f t="shared" ca="1" si="14"/>
        <v>2.5662417465355247E-4</v>
      </c>
      <c r="L53" s="24">
        <f t="shared" ca="1" si="14"/>
        <v>90.231906408109353</v>
      </c>
      <c r="M53" s="24">
        <f t="shared" ca="1" si="14"/>
        <v>125.37738167363568</v>
      </c>
      <c r="N53" s="24">
        <f t="shared" ca="1" si="14"/>
        <v>1008.9102131702166</v>
      </c>
      <c r="O53" s="24">
        <f t="shared" ca="1" si="14"/>
        <v>461.70879241453076</v>
      </c>
      <c r="P53" s="24">
        <f t="shared" ca="1" si="14"/>
        <v>-376.28840967761789</v>
      </c>
      <c r="Q53" s="24">
        <f t="shared" ca="1" si="14"/>
        <v>-188.12544549602899</v>
      </c>
      <c r="R53" s="24">
        <f t="shared" ca="1" si="14"/>
        <v>-45.623382476813276</v>
      </c>
      <c r="S53" s="24">
        <f t="shared" ca="1" si="12"/>
        <v>-143.88933851606271</v>
      </c>
      <c r="T53" s="24">
        <f t="shared" ca="1" si="12"/>
        <v>-182.01282077879296</v>
      </c>
      <c r="U53" s="24">
        <f t="shared" ca="1" si="12"/>
        <v>-90.27725025662221</v>
      </c>
      <c r="V53" s="24">
        <f t="shared" ca="1" si="12"/>
        <v>83.579200234424206</v>
      </c>
      <c r="W53" s="24">
        <f t="shared" ca="1" si="12"/>
        <v>160.34964703176956</v>
      </c>
      <c r="X53" s="24">
        <f t="shared" ca="1" si="12"/>
        <v>159.46545276862889</v>
      </c>
      <c r="Y53" s="24">
        <f t="shared" ca="1" si="12"/>
        <v>-739.19613823579857</v>
      </c>
      <c r="Z53" s="24">
        <f t="shared" ca="1" si="13"/>
        <v>-507.91456943681987</v>
      </c>
      <c r="AA53" s="24">
        <f t="shared" ca="1" si="13"/>
        <v>-1092.6409793001003</v>
      </c>
      <c r="AB53" s="24">
        <f t="shared" ca="1" si="13"/>
        <v>465.49550895845459</v>
      </c>
      <c r="AC53" s="24">
        <f t="shared" ca="1" si="13"/>
        <v>804.82216324788169</v>
      </c>
      <c r="AD53" s="24">
        <f t="shared" ca="1" si="13"/>
        <v>1083.6659674653492</v>
      </c>
      <c r="AE53" s="24">
        <f t="shared" ca="1" si="13"/>
        <v>253.31972948143084</v>
      </c>
      <c r="AF53" s="24">
        <f t="shared" ca="1" si="13"/>
        <v>263.05384162995324</v>
      </c>
      <c r="AG53" s="24">
        <f t="shared" ca="1" si="13"/>
        <v>629.1385751668422</v>
      </c>
      <c r="AH53" s="24">
        <f t="shared" ca="1" si="13"/>
        <v>813.37711095169652</v>
      </c>
      <c r="AI53" s="24">
        <f t="shared" ca="1" si="13"/>
        <v>1378.3564321647864</v>
      </c>
      <c r="AJ53" s="24">
        <f t="shared" ca="1" si="13"/>
        <v>-1269.5243129875162</v>
      </c>
      <c r="AK53" s="24">
        <f t="shared" ca="1" si="13"/>
        <v>-963.27976320874586</v>
      </c>
    </row>
    <row r="54" spans="8:37" x14ac:dyDescent="0.35">
      <c r="H54" s="20" t="s">
        <v>68</v>
      </c>
      <c r="I54" s="24">
        <f t="shared" ca="1" si="14"/>
        <v>1.2496615108830156E-3</v>
      </c>
      <c r="J54" s="24">
        <f t="shared" ca="1" si="14"/>
        <v>9.876562726276461E-4</v>
      </c>
      <c r="K54" s="24">
        <f t="shared" ca="1" si="14"/>
        <v>1.0671582465874963E-2</v>
      </c>
      <c r="L54" s="24">
        <f t="shared" ca="1" si="14"/>
        <v>-3.7908554077148438E-5</v>
      </c>
      <c r="M54" s="24">
        <f t="shared" ca="1" si="14"/>
        <v>2.3218177375383675E-5</v>
      </c>
      <c r="N54" s="24">
        <f t="shared" ca="1" si="14"/>
        <v>-262.66580238132883</v>
      </c>
      <c r="O54" s="24">
        <f t="shared" ca="1" si="14"/>
        <v>5.9700718279236753</v>
      </c>
      <c r="P54" s="24">
        <f t="shared" ca="1" si="14"/>
        <v>813.65601170304581</v>
      </c>
      <c r="Q54" s="24">
        <f t="shared" ca="1" si="14"/>
        <v>850.03052932462015</v>
      </c>
      <c r="R54" s="24">
        <f t="shared" ca="1" si="14"/>
        <v>938.73587926024629</v>
      </c>
      <c r="S54" s="24">
        <f t="shared" ca="1" si="12"/>
        <v>1124.7824680074082</v>
      </c>
      <c r="T54" s="24">
        <f t="shared" ca="1" si="12"/>
        <v>1105.8862934648205</v>
      </c>
      <c r="U54" s="24">
        <f t="shared" ca="1" si="12"/>
        <v>1090.0924043611485</v>
      </c>
      <c r="V54" s="24">
        <f t="shared" ca="1" si="12"/>
        <v>1020.9387645428324</v>
      </c>
      <c r="W54" s="24">
        <f t="shared" ca="1" si="12"/>
        <v>1137.5754208681537</v>
      </c>
      <c r="X54" s="24">
        <f t="shared" ca="1" si="12"/>
        <v>1101.5004100670594</v>
      </c>
      <c r="Y54" s="24">
        <f t="shared" ca="1" si="12"/>
        <v>987.19010399860781</v>
      </c>
      <c r="Z54" s="24">
        <f t="shared" ca="1" si="13"/>
        <v>1018.3416957266418</v>
      </c>
      <c r="AA54" s="24">
        <f t="shared" ca="1" si="13"/>
        <v>1063.858099916597</v>
      </c>
      <c r="AB54" s="24">
        <f t="shared" ca="1" si="13"/>
        <v>1092.7388706469428</v>
      </c>
      <c r="AC54" s="24">
        <f t="shared" ca="1" si="13"/>
        <v>1049.4834085228249</v>
      </c>
      <c r="AD54" s="24">
        <f t="shared" ca="1" si="13"/>
        <v>372.13806668572943</v>
      </c>
      <c r="AE54" s="24">
        <f t="shared" ca="1" si="13"/>
        <v>511.88518957458291</v>
      </c>
      <c r="AF54" s="24">
        <f t="shared" ca="1" si="13"/>
        <v>588.25182409463014</v>
      </c>
      <c r="AG54" s="24">
        <f t="shared" ca="1" si="13"/>
        <v>-409.95686998914607</v>
      </c>
      <c r="AH54" s="24">
        <f t="shared" ca="1" si="13"/>
        <v>-406.19851394242869</v>
      </c>
      <c r="AI54" s="24">
        <f t="shared" ca="1" si="13"/>
        <v>-5.7083538721562945</v>
      </c>
      <c r="AJ54" s="24">
        <f t="shared" ca="1" si="13"/>
        <v>-2226.4236119453417</v>
      </c>
      <c r="AK54" s="24">
        <f t="shared" ca="1" si="13"/>
        <v>-2394.1460384979218</v>
      </c>
    </row>
    <row r="55" spans="8:37" x14ac:dyDescent="0.35">
      <c r="H55" s="20" t="s">
        <v>36</v>
      </c>
      <c r="I55" s="24">
        <f t="shared" ca="1" si="14"/>
        <v>-0.20131977487088193</v>
      </c>
      <c r="J55" s="24">
        <f t="shared" ca="1" si="14"/>
        <v>2.1111870146922058</v>
      </c>
      <c r="K55" s="24">
        <f t="shared" ca="1" si="14"/>
        <v>-0.43748087951246362</v>
      </c>
      <c r="L55" s="24">
        <f t="shared" ca="1" si="14"/>
        <v>13.686151562129965</v>
      </c>
      <c r="M55" s="24">
        <f t="shared" ca="1" si="14"/>
        <v>0.12589354416502374</v>
      </c>
      <c r="N55" s="24">
        <f t="shared" ca="1" si="14"/>
        <v>1.7939323897372788</v>
      </c>
      <c r="O55" s="24">
        <f t="shared" ca="1" si="14"/>
        <v>-2.4418968576817406</v>
      </c>
      <c r="P55" s="24">
        <f t="shared" ca="1" si="14"/>
        <v>-11.602882580968867</v>
      </c>
      <c r="Q55" s="24">
        <f t="shared" ca="1" si="14"/>
        <v>-18.946683200611801</v>
      </c>
      <c r="R55" s="24">
        <f t="shared" ca="1" si="14"/>
        <v>-18.662165160026973</v>
      </c>
      <c r="S55" s="24">
        <f t="shared" ca="1" si="12"/>
        <v>-21.822554675636013</v>
      </c>
      <c r="T55" s="24">
        <f t="shared" ca="1" si="12"/>
        <v>-8.0334516493689989</v>
      </c>
      <c r="U55" s="24">
        <f t="shared" ca="1" si="12"/>
        <v>-18.208827821500904</v>
      </c>
      <c r="V55" s="24">
        <f t="shared" ca="1" si="12"/>
        <v>-5.4578556028159824</v>
      </c>
      <c r="W55" s="24">
        <f t="shared" ca="1" si="12"/>
        <v>-6.7489238328469696</v>
      </c>
      <c r="X55" s="24">
        <f t="shared" ca="1" si="12"/>
        <v>-3.5651806813789335</v>
      </c>
      <c r="Y55" s="24">
        <f t="shared" ca="1" si="12"/>
        <v>85.522275620816117</v>
      </c>
      <c r="Z55" s="24">
        <f t="shared" ca="1" si="13"/>
        <v>84.969371619350909</v>
      </c>
      <c r="AA55" s="24">
        <f t="shared" ca="1" si="13"/>
        <v>179.44211619334396</v>
      </c>
      <c r="AB55" s="24">
        <f t="shared" ca="1" si="13"/>
        <v>76.688501530325993</v>
      </c>
      <c r="AC55" s="24">
        <f t="shared" ca="1" si="13"/>
        <v>66.289951883449703</v>
      </c>
      <c r="AD55" s="24">
        <f t="shared" ca="1" si="13"/>
        <v>-28.678231105880968</v>
      </c>
      <c r="AE55" s="24">
        <f t="shared" ca="1" si="13"/>
        <v>15.612236541882339</v>
      </c>
      <c r="AF55" s="24">
        <f t="shared" ca="1" si="13"/>
        <v>69.191316079883109</v>
      </c>
      <c r="AG55" s="24">
        <f t="shared" ca="1" si="13"/>
        <v>182.51100197770575</v>
      </c>
      <c r="AH55" s="24">
        <f t="shared" ca="1" si="13"/>
        <v>278.33794284124178</v>
      </c>
      <c r="AI55" s="24">
        <f t="shared" ca="1" si="13"/>
        <v>218.28668866399858</v>
      </c>
      <c r="AJ55" s="24">
        <f t="shared" ca="1" si="13"/>
        <v>302.9287676224767</v>
      </c>
      <c r="AK55" s="24">
        <f t="shared" ca="1" si="13"/>
        <v>321.62915304028684</v>
      </c>
    </row>
    <row r="56" spans="8:37" x14ac:dyDescent="0.35">
      <c r="H56" s="20" t="s">
        <v>73</v>
      </c>
      <c r="I56" s="24">
        <f t="shared" ca="1" si="14"/>
        <v>-0.11524099999999748</v>
      </c>
      <c r="J56" s="24">
        <f t="shared" ca="1" si="14"/>
        <v>-0.29833200000001625</v>
      </c>
      <c r="K56" s="24">
        <f t="shared" ca="1" si="14"/>
        <v>-0.20157148885121501</v>
      </c>
      <c r="L56" s="24">
        <f t="shared" ca="1" si="14"/>
        <v>-0.50224034920552185</v>
      </c>
      <c r="M56" s="24">
        <f t="shared" ca="1" si="14"/>
        <v>56.92133002454284</v>
      </c>
      <c r="N56" s="24">
        <f t="shared" ca="1" si="14"/>
        <v>654.14026854467647</v>
      </c>
      <c r="O56" s="24">
        <f t="shared" ca="1" si="14"/>
        <v>-122.36560730706606</v>
      </c>
      <c r="P56" s="24">
        <f t="shared" ca="1" si="14"/>
        <v>-232.1406592653093</v>
      </c>
      <c r="Q56" s="24">
        <f t="shared" ca="1" si="14"/>
        <v>-209.17705772652698</v>
      </c>
      <c r="R56" s="24">
        <f t="shared" ca="1" si="14"/>
        <v>-195.19965774262346</v>
      </c>
      <c r="S56" s="24">
        <f t="shared" ca="1" si="12"/>
        <v>-29.992025427614863</v>
      </c>
      <c r="T56" s="24">
        <f t="shared" ca="1" si="12"/>
        <v>-56.261599898185523</v>
      </c>
      <c r="U56" s="24">
        <f t="shared" ca="1" si="12"/>
        <v>-253.26557653113559</v>
      </c>
      <c r="V56" s="24">
        <f t="shared" ca="1" si="12"/>
        <v>-16.919509799794469</v>
      </c>
      <c r="W56" s="24">
        <f t="shared" ca="1" si="12"/>
        <v>-123.40051523301918</v>
      </c>
      <c r="X56" s="24">
        <f t="shared" ca="1" si="12"/>
        <v>-154.87809828902937</v>
      </c>
      <c r="Y56" s="24">
        <f t="shared" ca="1" si="12"/>
        <v>530.88592052494096</v>
      </c>
      <c r="Z56" s="24">
        <f t="shared" ca="1" si="13"/>
        <v>992.91775394578872</v>
      </c>
      <c r="AA56" s="24">
        <f t="shared" ca="1" si="13"/>
        <v>312.64580858005502</v>
      </c>
      <c r="AB56" s="24">
        <f t="shared" ca="1" si="13"/>
        <v>282.27525679843893</v>
      </c>
      <c r="AC56" s="24">
        <f t="shared" ca="1" si="13"/>
        <v>264.27453370736839</v>
      </c>
      <c r="AD56" s="24">
        <f t="shared" ca="1" si="13"/>
        <v>448.1369620668811</v>
      </c>
      <c r="AE56" s="24">
        <f t="shared" ca="1" si="13"/>
        <v>225.65952871183799</v>
      </c>
      <c r="AF56" s="24">
        <f t="shared" ca="1" si="13"/>
        <v>287.36221903855403</v>
      </c>
      <c r="AG56" s="24">
        <f t="shared" ca="1" si="13"/>
        <v>204.96467162093541</v>
      </c>
      <c r="AH56" s="24">
        <f t="shared" ca="1" si="13"/>
        <v>148.46678162234093</v>
      </c>
      <c r="AI56" s="24">
        <f t="shared" ca="1" si="13"/>
        <v>469.46266811008536</v>
      </c>
      <c r="AJ56" s="24">
        <f t="shared" ca="1" si="13"/>
        <v>-688.96348362647404</v>
      </c>
      <c r="AK56" s="24">
        <f t="shared" ca="1" si="13"/>
        <v>-147.12232633188432</v>
      </c>
    </row>
    <row r="57" spans="8:37" x14ac:dyDescent="0.35">
      <c r="H57" s="20" t="s">
        <v>56</v>
      </c>
      <c r="I57" s="24">
        <f t="shared" ca="1" si="14"/>
        <v>1.4748308000083199E-3</v>
      </c>
      <c r="J57" s="24">
        <f t="shared" ca="1" si="14"/>
        <v>0.12751973139999961</v>
      </c>
      <c r="K57" s="24">
        <f t="shared" ca="1" si="14"/>
        <v>4.2598601400008818E-2</v>
      </c>
      <c r="L57" s="24">
        <f t="shared" ca="1" si="14"/>
        <v>0.35938019050000136</v>
      </c>
      <c r="M57" s="24">
        <f t="shared" ca="1" si="14"/>
        <v>0.44882902700000216</v>
      </c>
      <c r="N57" s="24">
        <f t="shared" ca="1" si="14"/>
        <v>1.5605527020000025</v>
      </c>
      <c r="O57" s="24">
        <f t="shared" ca="1" si="14"/>
        <v>-1.1469106820000121</v>
      </c>
      <c r="P57" s="24">
        <f t="shared" ca="1" si="14"/>
        <v>-2.3271266150002106</v>
      </c>
      <c r="Q57" s="24">
        <f t="shared" ca="1" si="14"/>
        <v>-3.1195883599999945</v>
      </c>
      <c r="R57" s="24">
        <f t="shared" ca="1" si="14"/>
        <v>-3.1195634400002064</v>
      </c>
      <c r="S57" s="24">
        <f t="shared" ca="1" si="12"/>
        <v>-4.4288583600000209</v>
      </c>
      <c r="T57" s="24">
        <f t="shared" ca="1" si="12"/>
        <v>-5.1954213000000067</v>
      </c>
      <c r="U57" s="24">
        <f t="shared" ca="1" si="12"/>
        <v>-9.694182689999991</v>
      </c>
      <c r="V57" s="24">
        <f t="shared" ca="1" si="12"/>
        <v>-2.3687420699997972</v>
      </c>
      <c r="W57" s="24">
        <f t="shared" ca="1" si="12"/>
        <v>-2.7954410699999244</v>
      </c>
      <c r="X57" s="24">
        <f t="shared" ca="1" si="12"/>
        <v>-1.9352505299999905</v>
      </c>
      <c r="Y57" s="24">
        <f t="shared" ca="1" si="12"/>
        <v>-1.9427225899999598</v>
      </c>
      <c r="Z57" s="24">
        <f t="shared" ca="1" si="13"/>
        <v>-1.9688087500000222</v>
      </c>
      <c r="AA57" s="24">
        <f t="shared" ca="1" si="13"/>
        <v>1.5601769700001</v>
      </c>
      <c r="AB57" s="24">
        <f t="shared" ca="1" si="13"/>
        <v>0.46504231999998069</v>
      </c>
      <c r="AC57" s="24">
        <f t="shared" ca="1" si="13"/>
        <v>3.2595950699999889</v>
      </c>
      <c r="AD57" s="24">
        <f t="shared" ca="1" si="13"/>
        <v>7.4591936399998815</v>
      </c>
      <c r="AE57" s="24">
        <f t="shared" ca="1" si="13"/>
        <v>5.2530601099999217</v>
      </c>
      <c r="AF57" s="24">
        <f t="shared" ca="1" si="13"/>
        <v>1.3696612599999867</v>
      </c>
      <c r="AG57" s="24">
        <f t="shared" ca="1" si="13"/>
        <v>3.1433692400002826</v>
      </c>
      <c r="AH57" s="24">
        <f t="shared" ca="1" si="13"/>
        <v>-0.22374769999998989</v>
      </c>
      <c r="AI57" s="24">
        <f t="shared" ca="1" si="13"/>
        <v>-0.23723257999986913</v>
      </c>
      <c r="AJ57" s="24">
        <f t="shared" ca="1" si="13"/>
        <v>29.657990470000072</v>
      </c>
      <c r="AK57" s="24">
        <f t="shared" ca="1" si="13"/>
        <v>13.701384939999997</v>
      </c>
    </row>
    <row r="59" spans="8:37" x14ac:dyDescent="0.35">
      <c r="H59" s="20" t="s">
        <v>70</v>
      </c>
      <c r="I59" s="24">
        <f t="shared" ref="I59:X61" ca="1" si="15">-SUMIFS(OFFSET(INDIRECT("'"&amp;$E$1 &amp; "_Generation'!C:C"), 0, I$1), INDIRECT("'"&amp;$E$1 &amp; "_Generation'!B:B"),$H59, INDIRECT("'"&amp;$E$1 &amp; "_Generation'!A:A"),$B$44) + SUMIFS(OFFSET(INDIRECT("'"&amp;$C$1 &amp; "_Generation'!C:C"), 0, I$1), INDIRECT("'"&amp;$C$1 &amp; "_Generation'!B:B"),$H59, INDIRECT("'"&amp;$C$1 &amp; "_Generation'!A:A"),$B$44)</f>
        <v>-0.24854051819554002</v>
      </c>
      <c r="J59" s="24">
        <f t="shared" ca="1" si="15"/>
        <v>2.6063978248570265</v>
      </c>
      <c r="K59" s="24">
        <f t="shared" ca="1" si="15"/>
        <v>-0.54011142111329491</v>
      </c>
      <c r="L59" s="24">
        <f t="shared" ca="1" si="15"/>
        <v>16.89646043213412</v>
      </c>
      <c r="M59" s="24">
        <f t="shared" ca="1" si="15"/>
        <v>0.32392351423607124</v>
      </c>
      <c r="N59" s="24">
        <f t="shared" ca="1" si="15"/>
        <v>2.046222303782713</v>
      </c>
      <c r="O59" s="24">
        <f t="shared" ca="1" si="15"/>
        <v>-2.9959664729462929</v>
      </c>
      <c r="P59" s="24">
        <f t="shared" ca="1" si="15"/>
        <v>-14.343275923061412</v>
      </c>
      <c r="Q59" s="24">
        <f t="shared" ca="1" si="15"/>
        <v>-23.324467331383175</v>
      </c>
      <c r="R59" s="24">
        <f t="shared" ca="1" si="15"/>
        <v>-23.106247154114044</v>
      </c>
      <c r="S59" s="24">
        <f t="shared" ca="1" si="15"/>
        <v>-26.889600774190853</v>
      </c>
      <c r="T59" s="24">
        <f t="shared" ca="1" si="15"/>
        <v>-9.9697178726018478</v>
      </c>
      <c r="U59" s="24">
        <f t="shared" ca="1" si="15"/>
        <v>-22.480056401064928</v>
      </c>
      <c r="V59" s="24">
        <f t="shared" ca="1" si="15"/>
        <v>-6.7380846167280311</v>
      </c>
      <c r="W59" s="24">
        <f t="shared" ca="1" si="15"/>
        <v>-8.3320098613580171</v>
      </c>
      <c r="X59" s="24">
        <f t="shared" ca="1" si="15"/>
        <v>-4.4014697850730045</v>
      </c>
      <c r="Y59" s="24">
        <f t="shared" ref="Y59:AK61" ca="1" si="16">-SUMIFS(OFFSET(INDIRECT("'"&amp;$E$1 &amp; "_Generation'!C:C"), 0, Y$1), INDIRECT("'"&amp;$E$1 &amp; "_Generation'!B:B"),$H59, INDIRECT("'"&amp;$E$1 &amp; "_Generation'!A:A"),$B$44) + SUMIFS(OFFSET(INDIRECT("'"&amp;$C$1 &amp; "_Generation'!C:C"), 0, Y$1), INDIRECT("'"&amp;$C$1 &amp; "_Generation'!B:B"),$H59, INDIRECT("'"&amp;$C$1 &amp; "_Generation'!A:A"),$B$44)</f>
        <v>100.68224335361288</v>
      </c>
      <c r="Z59" s="24">
        <f t="shared" ca="1" si="16"/>
        <v>99.56907588670208</v>
      </c>
      <c r="AA59" s="24">
        <f t="shared" ca="1" si="16"/>
        <v>211.71225730086223</v>
      </c>
      <c r="AB59" s="24">
        <f t="shared" ca="1" si="16"/>
        <v>91.253411436287706</v>
      </c>
      <c r="AC59" s="24">
        <f t="shared" ca="1" si="16"/>
        <v>77.87759508462932</v>
      </c>
      <c r="AD59" s="24">
        <f t="shared" ca="1" si="16"/>
        <v>-33.720086719248229</v>
      </c>
      <c r="AE59" s="24">
        <f t="shared" ca="1" si="16"/>
        <v>18.448483488514739</v>
      </c>
      <c r="AF59" s="24">
        <f t="shared" ca="1" si="16"/>
        <v>80.989376485862522</v>
      </c>
      <c r="AG59" s="24">
        <f t="shared" ca="1" si="16"/>
        <v>216.16964725118851</v>
      </c>
      <c r="AH59" s="24">
        <f t="shared" ca="1" si="16"/>
        <v>326.66509058143401</v>
      </c>
      <c r="AI59" s="24">
        <f t="shared" ca="1" si="16"/>
        <v>255.90132402499421</v>
      </c>
      <c r="AJ59" s="24">
        <f t="shared" ca="1" si="16"/>
        <v>357.44362880833341</v>
      </c>
      <c r="AK59" s="24">
        <f t="shared" ca="1" si="16"/>
        <v>378.48978493576669</v>
      </c>
    </row>
    <row r="60" spans="8:37" x14ac:dyDescent="0.35">
      <c r="H60" s="20" t="s">
        <v>72</v>
      </c>
      <c r="I60" s="24">
        <f t="shared" ca="1" si="15"/>
        <v>1.8999999895186193E-5</v>
      </c>
      <c r="J60" s="24">
        <f t="shared" ca="1" si="15"/>
        <v>-0.20848599999976614</v>
      </c>
      <c r="K60" s="24">
        <f t="shared" ca="1" si="15"/>
        <v>-0.70680802274648613</v>
      </c>
      <c r="L60" s="24">
        <f t="shared" ca="1" si="15"/>
        <v>111.85908959870767</v>
      </c>
      <c r="M60" s="24">
        <f t="shared" ca="1" si="15"/>
        <v>388.41912626618341</v>
      </c>
      <c r="N60" s="24">
        <f t="shared" ca="1" si="15"/>
        <v>852.34018512451712</v>
      </c>
      <c r="O60" s="24">
        <f t="shared" ca="1" si="15"/>
        <v>-69.092550021379793</v>
      </c>
      <c r="P60" s="24">
        <f t="shared" ca="1" si="15"/>
        <v>-191.32674898573077</v>
      </c>
      <c r="Q60" s="24">
        <f t="shared" ca="1" si="15"/>
        <v>-527.67175944492737</v>
      </c>
      <c r="R60" s="24">
        <f t="shared" ca="1" si="15"/>
        <v>-274.41201463307334</v>
      </c>
      <c r="S60" s="24">
        <f t="shared" ca="1" si="15"/>
        <v>-120.26821808985187</v>
      </c>
      <c r="T60" s="24">
        <f t="shared" ca="1" si="15"/>
        <v>-306.98440559206028</v>
      </c>
      <c r="U60" s="24">
        <f t="shared" ca="1" si="15"/>
        <v>-525.03107096957683</v>
      </c>
      <c r="V60" s="24">
        <f t="shared" ca="1" si="15"/>
        <v>-160.86678409809247</v>
      </c>
      <c r="W60" s="24">
        <f t="shared" ca="1" si="15"/>
        <v>-167.97106111776338</v>
      </c>
      <c r="X60" s="24">
        <f t="shared" ca="1" si="15"/>
        <v>-318.86702335885275</v>
      </c>
      <c r="Y60" s="24">
        <f t="shared" ca="1" si="16"/>
        <v>487.09274442098103</v>
      </c>
      <c r="Z60" s="24">
        <f t="shared" ca="1" si="16"/>
        <v>1052.5620539363481</v>
      </c>
      <c r="AA60" s="24">
        <f t="shared" ca="1" si="16"/>
        <v>541.15947337583748</v>
      </c>
      <c r="AB60" s="24">
        <f t="shared" ca="1" si="16"/>
        <v>346.29236827704517</v>
      </c>
      <c r="AC60" s="24">
        <f t="shared" ca="1" si="16"/>
        <v>362.25148917267143</v>
      </c>
      <c r="AD60" s="24">
        <f t="shared" ca="1" si="16"/>
        <v>537.53293477868647</v>
      </c>
      <c r="AE60" s="24">
        <f t="shared" ca="1" si="16"/>
        <v>286.34624491355498</v>
      </c>
      <c r="AF60" s="24">
        <f t="shared" ca="1" si="16"/>
        <v>374.8302544520302</v>
      </c>
      <c r="AG60" s="24">
        <f t="shared" ca="1" si="16"/>
        <v>295.73278347215819</v>
      </c>
      <c r="AH60" s="24">
        <f t="shared" ca="1" si="16"/>
        <v>142.485431673329</v>
      </c>
      <c r="AI60" s="24">
        <f t="shared" ca="1" si="16"/>
        <v>479.94856527045704</v>
      </c>
      <c r="AJ60" s="24">
        <f t="shared" ca="1" si="16"/>
        <v>-703.60265894412078</v>
      </c>
      <c r="AK60" s="24">
        <f t="shared" ca="1" si="16"/>
        <v>-225.32712714439913</v>
      </c>
    </row>
    <row r="61" spans="8:37" x14ac:dyDescent="0.35">
      <c r="H61" s="20" t="s">
        <v>76</v>
      </c>
      <c r="I61" s="24">
        <f t="shared" ca="1" si="15"/>
        <v>1.7702071999892155E-3</v>
      </c>
      <c r="J61" s="24">
        <f t="shared" ca="1" si="15"/>
        <v>0.15305514399999254</v>
      </c>
      <c r="K61" s="24">
        <f t="shared" ca="1" si="15"/>
        <v>5.1243118999998671E-2</v>
      </c>
      <c r="L61" s="24">
        <f t="shared" ca="1" si="15"/>
        <v>0.43305652769990388</v>
      </c>
      <c r="M61" s="24">
        <f t="shared" ca="1" si="15"/>
        <v>0.54001198800009576</v>
      </c>
      <c r="N61" s="24">
        <f t="shared" ca="1" si="15"/>
        <v>1.869895938999889</v>
      </c>
      <c r="O61" s="24">
        <f t="shared" ca="1" si="15"/>
        <v>-1.3186807830002039</v>
      </c>
      <c r="P61" s="24">
        <f t="shared" ca="1" si="15"/>
        <v>-2.850988619999967</v>
      </c>
      <c r="Q61" s="24">
        <f t="shared" ca="1" si="15"/>
        <v>-3.7326727899998957</v>
      </c>
      <c r="R61" s="24">
        <f t="shared" ca="1" si="15"/>
        <v>-3.7557950699999054</v>
      </c>
      <c r="S61" s="24">
        <f t="shared" ca="1" si="15"/>
        <v>-5.2931190800000536</v>
      </c>
      <c r="T61" s="24">
        <f t="shared" ca="1" si="15"/>
        <v>-6.2583158499998888</v>
      </c>
      <c r="U61" s="24">
        <f t="shared" ca="1" si="15"/>
        <v>-11.637382829999808</v>
      </c>
      <c r="V61" s="24">
        <f t="shared" ca="1" si="15"/>
        <v>-2.8266252299999906</v>
      </c>
      <c r="W61" s="24">
        <f t="shared" ca="1" si="15"/>
        <v>-3.3695558799998366</v>
      </c>
      <c r="X61" s="24">
        <f t="shared" ca="1" si="15"/>
        <v>-2.3227610799998217</v>
      </c>
      <c r="Y61" s="24">
        <f t="shared" ca="1" si="16"/>
        <v>-2.3301837199998943</v>
      </c>
      <c r="Z61" s="24">
        <f t="shared" ca="1" si="16"/>
        <v>-2.3196303999999941</v>
      </c>
      <c r="AA61" s="24">
        <f t="shared" ca="1" si="16"/>
        <v>1.8259888099997852</v>
      </c>
      <c r="AB61" s="24">
        <f t="shared" ca="1" si="16"/>
        <v>0.55326898999996388</v>
      </c>
      <c r="AC61" s="24">
        <f t="shared" ca="1" si="16"/>
        <v>3.9176214999999956</v>
      </c>
      <c r="AD61" s="24">
        <f t="shared" ca="1" si="16"/>
        <v>8.9515489399999524</v>
      </c>
      <c r="AE61" s="24">
        <f t="shared" ca="1" si="16"/>
        <v>6.3144745900000316</v>
      </c>
      <c r="AF61" s="24">
        <f t="shared" ca="1" si="16"/>
        <v>1.6156606499999384</v>
      </c>
      <c r="AG61" s="24">
        <f t="shared" ca="1" si="16"/>
        <v>3.8688307800000814</v>
      </c>
      <c r="AH61" s="24">
        <f t="shared" ca="1" si="16"/>
        <v>-0.34336846000002197</v>
      </c>
      <c r="AI61" s="24">
        <f t="shared" ca="1" si="16"/>
        <v>-0.28480831999988254</v>
      </c>
      <c r="AJ61" s="24">
        <f t="shared" ca="1" si="16"/>
        <v>35.600929490000112</v>
      </c>
      <c r="AK61" s="24">
        <f t="shared" ca="1" si="16"/>
        <v>16.44063899000011</v>
      </c>
    </row>
    <row r="63" spans="8:37" x14ac:dyDescent="0.35">
      <c r="H63" s="25" t="s">
        <v>125</v>
      </c>
      <c r="I63" s="25"/>
    </row>
  </sheetData>
  <dataConsolidate/>
  <dataValidations count="1">
    <dataValidation type="list" allowBlank="1" showInputMessage="1" showErrorMessage="1" sqref="B4 B23 B44" xr:uid="{D0B3E8A6-C7E4-41F6-A53A-B2A669C56DD7}">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00D01-1238-41AB-9CE8-6E38709FF3A5}">
  <sheetPr codeName="Sheet8">
    <tabColor rgb="FF188736"/>
  </sheetPr>
  <dimension ref="A1:AE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16384" width="9.1796875" style="12"/>
  </cols>
  <sheetData>
    <row r="1" spans="1:31" s="27" customFormat="1" ht="23.25" customHeight="1" x14ac:dyDescent="0.35">
      <c r="A1" s="26" t="s">
        <v>126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s="27" customFormat="1" x14ac:dyDescent="0.35"/>
    <row r="3" spans="1:31" s="27" customFormat="1" x14ac:dyDescent="0.35"/>
    <row r="4" spans="1:31"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9">
        <v>0.49822125899455855</v>
      </c>
      <c r="D6" s="29">
        <v>0.45970043208123068</v>
      </c>
      <c r="E6" s="29">
        <v>0.49303752304523046</v>
      </c>
      <c r="F6" s="29">
        <v>0.62205181631729456</v>
      </c>
      <c r="G6" s="29">
        <v>0.71608032135225996</v>
      </c>
      <c r="H6" s="29">
        <v>0.70303919988004027</v>
      </c>
      <c r="I6" s="29">
        <v>0.6646803000015542</v>
      </c>
      <c r="J6" s="29">
        <v>0.73668046922165331</v>
      </c>
      <c r="K6" s="29">
        <v>0.7057316634455213</v>
      </c>
      <c r="L6" s="29">
        <v>0.68130984385472659</v>
      </c>
      <c r="M6" s="29">
        <v>0.55050267246616047</v>
      </c>
      <c r="N6" s="29">
        <v>0.59940324249626309</v>
      </c>
      <c r="O6" s="29">
        <v>0.65412604083860104</v>
      </c>
      <c r="P6" s="29">
        <v>0.62323973329445626</v>
      </c>
      <c r="Q6" s="29">
        <v>0.586629822060454</v>
      </c>
      <c r="R6" s="29">
        <v>0.63797766924580213</v>
      </c>
      <c r="S6" s="29">
        <v>0.68304690958988545</v>
      </c>
      <c r="T6" s="29">
        <v>0.67756765556500442</v>
      </c>
      <c r="U6" s="29">
        <v>0.62217348262328354</v>
      </c>
      <c r="V6" s="29">
        <v>0.59891731615442356</v>
      </c>
      <c r="W6" s="29">
        <v>0.56227924707820698</v>
      </c>
      <c r="X6" s="29">
        <v>0.66025697125665583</v>
      </c>
      <c r="Y6" s="29">
        <v>0.59829084152941014</v>
      </c>
      <c r="Z6" s="29">
        <v>0.57776580451643789</v>
      </c>
      <c r="AA6" s="29">
        <v>0.59706693704312919</v>
      </c>
      <c r="AB6" s="29">
        <v>0.58260585673111176</v>
      </c>
      <c r="AC6" s="29">
        <v>0.54969230032276528</v>
      </c>
      <c r="AD6" s="29">
        <v>0.51828043870159801</v>
      </c>
      <c r="AE6" s="29">
        <v>0.47611766896596391</v>
      </c>
    </row>
    <row r="7" spans="1:31" x14ac:dyDescent="0.35">
      <c r="A7" s="28" t="s">
        <v>40</v>
      </c>
      <c r="B7" s="28" t="s">
        <v>71</v>
      </c>
      <c r="C7" s="29">
        <v>0.62250848657305458</v>
      </c>
      <c r="D7" s="29">
        <v>0.53672798638716501</v>
      </c>
      <c r="E7" s="29">
        <v>0.58928954204440376</v>
      </c>
      <c r="F7" s="29">
        <v>0.64578920832187547</v>
      </c>
      <c r="G7" s="29">
        <v>0.67938105558214978</v>
      </c>
      <c r="H7" s="29">
        <v>0.68613987112630404</v>
      </c>
      <c r="I7" s="29">
        <v>0.62781125381675418</v>
      </c>
      <c r="J7" s="29">
        <v>0.64609573724456226</v>
      </c>
      <c r="K7" s="29">
        <v>0.63739479150874701</v>
      </c>
      <c r="L7" s="29">
        <v>0.67654528970401395</v>
      </c>
      <c r="M7" s="29">
        <v>0.63287926230340452</v>
      </c>
      <c r="N7" s="29">
        <v>0.64543811644582072</v>
      </c>
      <c r="O7" s="29">
        <v>0.67119402345261281</v>
      </c>
      <c r="P7" s="29">
        <v>0.66657918410754757</v>
      </c>
      <c r="Q7" s="29">
        <v>0.67753111436581037</v>
      </c>
      <c r="R7" s="29">
        <v>0.66498847867421917</v>
      </c>
      <c r="S7" s="29">
        <v>0.63814268522314788</v>
      </c>
      <c r="T7" s="29">
        <v>0.65629508781474144</v>
      </c>
      <c r="U7" s="29">
        <v>0.58459429543743291</v>
      </c>
      <c r="V7" s="29">
        <v>0.61602405350883149</v>
      </c>
      <c r="W7" s="29">
        <v>0.6642844641556126</v>
      </c>
      <c r="X7" s="29">
        <v>0.65876181978659298</v>
      </c>
      <c r="Y7" s="29">
        <v>0.63082162108776729</v>
      </c>
      <c r="Z7" s="29">
        <v>0.63184286314160376</v>
      </c>
      <c r="AA7" s="29">
        <v>0.60661362644540262</v>
      </c>
      <c r="AB7" s="29">
        <v>0.6442844772158588</v>
      </c>
      <c r="AC7" s="29">
        <v>0.62251923914618845</v>
      </c>
      <c r="AD7" s="29" t="s">
        <v>169</v>
      </c>
      <c r="AE7" s="29" t="s">
        <v>169</v>
      </c>
    </row>
    <row r="8" spans="1:31" x14ac:dyDescent="0.35">
      <c r="A8" s="28" t="s">
        <v>40</v>
      </c>
      <c r="B8" s="28" t="s">
        <v>20</v>
      </c>
      <c r="C8" s="29">
        <v>8.4171478868493257E-2</v>
      </c>
      <c r="D8" s="29">
        <v>8.4171478867601512E-2</v>
      </c>
      <c r="E8" s="29">
        <v>7.128672892351666E-2</v>
      </c>
      <c r="F8" s="29">
        <v>7.1531621712538601E-2</v>
      </c>
      <c r="G8" s="29">
        <v>6.8351135400500973E-2</v>
      </c>
      <c r="H8" s="29">
        <v>7.718398297097151E-2</v>
      </c>
      <c r="I8" s="29">
        <v>7.3388257538820958E-2</v>
      </c>
      <c r="J8" s="29">
        <v>0.11317122290307574</v>
      </c>
      <c r="K8" s="29">
        <v>6.7901077330490764E-2</v>
      </c>
      <c r="L8" s="29">
        <v>6.79010773334566E-2</v>
      </c>
      <c r="M8" s="29">
        <v>6.9757756805272325E-2</v>
      </c>
      <c r="N8" s="29">
        <v>7.9479541169563669E-2</v>
      </c>
      <c r="O8" s="29">
        <v>7.342682143106509E-2</v>
      </c>
      <c r="P8" s="29">
        <v>8.2125722261941397E-2</v>
      </c>
      <c r="Q8" s="29">
        <v>7.0376991912667261E-2</v>
      </c>
      <c r="R8" s="29">
        <v>8.1147508584036174E-2</v>
      </c>
      <c r="S8" s="29">
        <v>9.1002548141880066E-2</v>
      </c>
      <c r="T8" s="29">
        <v>0.13937101989367578</v>
      </c>
      <c r="U8" s="29">
        <v>0.18749898871904072</v>
      </c>
      <c r="V8" s="29">
        <v>0.19013744621376796</v>
      </c>
      <c r="W8" s="29">
        <v>0.15218641722758405</v>
      </c>
      <c r="X8" s="29">
        <v>0.2294575775102338</v>
      </c>
      <c r="Y8" s="29">
        <v>0.20311420946107492</v>
      </c>
      <c r="Z8" s="29">
        <v>0.23677701147114838</v>
      </c>
      <c r="AA8" s="29">
        <v>0.27047370851326713</v>
      </c>
      <c r="AB8" s="29">
        <v>0.28259999508381461</v>
      </c>
      <c r="AC8" s="29">
        <v>0.28337426830364543</v>
      </c>
      <c r="AD8" s="29">
        <v>0.28259999733902696</v>
      </c>
      <c r="AE8" s="29">
        <v>0.28259999719135365</v>
      </c>
    </row>
    <row r="9" spans="1:31" x14ac:dyDescent="0.35">
      <c r="A9" s="28" t="s">
        <v>40</v>
      </c>
      <c r="B9" s="28" t="s">
        <v>32</v>
      </c>
      <c r="C9" s="29">
        <v>5.5374461556734506E-2</v>
      </c>
      <c r="D9" s="29">
        <v>5.7342418766044539E-2</v>
      </c>
      <c r="E9" s="29">
        <v>5.6933373419642622E-2</v>
      </c>
      <c r="F9" s="29">
        <v>1.3205884983635533E-2</v>
      </c>
      <c r="G9" s="29">
        <v>1.2828293362498992E-2</v>
      </c>
      <c r="H9" s="29">
        <v>1.319740410628974E-2</v>
      </c>
      <c r="I9" s="29">
        <v>1.3192918629741071E-2</v>
      </c>
      <c r="J9" s="29">
        <v>1.8155562841475958E-2</v>
      </c>
      <c r="K9" s="29">
        <v>1.2733352671639392E-2</v>
      </c>
      <c r="L9" s="29">
        <v>1.285917308377542E-2</v>
      </c>
      <c r="M9" s="29">
        <v>1.2986771468445639E-2</v>
      </c>
      <c r="N9" s="29">
        <v>1.3475187894264509E-2</v>
      </c>
      <c r="O9" s="29">
        <v>1.3156659276268889E-2</v>
      </c>
      <c r="P9" s="29">
        <v>1.2903215862301037E-2</v>
      </c>
      <c r="Q9" s="29">
        <v>1.743008596828673E-2</v>
      </c>
      <c r="R9" s="29">
        <v>1.6873411795521341E-2</v>
      </c>
      <c r="S9" s="29">
        <v>1.996357626509037E-2</v>
      </c>
      <c r="T9" s="29">
        <v>1.7712222039782302E-2</v>
      </c>
      <c r="U9" s="29">
        <v>0.10050762393998695</v>
      </c>
      <c r="V9" s="29">
        <v>0.10173484724940203</v>
      </c>
      <c r="W9" s="29">
        <v>9.8940000543596307E-2</v>
      </c>
      <c r="X9" s="29">
        <v>0.14818900848010438</v>
      </c>
      <c r="Y9" s="29">
        <v>0.17240736437268972</v>
      </c>
      <c r="Z9" s="29">
        <v>0.16560097303761687</v>
      </c>
      <c r="AA9" s="29">
        <v>0.23643805718634489</v>
      </c>
      <c r="AB9" s="29" t="s">
        <v>169</v>
      </c>
      <c r="AC9" s="29" t="s">
        <v>169</v>
      </c>
      <c r="AD9" s="29" t="s">
        <v>169</v>
      </c>
      <c r="AE9" s="29" t="s">
        <v>169</v>
      </c>
    </row>
    <row r="10" spans="1:31" x14ac:dyDescent="0.35">
      <c r="A10" s="28" t="s">
        <v>40</v>
      </c>
      <c r="B10" s="28" t="s">
        <v>66</v>
      </c>
      <c r="C10" s="29">
        <v>3.9026721371982588E-4</v>
      </c>
      <c r="D10" s="29">
        <v>2.3598532046657588E-4</v>
      </c>
      <c r="E10" s="29">
        <v>1.1539535431381448E-3</v>
      </c>
      <c r="F10" s="29">
        <v>9.9679734315202481E-4</v>
      </c>
      <c r="G10" s="29">
        <v>2.7148180233678909E-4</v>
      </c>
      <c r="H10" s="29">
        <v>8.8088121470788529E-4</v>
      </c>
      <c r="I10" s="29">
        <v>4.5117308852388367E-4</v>
      </c>
      <c r="J10" s="29">
        <v>3.0422126391242738E-3</v>
      </c>
      <c r="K10" s="29">
        <v>6.258552338658216E-5</v>
      </c>
      <c r="L10" s="29">
        <v>4.733970178257643E-5</v>
      </c>
      <c r="M10" s="29">
        <v>7.1188802209768242E-5</v>
      </c>
      <c r="N10" s="29">
        <v>1.0692458498528985E-3</v>
      </c>
      <c r="O10" s="29">
        <v>6.9018171364742577E-4</v>
      </c>
      <c r="P10" s="29">
        <v>2.8336010602136386E-4</v>
      </c>
      <c r="Q10" s="29">
        <v>1.6572461296633838E-3</v>
      </c>
      <c r="R10" s="29">
        <v>1.4980423090370698E-3</v>
      </c>
      <c r="S10" s="29">
        <v>3.7332450981332295E-3</v>
      </c>
      <c r="T10" s="29">
        <v>4.8700180987443602E-3</v>
      </c>
      <c r="U10" s="29">
        <v>1.5312703583509264E-2</v>
      </c>
      <c r="V10" s="29">
        <v>1.8011266699010132E-2</v>
      </c>
      <c r="W10" s="29">
        <v>1.3122370786648524E-2</v>
      </c>
      <c r="X10" s="29">
        <v>1.1740156286675307E-2</v>
      </c>
      <c r="Y10" s="29">
        <v>4.3768631660511294E-2</v>
      </c>
      <c r="Z10" s="29">
        <v>2.4269899052687945E-2</v>
      </c>
      <c r="AA10" s="29">
        <v>3.678614840755965E-2</v>
      </c>
      <c r="AB10" s="29">
        <v>4.4821452854646678E-2</v>
      </c>
      <c r="AC10" s="29">
        <v>8.7718175728197012E-2</v>
      </c>
      <c r="AD10" s="29">
        <v>0.11515276665066315</v>
      </c>
      <c r="AE10" s="29">
        <v>0.12884441437085939</v>
      </c>
    </row>
    <row r="11" spans="1:31" x14ac:dyDescent="0.35">
      <c r="A11" s="28" t="s">
        <v>40</v>
      </c>
      <c r="B11" s="28" t="s">
        <v>65</v>
      </c>
      <c r="C11" s="29">
        <v>0.2033257572230654</v>
      </c>
      <c r="D11" s="29">
        <v>0.20408132492105674</v>
      </c>
      <c r="E11" s="29">
        <v>0.19705914089036183</v>
      </c>
      <c r="F11" s="29">
        <v>0.24615112046868109</v>
      </c>
      <c r="G11" s="29">
        <v>0.24583893436714199</v>
      </c>
      <c r="H11" s="29">
        <v>0.18413984642024678</v>
      </c>
      <c r="I11" s="29">
        <v>0.17317328074296559</v>
      </c>
      <c r="J11" s="29">
        <v>0.20033048764766298</v>
      </c>
      <c r="K11" s="29">
        <v>0.1673459591688663</v>
      </c>
      <c r="L11" s="29">
        <v>0.15439918803364364</v>
      </c>
      <c r="M11" s="29">
        <v>0.14272192816373908</v>
      </c>
      <c r="N11" s="29">
        <v>0.14595138090446527</v>
      </c>
      <c r="O11" s="29">
        <v>0.15288919854114835</v>
      </c>
      <c r="P11" s="29">
        <v>0.15587191108383394</v>
      </c>
      <c r="Q11" s="29">
        <v>0.1425046071528773</v>
      </c>
      <c r="R11" s="29">
        <v>0.13547128514541296</v>
      </c>
      <c r="S11" s="29">
        <v>0.1642484097681805</v>
      </c>
      <c r="T11" s="29">
        <v>0.1409404353984873</v>
      </c>
      <c r="U11" s="29">
        <v>0.12942831641225827</v>
      </c>
      <c r="V11" s="29">
        <v>0.12156278183160264</v>
      </c>
      <c r="W11" s="29">
        <v>0.11985960712854382</v>
      </c>
      <c r="X11" s="29">
        <v>0.13412974548045969</v>
      </c>
      <c r="Y11" s="29">
        <v>0.13447726511451036</v>
      </c>
      <c r="Z11" s="29">
        <v>0.12886258189290242</v>
      </c>
      <c r="AA11" s="29">
        <v>0.12437224915017632</v>
      </c>
      <c r="AB11" s="29">
        <v>0.15505576542393321</v>
      </c>
      <c r="AC11" s="29">
        <v>0.12901512384867811</v>
      </c>
      <c r="AD11" s="29">
        <v>0.11548940486624969</v>
      </c>
      <c r="AE11" s="29">
        <v>0.10976357523049753</v>
      </c>
    </row>
    <row r="12" spans="1:31" x14ac:dyDescent="0.35">
      <c r="A12" s="28" t="s">
        <v>40</v>
      </c>
      <c r="B12" s="28" t="s">
        <v>69</v>
      </c>
      <c r="C12" s="29">
        <v>0.33359309075435883</v>
      </c>
      <c r="D12" s="29">
        <v>0.34364946709013261</v>
      </c>
      <c r="E12" s="29">
        <v>0.31632437913831413</v>
      </c>
      <c r="F12" s="29">
        <v>0.33882491824942096</v>
      </c>
      <c r="G12" s="29">
        <v>0.36097189097379839</v>
      </c>
      <c r="H12" s="29">
        <v>0.3747502071705569</v>
      </c>
      <c r="I12" s="29">
        <v>0.3800460115416095</v>
      </c>
      <c r="J12" s="29">
        <v>0.34951765285316044</v>
      </c>
      <c r="K12" s="29">
        <v>0.34262771982975349</v>
      </c>
      <c r="L12" s="29">
        <v>0.34598616342636396</v>
      </c>
      <c r="M12" s="29">
        <v>0.3513642091188795</v>
      </c>
      <c r="N12" s="29">
        <v>0.32848595207736009</v>
      </c>
      <c r="O12" s="29">
        <v>0.32131075903636319</v>
      </c>
      <c r="P12" s="29">
        <v>0.33956302468696331</v>
      </c>
      <c r="Q12" s="29">
        <v>0.349949297784521</v>
      </c>
      <c r="R12" s="29">
        <v>0.35583306697447492</v>
      </c>
      <c r="S12" s="29">
        <v>0.34467151998642642</v>
      </c>
      <c r="T12" s="29">
        <v>0.33787600286404856</v>
      </c>
      <c r="U12" s="29">
        <v>0.3446956629223708</v>
      </c>
      <c r="V12" s="29">
        <v>0.35659480440286923</v>
      </c>
      <c r="W12" s="29">
        <v>0.33613258217876657</v>
      </c>
      <c r="X12" s="29">
        <v>0.31975562778180189</v>
      </c>
      <c r="Y12" s="29">
        <v>0.33910964364416862</v>
      </c>
      <c r="Z12" s="29">
        <v>0.36030597874499587</v>
      </c>
      <c r="AA12" s="29">
        <v>0.36828361845631963</v>
      </c>
      <c r="AB12" s="29">
        <v>0.3515793240299161</v>
      </c>
      <c r="AC12" s="29">
        <v>0.33752380725697329</v>
      </c>
      <c r="AD12" s="29">
        <v>0.32708889647392497</v>
      </c>
      <c r="AE12" s="29">
        <v>0.31952413670189794</v>
      </c>
    </row>
    <row r="13" spans="1:31" x14ac:dyDescent="0.35">
      <c r="A13" s="28" t="s">
        <v>40</v>
      </c>
      <c r="B13" s="28" t="s">
        <v>68</v>
      </c>
      <c r="C13" s="29">
        <v>0.29553906138473124</v>
      </c>
      <c r="D13" s="29">
        <v>0.2915580775064589</v>
      </c>
      <c r="E13" s="29">
        <v>0.29576055631886833</v>
      </c>
      <c r="F13" s="29">
        <v>0.28436549885416262</v>
      </c>
      <c r="G13" s="29">
        <v>0.27849152875474387</v>
      </c>
      <c r="H13" s="29">
        <v>0.29504046332744177</v>
      </c>
      <c r="I13" s="29">
        <v>0.2989660687935381</v>
      </c>
      <c r="J13" s="29">
        <v>0.26323853533622954</v>
      </c>
      <c r="K13" s="29">
        <v>0.27697594206015902</v>
      </c>
      <c r="L13" s="29">
        <v>0.28863944401010483</v>
      </c>
      <c r="M13" s="29">
        <v>0.29252821969271409</v>
      </c>
      <c r="N13" s="29">
        <v>0.29182726396162706</v>
      </c>
      <c r="O13" s="29">
        <v>0.28172818033666791</v>
      </c>
      <c r="P13" s="29">
        <v>0.275444974138011</v>
      </c>
      <c r="Q13" s="29">
        <v>0.29329632781828796</v>
      </c>
      <c r="R13" s="29">
        <v>0.2949805856735585</v>
      </c>
      <c r="S13" s="29">
        <v>0.26182418411169911</v>
      </c>
      <c r="T13" s="29">
        <v>0.27379304687934308</v>
      </c>
      <c r="U13" s="29">
        <v>0.28839596524105965</v>
      </c>
      <c r="V13" s="29">
        <v>0.29315464979912587</v>
      </c>
      <c r="W13" s="29">
        <v>0.29333427978710236</v>
      </c>
      <c r="X13" s="29">
        <v>0.28032008258858293</v>
      </c>
      <c r="Y13" s="29">
        <v>0.27256131006519052</v>
      </c>
      <c r="Z13" s="29">
        <v>0.28980112979423661</v>
      </c>
      <c r="AA13" s="29">
        <v>0.29103294758959475</v>
      </c>
      <c r="AB13" s="29">
        <v>0.25564548125214298</v>
      </c>
      <c r="AC13" s="29">
        <v>0.25810358767821501</v>
      </c>
      <c r="AD13" s="29">
        <v>0.26131753599078361</v>
      </c>
      <c r="AE13" s="29">
        <v>0.25845549729946937</v>
      </c>
    </row>
    <row r="14" spans="1:31" x14ac:dyDescent="0.35">
      <c r="A14" s="28" t="s">
        <v>40</v>
      </c>
      <c r="B14" s="28" t="s">
        <v>36</v>
      </c>
      <c r="C14" s="29">
        <v>6.4325835791539082E-2</v>
      </c>
      <c r="D14" s="29">
        <v>4.2616927424477341E-2</v>
      </c>
      <c r="E14" s="29">
        <v>4.9353435391682986E-2</v>
      </c>
      <c r="F14" s="29">
        <v>6.4603473944494005E-2</v>
      </c>
      <c r="G14" s="29">
        <v>6.7880988029018693E-2</v>
      </c>
      <c r="H14" s="29">
        <v>7.0146771146914699E-2</v>
      </c>
      <c r="I14" s="29">
        <v>6.9129594355624296E-2</v>
      </c>
      <c r="J14" s="29">
        <v>6.5594531950935606E-2</v>
      </c>
      <c r="K14" s="29">
        <v>6.0586347593800521E-2</v>
      </c>
      <c r="L14" s="29">
        <v>6.5085736117932239E-2</v>
      </c>
      <c r="M14" s="29">
        <v>6.4918744284214069E-2</v>
      </c>
      <c r="N14" s="29">
        <v>6.6130163856919111E-2</v>
      </c>
      <c r="O14" s="29">
        <v>6.6173372624755492E-2</v>
      </c>
      <c r="P14" s="29">
        <v>6.3361213111855608E-2</v>
      </c>
      <c r="Q14" s="29">
        <v>6.4903940997340412E-2</v>
      </c>
      <c r="R14" s="29">
        <v>6.5170361624462755E-2</v>
      </c>
      <c r="S14" s="29">
        <v>9.7896018573051774E-2</v>
      </c>
      <c r="T14" s="29">
        <v>9.8607223702838018E-2</v>
      </c>
      <c r="U14" s="29">
        <v>0.10687387877052956</v>
      </c>
      <c r="V14" s="29">
        <v>0.10902470491929529</v>
      </c>
      <c r="W14" s="29">
        <v>0.12913028773218163</v>
      </c>
      <c r="X14" s="29">
        <v>0.14461164080457961</v>
      </c>
      <c r="Y14" s="29">
        <v>0.1447716296764498</v>
      </c>
      <c r="Z14" s="29">
        <v>0.14421560905192862</v>
      </c>
      <c r="AA14" s="29">
        <v>0.14409480553823686</v>
      </c>
      <c r="AB14" s="29">
        <v>0.13875525046505274</v>
      </c>
      <c r="AC14" s="29">
        <v>0.1394076345376527</v>
      </c>
      <c r="AD14" s="29">
        <v>0.13423261909484344</v>
      </c>
      <c r="AE14" s="29">
        <v>0.12723566291667304</v>
      </c>
    </row>
    <row r="15" spans="1:31" x14ac:dyDescent="0.35">
      <c r="A15" s="28" t="s">
        <v>40</v>
      </c>
      <c r="B15" s="28" t="s">
        <v>73</v>
      </c>
      <c r="C15" s="29">
        <v>1.1955865324990133E-2</v>
      </c>
      <c r="D15" s="29">
        <v>2.9609101133096564E-2</v>
      </c>
      <c r="E15" s="29">
        <v>3.432090700704743E-2</v>
      </c>
      <c r="F15" s="29">
        <v>0.14798569961847269</v>
      </c>
      <c r="G15" s="29">
        <v>0.19327245531996512</v>
      </c>
      <c r="H15" s="29">
        <v>0.20348670011174516</v>
      </c>
      <c r="I15" s="29">
        <v>0.20327257726693171</v>
      </c>
      <c r="J15" s="29">
        <v>0.24184287928446618</v>
      </c>
      <c r="K15" s="29">
        <v>0.17279587791308479</v>
      </c>
      <c r="L15" s="29">
        <v>0.19997886231984674</v>
      </c>
      <c r="M15" s="29">
        <v>0.22795654699651957</v>
      </c>
      <c r="N15" s="29">
        <v>0.2520121141433434</v>
      </c>
      <c r="O15" s="29">
        <v>0.23597083870603361</v>
      </c>
      <c r="P15" s="29">
        <v>0.24450290851690817</v>
      </c>
      <c r="Q15" s="29">
        <v>0.25351456246828091</v>
      </c>
      <c r="R15" s="29">
        <v>0.24719459539449737</v>
      </c>
      <c r="S15" s="29">
        <v>0.24237870750322579</v>
      </c>
      <c r="T15" s="29">
        <v>0.22859864218857542</v>
      </c>
      <c r="U15" s="29">
        <v>0.24206998019222126</v>
      </c>
      <c r="V15" s="29">
        <v>0.22486201171270709</v>
      </c>
      <c r="W15" s="29">
        <v>0.23776520943850424</v>
      </c>
      <c r="X15" s="29">
        <v>0.23275652216595522</v>
      </c>
      <c r="Y15" s="29">
        <v>0.23606286859151268</v>
      </c>
      <c r="Z15" s="29">
        <v>0.24509825606679478</v>
      </c>
      <c r="AA15" s="29">
        <v>0.23776814084908579</v>
      </c>
      <c r="AB15" s="29">
        <v>0.24075509660034658</v>
      </c>
      <c r="AC15" s="29">
        <v>0.23552829351322579</v>
      </c>
      <c r="AD15" s="29">
        <v>0.23616194897562784</v>
      </c>
      <c r="AE15" s="29">
        <v>0.20774870819836577</v>
      </c>
    </row>
    <row r="16" spans="1:31" x14ac:dyDescent="0.35">
      <c r="A16" s="28" t="s">
        <v>40</v>
      </c>
      <c r="B16" s="28" t="s">
        <v>56</v>
      </c>
      <c r="C16" s="29">
        <v>8.0594276531801345E-2</v>
      </c>
      <c r="D16" s="29">
        <v>8.3497222928800519E-2</v>
      </c>
      <c r="E16" s="29">
        <v>8.2950817588896261E-2</v>
      </c>
      <c r="F16" s="29">
        <v>9.1839401667153486E-2</v>
      </c>
      <c r="G16" s="29">
        <v>0.10131659587119457</v>
      </c>
      <c r="H16" s="29">
        <v>9.9972932990236074E-2</v>
      </c>
      <c r="I16" s="29">
        <v>0.10082393908022919</v>
      </c>
      <c r="J16" s="29">
        <v>9.53596027130416E-2</v>
      </c>
      <c r="K16" s="29">
        <v>8.7954163705894151E-2</v>
      </c>
      <c r="L16" s="29">
        <v>8.7614882768780405E-2</v>
      </c>
      <c r="M16" s="29">
        <v>8.7286440283902617E-2</v>
      </c>
      <c r="N16" s="29">
        <v>9.0758598339713434E-2</v>
      </c>
      <c r="O16" s="29">
        <v>9.1359855727967024E-2</v>
      </c>
      <c r="P16" s="29">
        <v>9.0200487850555192E-2</v>
      </c>
      <c r="Q16" s="29">
        <v>8.8405830022498938E-2</v>
      </c>
      <c r="R16" s="29">
        <v>8.7797174431839792E-2</v>
      </c>
      <c r="S16" s="29">
        <v>8.4565819530395131E-2</v>
      </c>
      <c r="T16" s="29">
        <v>8.3271088031522889E-2</v>
      </c>
      <c r="U16" s="29">
        <v>7.9677228378417744E-2</v>
      </c>
      <c r="V16" s="29">
        <v>7.6984223357918311E-2</v>
      </c>
      <c r="W16" s="29">
        <v>6.9104106737613441E-2</v>
      </c>
      <c r="X16" s="29">
        <v>6.7713282020309573E-2</v>
      </c>
      <c r="Y16" s="29">
        <v>6.4087926594504824E-2</v>
      </c>
      <c r="Z16" s="29">
        <v>6.200869247550575E-2</v>
      </c>
      <c r="AA16" s="29">
        <v>6.0963111700478953E-2</v>
      </c>
      <c r="AB16" s="29">
        <v>5.8420292699284525E-2</v>
      </c>
      <c r="AC16" s="29">
        <v>5.680095817075468E-2</v>
      </c>
      <c r="AD16" s="29">
        <v>4.5288193555128996E-2</v>
      </c>
      <c r="AE16" s="29">
        <v>3.8531872796013368E-2</v>
      </c>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9">
        <v>0.44532361787421521</v>
      </c>
      <c r="D20" s="29">
        <v>0.41824715400963736</v>
      </c>
      <c r="E20" s="29">
        <v>0.42815282069501115</v>
      </c>
      <c r="F20" s="29">
        <v>0.56463433918763417</v>
      </c>
      <c r="G20" s="29">
        <v>0.69381551860959445</v>
      </c>
      <c r="H20" s="29">
        <v>0.65841159521049064</v>
      </c>
      <c r="I20" s="29">
        <v>0.62184380229233416</v>
      </c>
      <c r="J20" s="29">
        <v>0.70228747855452045</v>
      </c>
      <c r="K20" s="29">
        <v>0.69770465694742956</v>
      </c>
      <c r="L20" s="29">
        <v>0.6858797125395637</v>
      </c>
      <c r="M20" s="29">
        <v>0.47130140369286394</v>
      </c>
      <c r="N20" s="29">
        <v>0.4714910665468296</v>
      </c>
      <c r="O20" s="29">
        <v>0.64157863641986135</v>
      </c>
      <c r="P20" s="29">
        <v>0.55824645353066304</v>
      </c>
      <c r="Q20" s="29">
        <v>0.44347771013022158</v>
      </c>
      <c r="R20" s="29">
        <v>0.59638265685777103</v>
      </c>
      <c r="S20" s="29">
        <v>0.70499998308811096</v>
      </c>
      <c r="T20" s="29">
        <v>0.69972940977507192</v>
      </c>
      <c r="U20" s="29">
        <v>0.61311279384407236</v>
      </c>
      <c r="V20" s="29">
        <v>0.52697510569930661</v>
      </c>
      <c r="W20" s="29">
        <v>0.4486779130728894</v>
      </c>
      <c r="X20" s="29" t="s">
        <v>169</v>
      </c>
      <c r="Y20" s="29" t="s">
        <v>169</v>
      </c>
      <c r="Z20" s="29" t="s">
        <v>169</v>
      </c>
      <c r="AA20" s="29" t="s">
        <v>169</v>
      </c>
      <c r="AB20" s="29" t="s">
        <v>169</v>
      </c>
      <c r="AC20" s="29" t="s">
        <v>169</v>
      </c>
      <c r="AD20" s="29" t="s">
        <v>169</v>
      </c>
      <c r="AE20" s="29" t="s">
        <v>169</v>
      </c>
    </row>
    <row r="21" spans="1:31" s="27" customFormat="1" x14ac:dyDescent="0.35">
      <c r="A21" s="28" t="s">
        <v>130</v>
      </c>
      <c r="B21" s="28" t="s">
        <v>71</v>
      </c>
      <c r="C21" s="29" t="s">
        <v>169</v>
      </c>
      <c r="D21" s="29" t="s">
        <v>169</v>
      </c>
      <c r="E21" s="29" t="s">
        <v>169</v>
      </c>
      <c r="F21" s="29" t="s">
        <v>169</v>
      </c>
      <c r="G21" s="29" t="s">
        <v>169</v>
      </c>
      <c r="H21" s="29" t="s">
        <v>169</v>
      </c>
      <c r="I21" s="29" t="s">
        <v>169</v>
      </c>
      <c r="J21" s="29" t="s">
        <v>169</v>
      </c>
      <c r="K21" s="29" t="s">
        <v>169</v>
      </c>
      <c r="L21" s="29" t="s">
        <v>169</v>
      </c>
      <c r="M21" s="29" t="s">
        <v>169</v>
      </c>
      <c r="N21" s="29" t="s">
        <v>169</v>
      </c>
      <c r="O21" s="29" t="s">
        <v>169</v>
      </c>
      <c r="P21" s="29" t="s">
        <v>169</v>
      </c>
      <c r="Q21" s="29" t="s">
        <v>169</v>
      </c>
      <c r="R21" s="29" t="s">
        <v>169</v>
      </c>
      <c r="S21" s="29" t="s">
        <v>169</v>
      </c>
      <c r="T21" s="29" t="s">
        <v>169</v>
      </c>
      <c r="U21" s="29" t="s">
        <v>169</v>
      </c>
      <c r="V21" s="29" t="s">
        <v>169</v>
      </c>
      <c r="W21" s="29" t="s">
        <v>169</v>
      </c>
      <c r="X21" s="29" t="s">
        <v>169</v>
      </c>
      <c r="Y21" s="29" t="s">
        <v>169</v>
      </c>
      <c r="Z21" s="29" t="s">
        <v>169</v>
      </c>
      <c r="AA21" s="29" t="s">
        <v>169</v>
      </c>
      <c r="AB21" s="29" t="s">
        <v>169</v>
      </c>
      <c r="AC21" s="29" t="s">
        <v>169</v>
      </c>
      <c r="AD21" s="29" t="s">
        <v>169</v>
      </c>
      <c r="AE21" s="29" t="s">
        <v>169</v>
      </c>
    </row>
    <row r="22" spans="1:31" s="27" customFormat="1" x14ac:dyDescent="0.35">
      <c r="A22" s="28" t="s">
        <v>130</v>
      </c>
      <c r="B22" s="28" t="s">
        <v>20</v>
      </c>
      <c r="C22" s="29">
        <v>6.1459207014889165E-3</v>
      </c>
      <c r="D22" s="29">
        <v>6.1459207008077218E-3</v>
      </c>
      <c r="E22" s="29">
        <v>1.8488275235588918E-2</v>
      </c>
      <c r="F22" s="29">
        <v>1.1636245990790594E-2</v>
      </c>
      <c r="G22" s="29">
        <v>1.1608960215481232E-2</v>
      </c>
      <c r="H22" s="29">
        <v>1.1608960211314905E-2</v>
      </c>
      <c r="I22" s="29">
        <v>1.1640765701517494E-2</v>
      </c>
      <c r="J22" s="29">
        <v>1.1608960250550514E-2</v>
      </c>
      <c r="K22" s="29">
        <v>1.1608960242899804E-2</v>
      </c>
      <c r="L22" s="29">
        <v>1.1608960245814759E-2</v>
      </c>
      <c r="M22" s="29">
        <v>1.1640765717349661E-2</v>
      </c>
      <c r="N22" s="29">
        <v>1.1608960311843752E-2</v>
      </c>
      <c r="O22" s="29">
        <v>1.160896030137263E-2</v>
      </c>
      <c r="P22" s="29">
        <v>1.6603027013246903E-2</v>
      </c>
      <c r="Q22" s="29">
        <v>1.1640765800290276E-2</v>
      </c>
      <c r="R22" s="29">
        <v>1.1608960329409918E-2</v>
      </c>
      <c r="S22" s="29">
        <v>1.1662494706127161E-2</v>
      </c>
      <c r="T22" s="29">
        <v>0.10635270770505026</v>
      </c>
      <c r="U22" s="29">
        <v>0.19475590598891396</v>
      </c>
      <c r="V22" s="29">
        <v>0.2081407303003264</v>
      </c>
      <c r="W22" s="29">
        <v>0.13600923286834701</v>
      </c>
      <c r="X22" s="29">
        <v>0.21974068906974203</v>
      </c>
      <c r="Y22" s="29">
        <v>3.978313873102555E-4</v>
      </c>
      <c r="Z22" s="29" t="s">
        <v>169</v>
      </c>
      <c r="AA22" s="29" t="s">
        <v>169</v>
      </c>
      <c r="AB22" s="29" t="s">
        <v>169</v>
      </c>
      <c r="AC22" s="29" t="s">
        <v>169</v>
      </c>
      <c r="AD22" s="29" t="s">
        <v>169</v>
      </c>
      <c r="AE22" s="29" t="s">
        <v>169</v>
      </c>
    </row>
    <row r="23" spans="1:31" s="27" customFormat="1" x14ac:dyDescent="0.35">
      <c r="A23" s="28" t="s">
        <v>130</v>
      </c>
      <c r="B23" s="28" t="s">
        <v>32</v>
      </c>
      <c r="C23" s="29" t="s">
        <v>169</v>
      </c>
      <c r="D23" s="29" t="s">
        <v>169</v>
      </c>
      <c r="E23" s="29" t="s">
        <v>169</v>
      </c>
      <c r="F23" s="29" t="s">
        <v>169</v>
      </c>
      <c r="G23" s="29" t="s">
        <v>169</v>
      </c>
      <c r="H23" s="29" t="s">
        <v>169</v>
      </c>
      <c r="I23" s="29" t="s">
        <v>169</v>
      </c>
      <c r="J23" s="29" t="s">
        <v>169</v>
      </c>
      <c r="K23" s="29" t="s">
        <v>169</v>
      </c>
      <c r="L23" s="29" t="s">
        <v>169</v>
      </c>
      <c r="M23" s="29" t="s">
        <v>169</v>
      </c>
      <c r="N23" s="29" t="s">
        <v>169</v>
      </c>
      <c r="O23" s="29" t="s">
        <v>169</v>
      </c>
      <c r="P23" s="29" t="s">
        <v>169</v>
      </c>
      <c r="Q23" s="29" t="s">
        <v>169</v>
      </c>
      <c r="R23" s="29" t="s">
        <v>169</v>
      </c>
      <c r="S23" s="29" t="s">
        <v>169</v>
      </c>
      <c r="T23" s="29" t="s">
        <v>169</v>
      </c>
      <c r="U23" s="29" t="s">
        <v>169</v>
      </c>
      <c r="V23" s="29" t="s">
        <v>169</v>
      </c>
      <c r="W23" s="29" t="s">
        <v>169</v>
      </c>
      <c r="X23" s="29" t="s">
        <v>169</v>
      </c>
      <c r="Y23" s="29" t="s">
        <v>169</v>
      </c>
      <c r="Z23" s="29" t="s">
        <v>169</v>
      </c>
      <c r="AA23" s="29" t="s">
        <v>169</v>
      </c>
      <c r="AB23" s="29" t="s">
        <v>169</v>
      </c>
      <c r="AC23" s="29" t="s">
        <v>169</v>
      </c>
      <c r="AD23" s="29" t="s">
        <v>169</v>
      </c>
      <c r="AE23" s="29" t="s">
        <v>169</v>
      </c>
    </row>
    <row r="24" spans="1:31" s="27" customFormat="1" x14ac:dyDescent="0.35">
      <c r="A24" s="28" t="s">
        <v>130</v>
      </c>
      <c r="B24" s="28" t="s">
        <v>66</v>
      </c>
      <c r="C24" s="29">
        <v>1.2321020919465764E-10</v>
      </c>
      <c r="D24" s="29">
        <v>1.2207049682143515E-10</v>
      </c>
      <c r="E24" s="29">
        <v>2.5182731025519842E-4</v>
      </c>
      <c r="F24" s="29">
        <v>2.645297718926333E-3</v>
      </c>
      <c r="G24" s="29">
        <v>4.570414271385327E-4</v>
      </c>
      <c r="H24" s="29">
        <v>1.0165895123362746E-3</v>
      </c>
      <c r="I24" s="29">
        <v>4.5079830284687559E-4</v>
      </c>
      <c r="J24" s="29">
        <v>8.8824874314773336E-4</v>
      </c>
      <c r="K24" s="29">
        <v>1.6090308870132923E-10</v>
      </c>
      <c r="L24" s="29">
        <v>1.6532806218682713E-10</v>
      </c>
      <c r="M24" s="29">
        <v>1.5738005363232791E-10</v>
      </c>
      <c r="N24" s="29">
        <v>1.0574258856806669E-3</v>
      </c>
      <c r="O24" s="29">
        <v>2.0674392940296958E-4</v>
      </c>
      <c r="P24" s="29">
        <v>3.0632286012460472E-4</v>
      </c>
      <c r="Q24" s="29">
        <v>1.0422315272948413E-3</v>
      </c>
      <c r="R24" s="29">
        <v>5.7467317162662518E-4</v>
      </c>
      <c r="S24" s="29">
        <v>1.6570648770855739E-3</v>
      </c>
      <c r="T24" s="29">
        <v>5.3861057909460747E-4</v>
      </c>
      <c r="U24" s="29">
        <v>1.0035240686413207E-2</v>
      </c>
      <c r="V24" s="29">
        <v>1.1199770479895326E-2</v>
      </c>
      <c r="W24" s="29">
        <v>9.0453543606758592E-3</v>
      </c>
      <c r="X24" s="29">
        <v>6.7260113077189342E-3</v>
      </c>
      <c r="Y24" s="29">
        <v>6.4413280390474267E-2</v>
      </c>
      <c r="Z24" s="29">
        <v>3.8219052573320519E-2</v>
      </c>
      <c r="AA24" s="29">
        <v>5.4314766244297888E-2</v>
      </c>
      <c r="AB24" s="29">
        <v>4.6608208902010721E-2</v>
      </c>
      <c r="AC24" s="29">
        <v>0.14329355311666875</v>
      </c>
      <c r="AD24" s="29">
        <v>0.13319087278423192</v>
      </c>
      <c r="AE24" s="29">
        <v>0.16764534244106155</v>
      </c>
    </row>
    <row r="25" spans="1:31" s="27" customFormat="1" x14ac:dyDescent="0.35">
      <c r="A25" s="28" t="s">
        <v>130</v>
      </c>
      <c r="B25" s="28" t="s">
        <v>65</v>
      </c>
      <c r="C25" s="29">
        <v>9.05723775204684E-2</v>
      </c>
      <c r="D25" s="29">
        <v>9.5870167722105937E-2</v>
      </c>
      <c r="E25" s="29">
        <v>8.6622958674474282E-2</v>
      </c>
      <c r="F25" s="29">
        <v>0.11316489008417013</v>
      </c>
      <c r="G25" s="29">
        <v>0.11711173365835564</v>
      </c>
      <c r="H25" s="29">
        <v>0.10902884793725652</v>
      </c>
      <c r="I25" s="29">
        <v>0.10570051226340937</v>
      </c>
      <c r="J25" s="29">
        <v>0.14959656363989648</v>
      </c>
      <c r="K25" s="29">
        <v>0.10406927037792675</v>
      </c>
      <c r="L25" s="29">
        <v>9.6852355528470366E-2</v>
      </c>
      <c r="M25" s="29">
        <v>0.1026895827702852</v>
      </c>
      <c r="N25" s="29">
        <v>0.11443247511548008</v>
      </c>
      <c r="O25" s="29">
        <v>0.12051094521431154</v>
      </c>
      <c r="P25" s="29">
        <v>0.13895466248023811</v>
      </c>
      <c r="Q25" s="29">
        <v>0.11938851735071493</v>
      </c>
      <c r="R25" s="29">
        <v>0.11450666229476339</v>
      </c>
      <c r="S25" s="29">
        <v>0.16139290515178006</v>
      </c>
      <c r="T25" s="29">
        <v>0.13152185289208018</v>
      </c>
      <c r="U25" s="29">
        <v>0.11187221633413705</v>
      </c>
      <c r="V25" s="29">
        <v>0.10859400227868891</v>
      </c>
      <c r="W25" s="29">
        <v>9.941659018044037E-2</v>
      </c>
      <c r="X25" s="29">
        <v>0.12967577877286418</v>
      </c>
      <c r="Y25" s="29">
        <v>0.13587065812599913</v>
      </c>
      <c r="Z25" s="29">
        <v>0.12639884696572251</v>
      </c>
      <c r="AA25" s="29">
        <v>0.12547260075249728</v>
      </c>
      <c r="AB25" s="29">
        <v>0.16543837868630931</v>
      </c>
      <c r="AC25" s="29">
        <v>0.13372645641786557</v>
      </c>
      <c r="AD25" s="29">
        <v>0.1156812597263807</v>
      </c>
      <c r="AE25" s="29">
        <v>0.1067569637794441</v>
      </c>
    </row>
    <row r="26" spans="1:31" s="27" customFormat="1" x14ac:dyDescent="0.35">
      <c r="A26" s="28" t="s">
        <v>130</v>
      </c>
      <c r="B26" s="28" t="s">
        <v>69</v>
      </c>
      <c r="C26" s="29">
        <v>0.32115975079657227</v>
      </c>
      <c r="D26" s="29">
        <v>0.36747663026172178</v>
      </c>
      <c r="E26" s="29">
        <v>0.35098331128283566</v>
      </c>
      <c r="F26" s="29">
        <v>0.34713801121496868</v>
      </c>
      <c r="G26" s="29">
        <v>0.37836036855295063</v>
      </c>
      <c r="H26" s="29">
        <v>0.38999280507694556</v>
      </c>
      <c r="I26" s="29">
        <v>0.3865654690472129</v>
      </c>
      <c r="J26" s="29">
        <v>0.34522005418369595</v>
      </c>
      <c r="K26" s="29">
        <v>0.31922026929599051</v>
      </c>
      <c r="L26" s="29">
        <v>0.34011415199813422</v>
      </c>
      <c r="M26" s="29">
        <v>0.34389371630042281</v>
      </c>
      <c r="N26" s="29">
        <v>0.33963741150943277</v>
      </c>
      <c r="O26" s="29">
        <v>0.33177077868745747</v>
      </c>
      <c r="P26" s="29">
        <v>0.35456996310483879</v>
      </c>
      <c r="Q26" s="29">
        <v>0.36691849268308513</v>
      </c>
      <c r="R26" s="29">
        <v>0.367405529693346</v>
      </c>
      <c r="S26" s="29">
        <v>0.33864021283597495</v>
      </c>
      <c r="T26" s="29">
        <v>0.30797024087188812</v>
      </c>
      <c r="U26" s="29">
        <v>0.33236846369534356</v>
      </c>
      <c r="V26" s="29">
        <v>0.34461954580061926</v>
      </c>
      <c r="W26" s="29">
        <v>0.33833728847042061</v>
      </c>
      <c r="X26" s="29">
        <v>0.32325036597311191</v>
      </c>
      <c r="Y26" s="29">
        <v>0.3460958455682861</v>
      </c>
      <c r="Z26" s="29">
        <v>0.36321458537121759</v>
      </c>
      <c r="AA26" s="29">
        <v>0.36284565574173494</v>
      </c>
      <c r="AB26" s="29">
        <v>0.32340748199949187</v>
      </c>
      <c r="AC26" s="29">
        <v>0.29456899931395358</v>
      </c>
      <c r="AD26" s="29">
        <v>0.30835740935510664</v>
      </c>
      <c r="AE26" s="29">
        <v>0.30823920717318776</v>
      </c>
    </row>
    <row r="27" spans="1:31" s="27" customFormat="1" x14ac:dyDescent="0.35">
      <c r="A27" s="28" t="s">
        <v>130</v>
      </c>
      <c r="B27" s="28" t="s">
        <v>68</v>
      </c>
      <c r="C27" s="29">
        <v>0.28629391370636642</v>
      </c>
      <c r="D27" s="29">
        <v>0.28533028170696911</v>
      </c>
      <c r="E27" s="29">
        <v>0.28723719778886475</v>
      </c>
      <c r="F27" s="29">
        <v>0.27653118798614429</v>
      </c>
      <c r="G27" s="29">
        <v>0.26316254658129673</v>
      </c>
      <c r="H27" s="29">
        <v>0.28569353292969246</v>
      </c>
      <c r="I27" s="29">
        <v>0.28932354717602288</v>
      </c>
      <c r="J27" s="29">
        <v>0.26168498107552279</v>
      </c>
      <c r="K27" s="29">
        <v>0.27107707786627916</v>
      </c>
      <c r="L27" s="29">
        <v>0.28729536072353684</v>
      </c>
      <c r="M27" s="29">
        <v>0.29125419481191822</v>
      </c>
      <c r="N27" s="29">
        <v>0.28748164226221323</v>
      </c>
      <c r="O27" s="29">
        <v>0.27917241519691494</v>
      </c>
      <c r="P27" s="29">
        <v>0.26902292955113027</v>
      </c>
      <c r="Q27" s="29">
        <v>0.2897847831855842</v>
      </c>
      <c r="R27" s="29">
        <v>0.29009846474596801</v>
      </c>
      <c r="S27" s="29">
        <v>0.26121788700172555</v>
      </c>
      <c r="T27" s="29">
        <v>0.26932621107820554</v>
      </c>
      <c r="U27" s="29">
        <v>0.28656277018911902</v>
      </c>
      <c r="V27" s="29">
        <v>0.29285289466623332</v>
      </c>
      <c r="W27" s="29">
        <v>0.28904517640403349</v>
      </c>
      <c r="X27" s="29">
        <v>0.27875070229324445</v>
      </c>
      <c r="Y27" s="29">
        <v>0.2690935270032847</v>
      </c>
      <c r="Z27" s="29">
        <v>0.28837894798055302</v>
      </c>
      <c r="AA27" s="29">
        <v>0.28936366089161825</v>
      </c>
      <c r="AB27" s="29">
        <v>0.25663116067720798</v>
      </c>
      <c r="AC27" s="29">
        <v>0.25867611316775796</v>
      </c>
      <c r="AD27" s="29">
        <v>0.27251310631789516</v>
      </c>
      <c r="AE27" s="29">
        <v>0.27076231650454025</v>
      </c>
    </row>
    <row r="28" spans="1:31" s="27" customFormat="1" x14ac:dyDescent="0.35">
      <c r="A28" s="28" t="s">
        <v>130</v>
      </c>
      <c r="B28" s="28" t="s">
        <v>36</v>
      </c>
      <c r="C28" s="29" t="s">
        <v>169</v>
      </c>
      <c r="D28" s="29" t="s">
        <v>169</v>
      </c>
      <c r="E28" s="29" t="s">
        <v>169</v>
      </c>
      <c r="F28" s="29" t="s">
        <v>169</v>
      </c>
      <c r="G28" s="29" t="s">
        <v>169</v>
      </c>
      <c r="H28" s="29" t="s">
        <v>169</v>
      </c>
      <c r="I28" s="29" t="s">
        <v>169</v>
      </c>
      <c r="J28" s="29" t="s">
        <v>169</v>
      </c>
      <c r="K28" s="29" t="s">
        <v>169</v>
      </c>
      <c r="L28" s="29" t="s">
        <v>169</v>
      </c>
      <c r="M28" s="29" t="s">
        <v>169</v>
      </c>
      <c r="N28" s="29" t="s">
        <v>169</v>
      </c>
      <c r="O28" s="29" t="s">
        <v>169</v>
      </c>
      <c r="P28" s="29" t="s">
        <v>169</v>
      </c>
      <c r="Q28" s="29" t="s">
        <v>169</v>
      </c>
      <c r="R28" s="29" t="s">
        <v>169</v>
      </c>
      <c r="S28" s="29" t="s">
        <v>169</v>
      </c>
      <c r="T28" s="29" t="s">
        <v>169</v>
      </c>
      <c r="U28" s="29" t="s">
        <v>169</v>
      </c>
      <c r="V28" s="29" t="s">
        <v>169</v>
      </c>
      <c r="W28" s="29" t="s">
        <v>169</v>
      </c>
      <c r="X28" s="29" t="s">
        <v>169</v>
      </c>
      <c r="Y28" s="29">
        <v>0.15374840458435035</v>
      </c>
      <c r="Z28" s="29">
        <v>0.15574563640347561</v>
      </c>
      <c r="AA28" s="29">
        <v>0.15253659080757206</v>
      </c>
      <c r="AB28" s="29">
        <v>0.14957753683854599</v>
      </c>
      <c r="AC28" s="29">
        <v>0.14823912304653011</v>
      </c>
      <c r="AD28" s="29">
        <v>0.15093723186357294</v>
      </c>
      <c r="AE28" s="29">
        <v>0.14313277173798994</v>
      </c>
    </row>
    <row r="29" spans="1:31" s="27" customFormat="1" x14ac:dyDescent="0.35">
      <c r="A29" s="28" t="s">
        <v>130</v>
      </c>
      <c r="B29" s="28" t="s">
        <v>73</v>
      </c>
      <c r="C29" s="29">
        <v>2.0846978691019789E-2</v>
      </c>
      <c r="D29" s="29">
        <v>4.6026787480974121E-2</v>
      </c>
      <c r="E29" s="29">
        <v>5.4694568116545605E-2</v>
      </c>
      <c r="F29" s="29">
        <v>0.30602153278932354</v>
      </c>
      <c r="G29" s="29">
        <v>0.21649277457020197</v>
      </c>
      <c r="H29" s="29">
        <v>0.22812183172438946</v>
      </c>
      <c r="I29" s="29">
        <v>0.2315106308142284</v>
      </c>
      <c r="J29" s="29">
        <v>0.26892091963288106</v>
      </c>
      <c r="K29" s="29">
        <v>0.18631592140027689</v>
      </c>
      <c r="L29" s="29">
        <v>0.21549257143162012</v>
      </c>
      <c r="M29" s="29">
        <v>0.24665857154654922</v>
      </c>
      <c r="N29" s="29">
        <v>0.26780241081402262</v>
      </c>
      <c r="O29" s="29">
        <v>0.25198294681626898</v>
      </c>
      <c r="P29" s="29">
        <v>0.25937244247621949</v>
      </c>
      <c r="Q29" s="29">
        <v>0.27177047422875872</v>
      </c>
      <c r="R29" s="29">
        <v>0.26487425077073773</v>
      </c>
      <c r="S29" s="29">
        <v>0.25694443251867621</v>
      </c>
      <c r="T29" s="29">
        <v>0.24129320677718677</v>
      </c>
      <c r="U29" s="29">
        <v>0.25359962042335216</v>
      </c>
      <c r="V29" s="29">
        <v>0.23610144372126782</v>
      </c>
      <c r="W29" s="29">
        <v>0.25027960523376092</v>
      </c>
      <c r="X29" s="29">
        <v>0.24339264575026542</v>
      </c>
      <c r="Y29" s="29">
        <v>0.25042997519996063</v>
      </c>
      <c r="Z29" s="29">
        <v>0.26444213980274039</v>
      </c>
      <c r="AA29" s="29">
        <v>0.25564564468556372</v>
      </c>
      <c r="AB29" s="29">
        <v>0.27505738126850393</v>
      </c>
      <c r="AC29" s="29">
        <v>0.25785887131771046</v>
      </c>
      <c r="AD29" s="29">
        <v>0.27184161024972897</v>
      </c>
      <c r="AE29" s="29">
        <v>0.24318255749825599</v>
      </c>
    </row>
    <row r="30" spans="1:31" s="27" customFormat="1" x14ac:dyDescent="0.35">
      <c r="A30" s="28" t="s">
        <v>130</v>
      </c>
      <c r="B30" s="28" t="s">
        <v>56</v>
      </c>
      <c r="C30" s="29">
        <v>0.10173688349212963</v>
      </c>
      <c r="D30" s="29">
        <v>0.10325840884903337</v>
      </c>
      <c r="E30" s="29">
        <v>8.8894668625644338E-2</v>
      </c>
      <c r="F30" s="29">
        <v>8.6079827067120723E-2</v>
      </c>
      <c r="G30" s="29">
        <v>9.4822051175916536E-2</v>
      </c>
      <c r="H30" s="29">
        <v>9.5893383881277439E-2</v>
      </c>
      <c r="I30" s="29">
        <v>9.7161355506879474E-2</v>
      </c>
      <c r="J30" s="29">
        <v>9.2135908880974698E-2</v>
      </c>
      <c r="K30" s="29">
        <v>8.4139407688293227E-2</v>
      </c>
      <c r="L30" s="29">
        <v>8.1820489803212409E-2</v>
      </c>
      <c r="M30" s="29">
        <v>7.98248215193329E-2</v>
      </c>
      <c r="N30" s="29">
        <v>8.3458266447347024E-2</v>
      </c>
      <c r="O30" s="29">
        <v>8.5469029343291439E-2</v>
      </c>
      <c r="P30" s="29">
        <v>8.4094022639461641E-2</v>
      </c>
      <c r="Q30" s="29">
        <v>8.2057101236820182E-2</v>
      </c>
      <c r="R30" s="29">
        <v>8.2271683057982575E-2</v>
      </c>
      <c r="S30" s="29">
        <v>7.9571552741926718E-2</v>
      </c>
      <c r="T30" s="29">
        <v>7.633066439753057E-2</v>
      </c>
      <c r="U30" s="29">
        <v>7.6647080545746926E-2</v>
      </c>
      <c r="V30" s="29">
        <v>7.3046642411222634E-2</v>
      </c>
      <c r="W30" s="29">
        <v>7.4790704310314413E-2</v>
      </c>
      <c r="X30" s="29">
        <v>7.3039061881847486E-2</v>
      </c>
      <c r="Y30" s="29">
        <v>6.8413211428398679E-2</v>
      </c>
      <c r="Z30" s="29">
        <v>6.6967292630291803E-2</v>
      </c>
      <c r="AA30" s="29">
        <v>6.4222459881437419E-2</v>
      </c>
      <c r="AB30" s="29">
        <v>6.3483026639767071E-2</v>
      </c>
      <c r="AC30" s="29">
        <v>5.9780198252688946E-2</v>
      </c>
      <c r="AD30" s="29">
        <v>4.8963105598391038E-2</v>
      </c>
      <c r="AE30" s="29">
        <v>4.4336003722580015E-2</v>
      </c>
    </row>
    <row r="32" spans="1:31"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9">
        <v>0.56488035880655896</v>
      </c>
      <c r="D34" s="29">
        <v>0.50951476390120454</v>
      </c>
      <c r="E34" s="29">
        <v>0.55923173698607676</v>
      </c>
      <c r="F34" s="29">
        <v>0.69142333511787935</v>
      </c>
      <c r="G34" s="29">
        <v>0.73390420819784397</v>
      </c>
      <c r="H34" s="29">
        <v>0.74463333243010521</v>
      </c>
      <c r="I34" s="29">
        <v>0.70463031812735111</v>
      </c>
      <c r="J34" s="29">
        <v>0.77392604783571561</v>
      </c>
      <c r="K34" s="29">
        <v>0.71074574828280745</v>
      </c>
      <c r="L34" s="29">
        <v>0.67914410234871814</v>
      </c>
      <c r="M34" s="29">
        <v>0.57559134746105844</v>
      </c>
      <c r="N34" s="29">
        <v>0.63992212634737045</v>
      </c>
      <c r="O34" s="29">
        <v>0.65810069624964462</v>
      </c>
      <c r="P34" s="29">
        <v>0.64382772762966889</v>
      </c>
      <c r="Q34" s="29">
        <v>0.63465746073665408</v>
      </c>
      <c r="R34" s="29">
        <v>0.65212809515233161</v>
      </c>
      <c r="S34" s="29">
        <v>0.67527833583127095</v>
      </c>
      <c r="T34" s="29">
        <v>0.66972523558608388</v>
      </c>
      <c r="U34" s="29">
        <v>0.62537980492211054</v>
      </c>
      <c r="V34" s="29">
        <v>0.62437563607138202</v>
      </c>
      <c r="W34" s="29">
        <v>0.60247955626810823</v>
      </c>
      <c r="X34" s="29">
        <v>0.66025697125665583</v>
      </c>
      <c r="Y34" s="29">
        <v>0.59829084152941014</v>
      </c>
      <c r="Z34" s="29">
        <v>0.57776580451643789</v>
      </c>
      <c r="AA34" s="29">
        <v>0.59706693704312919</v>
      </c>
      <c r="AB34" s="29">
        <v>0.58260585673111176</v>
      </c>
      <c r="AC34" s="29">
        <v>0.54969230032276528</v>
      </c>
      <c r="AD34" s="29">
        <v>0.51828043870159801</v>
      </c>
      <c r="AE34" s="29">
        <v>0.47611766896596391</v>
      </c>
    </row>
    <row r="35" spans="1:31" s="27" customFormat="1" x14ac:dyDescent="0.35">
      <c r="A35" s="28" t="s">
        <v>131</v>
      </c>
      <c r="B35" s="28" t="s">
        <v>71</v>
      </c>
      <c r="C35" s="29" t="s">
        <v>169</v>
      </c>
      <c r="D35" s="29" t="s">
        <v>169</v>
      </c>
      <c r="E35" s="29" t="s">
        <v>169</v>
      </c>
      <c r="F35" s="29" t="s">
        <v>169</v>
      </c>
      <c r="G35" s="29" t="s">
        <v>169</v>
      </c>
      <c r="H35" s="29" t="s">
        <v>169</v>
      </c>
      <c r="I35" s="29" t="s">
        <v>169</v>
      </c>
      <c r="J35" s="29" t="s">
        <v>169</v>
      </c>
      <c r="K35" s="29" t="s">
        <v>169</v>
      </c>
      <c r="L35" s="29" t="s">
        <v>169</v>
      </c>
      <c r="M35" s="29" t="s">
        <v>169</v>
      </c>
      <c r="N35" s="29" t="s">
        <v>169</v>
      </c>
      <c r="O35" s="29" t="s">
        <v>169</v>
      </c>
      <c r="P35" s="29" t="s">
        <v>169</v>
      </c>
      <c r="Q35" s="29" t="s">
        <v>169</v>
      </c>
      <c r="R35" s="29" t="s">
        <v>169</v>
      </c>
      <c r="S35" s="29" t="s">
        <v>169</v>
      </c>
      <c r="T35" s="29" t="s">
        <v>169</v>
      </c>
      <c r="U35" s="29" t="s">
        <v>169</v>
      </c>
      <c r="V35" s="29" t="s">
        <v>169</v>
      </c>
      <c r="W35" s="29" t="s">
        <v>169</v>
      </c>
      <c r="X35" s="29" t="s">
        <v>169</v>
      </c>
      <c r="Y35" s="29" t="s">
        <v>169</v>
      </c>
      <c r="Z35" s="29" t="s">
        <v>169</v>
      </c>
      <c r="AA35" s="29" t="s">
        <v>169</v>
      </c>
      <c r="AB35" s="29" t="s">
        <v>169</v>
      </c>
      <c r="AC35" s="29" t="s">
        <v>169</v>
      </c>
      <c r="AD35" s="29" t="s">
        <v>169</v>
      </c>
      <c r="AE35" s="29" t="s">
        <v>169</v>
      </c>
    </row>
    <row r="36" spans="1:31" s="27" customFormat="1" x14ac:dyDescent="0.35">
      <c r="A36" s="28" t="s">
        <v>131</v>
      </c>
      <c r="B36" s="28" t="s">
        <v>20</v>
      </c>
      <c r="C36" s="29">
        <v>8.3303756582144922E-2</v>
      </c>
      <c r="D36" s="29">
        <v>8.3303756582345123E-2</v>
      </c>
      <c r="E36" s="29">
        <v>9.2980894806032638E-2</v>
      </c>
      <c r="F36" s="29">
        <v>9.7204446729931351E-2</v>
      </c>
      <c r="G36" s="29">
        <v>9.1171974976883341E-2</v>
      </c>
      <c r="H36" s="29">
        <v>0.10795666235582257</v>
      </c>
      <c r="I36" s="29">
        <v>0.10063774089826259</v>
      </c>
      <c r="J36" s="29">
        <v>0.17634169521013598</v>
      </c>
      <c r="K36" s="29">
        <v>9.0316748584086726E-2</v>
      </c>
      <c r="L36" s="29">
        <v>9.0316748584926762E-2</v>
      </c>
      <c r="M36" s="29">
        <v>9.373885357881824E-2</v>
      </c>
      <c r="N36" s="29">
        <v>0.11231881456559363</v>
      </c>
      <c r="O36" s="29">
        <v>0.10081708675808924</v>
      </c>
      <c r="P36" s="29">
        <v>0.11528412244888393</v>
      </c>
      <c r="Q36" s="29">
        <v>9.4915559808107133E-2</v>
      </c>
      <c r="R36" s="29">
        <v>0.12721037617164396</v>
      </c>
      <c r="S36" s="29">
        <v>0.15174912398522847</v>
      </c>
      <c r="T36" s="29">
        <v>0.18336926136730905</v>
      </c>
      <c r="U36" s="29">
        <v>0.22250580967119032</v>
      </c>
      <c r="V36" s="29">
        <v>0.21887948288404124</v>
      </c>
      <c r="W36" s="29">
        <v>0.19460948863101871</v>
      </c>
      <c r="X36" s="29">
        <v>0.28410484024641219</v>
      </c>
      <c r="Y36" s="29">
        <v>0.28412008453514814</v>
      </c>
      <c r="Z36" s="29">
        <v>0.28680201519168036</v>
      </c>
      <c r="AA36" s="29">
        <v>0.43593997043182114</v>
      </c>
      <c r="AB36" s="29">
        <v>0.60915997456614446</v>
      </c>
      <c r="AC36" s="29">
        <v>0.6108289625069856</v>
      </c>
      <c r="AD36" s="29">
        <v>0.60915997452925619</v>
      </c>
      <c r="AE36" s="29">
        <v>0.6091599743856323</v>
      </c>
    </row>
    <row r="37" spans="1:31" s="27" customFormat="1" x14ac:dyDescent="0.35">
      <c r="A37" s="28" t="s">
        <v>131</v>
      </c>
      <c r="B37" s="28" t="s">
        <v>32</v>
      </c>
      <c r="C37" s="29">
        <v>5.044000054359643E-2</v>
      </c>
      <c r="D37" s="29">
        <v>5.044000054359643E-2</v>
      </c>
      <c r="E37" s="29">
        <v>0.10018372200478365</v>
      </c>
      <c r="F37" s="29">
        <v>9.8940000543596307E-2</v>
      </c>
      <c r="G37" s="29">
        <v>9.8940000543596307E-2</v>
      </c>
      <c r="H37" s="29">
        <v>9.8940000543596307E-2</v>
      </c>
      <c r="I37" s="29">
        <v>9.9211064905414204E-2</v>
      </c>
      <c r="J37" s="29">
        <v>0.1786856381822135</v>
      </c>
      <c r="K37" s="29">
        <v>9.8940000543596307E-2</v>
      </c>
      <c r="L37" s="29">
        <v>9.8940000543596307E-2</v>
      </c>
      <c r="M37" s="29">
        <v>9.9211064905414204E-2</v>
      </c>
      <c r="N37" s="29">
        <v>9.8940000543596307E-2</v>
      </c>
      <c r="O37" s="29">
        <v>9.8940000543596307E-2</v>
      </c>
      <c r="P37" s="29">
        <v>9.8940000543596307E-2</v>
      </c>
      <c r="Q37" s="29">
        <v>9.9211064905414204E-2</v>
      </c>
      <c r="R37" s="29">
        <v>9.8940000543596307E-2</v>
      </c>
      <c r="S37" s="29">
        <v>9.8940000543596307E-2</v>
      </c>
      <c r="T37" s="29">
        <v>9.8940000543596307E-2</v>
      </c>
      <c r="U37" s="29">
        <v>0.10050762393998695</v>
      </c>
      <c r="V37" s="29">
        <v>0.10173484724940203</v>
      </c>
      <c r="W37" s="29">
        <v>9.8940000543596307E-2</v>
      </c>
      <c r="X37" s="29">
        <v>0.14818900848010438</v>
      </c>
      <c r="Y37" s="29">
        <v>0.17240736437268972</v>
      </c>
      <c r="Z37" s="29">
        <v>0.16560097303761687</v>
      </c>
      <c r="AA37" s="29">
        <v>0.23643805718634489</v>
      </c>
      <c r="AB37" s="29" t="s">
        <v>169</v>
      </c>
      <c r="AC37" s="29" t="s">
        <v>169</v>
      </c>
      <c r="AD37" s="29" t="s">
        <v>169</v>
      </c>
      <c r="AE37" s="29" t="s">
        <v>169</v>
      </c>
    </row>
    <row r="38" spans="1:31" s="27" customFormat="1" x14ac:dyDescent="0.35">
      <c r="A38" s="28" t="s">
        <v>131</v>
      </c>
      <c r="B38" s="28" t="s">
        <v>66</v>
      </c>
      <c r="C38" s="29">
        <v>1.5914080841043289E-10</v>
      </c>
      <c r="D38" s="29">
        <v>1.5900239247890209E-10</v>
      </c>
      <c r="E38" s="29">
        <v>1.6614517613378261E-10</v>
      </c>
      <c r="F38" s="29">
        <v>1.1444953935335535E-3</v>
      </c>
      <c r="G38" s="29">
        <v>3.8373447232095491E-4</v>
      </c>
      <c r="H38" s="29">
        <v>1.8530701727584025E-3</v>
      </c>
      <c r="I38" s="29">
        <v>8.7955177451815014E-4</v>
      </c>
      <c r="J38" s="29">
        <v>9.5360805553264122E-3</v>
      </c>
      <c r="K38" s="29">
        <v>2.2488573375995601E-4</v>
      </c>
      <c r="L38" s="29">
        <v>3.9844271280223647E-5</v>
      </c>
      <c r="M38" s="29">
        <v>9.4477554929702474E-5</v>
      </c>
      <c r="N38" s="29">
        <v>1.7528587952708766E-3</v>
      </c>
      <c r="O38" s="29">
        <v>1.8324713396852767E-3</v>
      </c>
      <c r="P38" s="29">
        <v>4.2474595869026045E-4</v>
      </c>
      <c r="Q38" s="29">
        <v>1.7978945493559923E-3</v>
      </c>
      <c r="R38" s="29">
        <v>1.8887755676517957E-3</v>
      </c>
      <c r="S38" s="29">
        <v>4.3525165165425291E-3</v>
      </c>
      <c r="T38" s="29">
        <v>2.4531806699307178E-3</v>
      </c>
      <c r="U38" s="29">
        <v>9.0984348436867358E-3</v>
      </c>
      <c r="V38" s="29">
        <v>5.9245765112880917E-3</v>
      </c>
      <c r="W38" s="29">
        <v>8.7334025872472156E-3</v>
      </c>
      <c r="X38" s="29">
        <v>6.4677510474158333E-3</v>
      </c>
      <c r="Y38" s="29">
        <v>1.8362221686217369E-2</v>
      </c>
      <c r="Z38" s="29">
        <v>2.7664704575747767E-2</v>
      </c>
      <c r="AA38" s="29">
        <v>5.3014354748418355E-2</v>
      </c>
      <c r="AB38" s="29">
        <v>8.4848631562551929E-2</v>
      </c>
      <c r="AC38" s="29">
        <v>8.451683224557055E-2</v>
      </c>
      <c r="AD38" s="29">
        <v>9.2208019703135746E-2</v>
      </c>
      <c r="AE38" s="29">
        <v>9.1628407730624195E-2</v>
      </c>
    </row>
    <row r="39" spans="1:31" s="27" customFormat="1" x14ac:dyDescent="0.35">
      <c r="A39" s="28" t="s">
        <v>131</v>
      </c>
      <c r="B39" s="28" t="s">
        <v>65</v>
      </c>
      <c r="C39" s="29">
        <v>0.50692080683503971</v>
      </c>
      <c r="D39" s="29">
        <v>0.50416179279250406</v>
      </c>
      <c r="E39" s="29">
        <v>0.5037565641265157</v>
      </c>
      <c r="F39" s="29">
        <v>0.4989158047579238</v>
      </c>
      <c r="G39" s="29">
        <v>0.49614141271484774</v>
      </c>
      <c r="H39" s="29">
        <v>0.49376250419469997</v>
      </c>
      <c r="I39" s="29">
        <v>0.4929063023671999</v>
      </c>
      <c r="J39" s="29">
        <v>0.48854089025352265</v>
      </c>
      <c r="K39" s="29">
        <v>0.48570298624425801</v>
      </c>
      <c r="L39" s="29">
        <v>0.47750406256168193</v>
      </c>
      <c r="M39" s="29">
        <v>0.48177879465852874</v>
      </c>
      <c r="N39" s="29">
        <v>0.4773278709743809</v>
      </c>
      <c r="O39" s="29">
        <v>0.47460422708214012</v>
      </c>
      <c r="P39" s="29">
        <v>0.47196166038320625</v>
      </c>
      <c r="Q39" s="29">
        <v>0.47100904830487222</v>
      </c>
      <c r="R39" s="29">
        <v>0.46667654196634217</v>
      </c>
      <c r="S39" s="29">
        <v>0.4023941123564394</v>
      </c>
      <c r="T39" s="29">
        <v>0.40109895184723954</v>
      </c>
      <c r="U39" s="29">
        <v>0.39941370900788709</v>
      </c>
      <c r="V39" s="29">
        <v>0.39591440085789398</v>
      </c>
      <c r="W39" s="29">
        <v>0.39400591531755913</v>
      </c>
      <c r="X39" s="29" t="s">
        <v>169</v>
      </c>
      <c r="Y39" s="29" t="s">
        <v>169</v>
      </c>
      <c r="Z39" s="29" t="s">
        <v>169</v>
      </c>
      <c r="AA39" s="29" t="s">
        <v>169</v>
      </c>
      <c r="AB39" s="29" t="s">
        <v>169</v>
      </c>
      <c r="AC39" s="29" t="s">
        <v>169</v>
      </c>
      <c r="AD39" s="29" t="s">
        <v>169</v>
      </c>
      <c r="AE39" s="29" t="s">
        <v>169</v>
      </c>
    </row>
    <row r="40" spans="1:31" s="27" customFormat="1" x14ac:dyDescent="0.35">
      <c r="A40" s="28" t="s">
        <v>131</v>
      </c>
      <c r="B40" s="28" t="s">
        <v>69</v>
      </c>
      <c r="C40" s="29">
        <v>0.35912808492504766</v>
      </c>
      <c r="D40" s="29">
        <v>0.3465605423467687</v>
      </c>
      <c r="E40" s="29">
        <v>0.34495261603465621</v>
      </c>
      <c r="F40" s="29">
        <v>0.3608767192426835</v>
      </c>
      <c r="G40" s="29">
        <v>0.42997593372809872</v>
      </c>
      <c r="H40" s="29">
        <v>0.44293488074435405</v>
      </c>
      <c r="I40" s="29">
        <v>0.46209978603704033</v>
      </c>
      <c r="J40" s="29">
        <v>0.44073651501289912</v>
      </c>
      <c r="K40" s="29">
        <v>0.43560587492376757</v>
      </c>
      <c r="L40" s="29">
        <v>0.44387428469308204</v>
      </c>
      <c r="M40" s="29">
        <v>0.41324688568319318</v>
      </c>
      <c r="N40" s="29">
        <v>0.39189766897825479</v>
      </c>
      <c r="O40" s="29">
        <v>0.34461824651375944</v>
      </c>
      <c r="P40" s="29">
        <v>0.41407470794393886</v>
      </c>
      <c r="Q40" s="29">
        <v>0.40675231676163254</v>
      </c>
      <c r="R40" s="29">
        <v>0.43495261087317988</v>
      </c>
      <c r="S40" s="29">
        <v>0.43583777250242373</v>
      </c>
      <c r="T40" s="29">
        <v>0.43228544469985636</v>
      </c>
      <c r="U40" s="29">
        <v>0.44089898384255993</v>
      </c>
      <c r="V40" s="29">
        <v>0.42268902760407651</v>
      </c>
      <c r="W40" s="29">
        <v>0.39691480477244717</v>
      </c>
      <c r="X40" s="29">
        <v>0.34529716580915898</v>
      </c>
      <c r="Y40" s="29">
        <v>0.40273333647647008</v>
      </c>
      <c r="Z40" s="29">
        <v>0.41699635674068508</v>
      </c>
      <c r="AA40" s="29">
        <v>0.44207138521446054</v>
      </c>
      <c r="AB40" s="29">
        <v>0.44628136770658811</v>
      </c>
      <c r="AC40" s="29">
        <v>0.44567534790120578</v>
      </c>
      <c r="AD40" s="29">
        <v>0.44535788766054468</v>
      </c>
      <c r="AE40" s="29">
        <v>0.40278624405704178</v>
      </c>
    </row>
    <row r="41" spans="1:31" s="27" customFormat="1" x14ac:dyDescent="0.35">
      <c r="A41" s="28" t="s">
        <v>131</v>
      </c>
      <c r="B41" s="28" t="s">
        <v>68</v>
      </c>
      <c r="C41" s="29">
        <v>0.31430043825804016</v>
      </c>
      <c r="D41" s="29">
        <v>0.3043346950385819</v>
      </c>
      <c r="E41" s="29">
        <v>0.30984683726668799</v>
      </c>
      <c r="F41" s="29">
        <v>0.29648766481040845</v>
      </c>
      <c r="G41" s="29">
        <v>0.30069358812029817</v>
      </c>
      <c r="H41" s="29">
        <v>0.31492078978607019</v>
      </c>
      <c r="I41" s="29">
        <v>0.31866085921859227</v>
      </c>
      <c r="J41" s="29">
        <v>0.26618411261760072</v>
      </c>
      <c r="K41" s="29">
        <v>0.2883084809194279</v>
      </c>
      <c r="L41" s="29">
        <v>0.29984946972307336</v>
      </c>
      <c r="M41" s="29">
        <v>0.30464314118128677</v>
      </c>
      <c r="N41" s="29">
        <v>0.30912622241997811</v>
      </c>
      <c r="O41" s="29">
        <v>0.29570501821921369</v>
      </c>
      <c r="P41" s="29">
        <v>0.30044553444001287</v>
      </c>
      <c r="Q41" s="29">
        <v>0.31523557635345228</v>
      </c>
      <c r="R41" s="29">
        <v>0.31759663103130714</v>
      </c>
      <c r="S41" s="29">
        <v>0.26500717101383181</v>
      </c>
      <c r="T41" s="29">
        <v>0.2875643146747956</v>
      </c>
      <c r="U41" s="29">
        <v>0.29974516026486686</v>
      </c>
      <c r="V41" s="29">
        <v>0.30269198240111389</v>
      </c>
      <c r="W41" s="29">
        <v>0.30848221041233165</v>
      </c>
      <c r="X41" s="29">
        <v>0.28627583046864735</v>
      </c>
      <c r="Y41" s="29">
        <v>0.28692694653540807</v>
      </c>
      <c r="Z41" s="29">
        <v>0.30163810946608399</v>
      </c>
      <c r="AA41" s="29">
        <v>0.30261977408205265</v>
      </c>
      <c r="AB41" s="29">
        <v>0.2544286091466248</v>
      </c>
      <c r="AC41" s="29">
        <v>0.26820913381510864</v>
      </c>
      <c r="AD41" s="29">
        <v>0.27625451159071029</v>
      </c>
      <c r="AE41" s="29">
        <v>0.27328823707272459</v>
      </c>
    </row>
    <row r="42" spans="1:31" s="27" customFormat="1" x14ac:dyDescent="0.35">
      <c r="A42" s="28" t="s">
        <v>131</v>
      </c>
      <c r="B42" s="28" t="s">
        <v>36</v>
      </c>
      <c r="C42" s="29" t="s">
        <v>169</v>
      </c>
      <c r="D42" s="29">
        <v>0.167823711735996</v>
      </c>
      <c r="E42" s="29">
        <v>0.16380274146545376</v>
      </c>
      <c r="F42" s="29">
        <v>0.18149052651069919</v>
      </c>
      <c r="G42" s="29">
        <v>0.20212759236300804</v>
      </c>
      <c r="H42" s="29">
        <v>0.19791853440121859</v>
      </c>
      <c r="I42" s="29">
        <v>0.19719349144887729</v>
      </c>
      <c r="J42" s="29">
        <v>0.19792547150592468</v>
      </c>
      <c r="K42" s="29">
        <v>0.1827643288222717</v>
      </c>
      <c r="L42" s="29">
        <v>0.18366535713334473</v>
      </c>
      <c r="M42" s="29">
        <v>0.18088642167957761</v>
      </c>
      <c r="N42" s="29">
        <v>0.18404208560569635</v>
      </c>
      <c r="O42" s="29">
        <v>0.18680323506160332</v>
      </c>
      <c r="P42" s="29">
        <v>0.19113404641479451</v>
      </c>
      <c r="Q42" s="29">
        <v>0.18548063856345889</v>
      </c>
      <c r="R42" s="29">
        <v>0.18541203067613585</v>
      </c>
      <c r="S42" s="29">
        <v>0.17137081286900396</v>
      </c>
      <c r="T42" s="29">
        <v>0.17135270331845945</v>
      </c>
      <c r="U42" s="29">
        <v>0.17206862590884703</v>
      </c>
      <c r="V42" s="29">
        <v>0.17206586688873662</v>
      </c>
      <c r="W42" s="29">
        <v>0.1565146908846746</v>
      </c>
      <c r="X42" s="29">
        <v>0.15313011142444108</v>
      </c>
      <c r="Y42" s="29">
        <v>0.15494983309485391</v>
      </c>
      <c r="Z42" s="29">
        <v>0.14724796501051995</v>
      </c>
      <c r="AA42" s="29">
        <v>0.14642062000063114</v>
      </c>
      <c r="AB42" s="29">
        <v>0.14018725851335939</v>
      </c>
      <c r="AC42" s="29">
        <v>0.1432541285876574</v>
      </c>
      <c r="AD42" s="29">
        <v>0.14134010474195438</v>
      </c>
      <c r="AE42" s="29">
        <v>0.13773342328482482</v>
      </c>
    </row>
    <row r="43" spans="1:31" s="27" customFormat="1" x14ac:dyDescent="0.35">
      <c r="A43" s="28" t="s">
        <v>131</v>
      </c>
      <c r="B43" s="28" t="s">
        <v>73</v>
      </c>
      <c r="C43" s="29">
        <v>8.2122386445565975E-3</v>
      </c>
      <c r="D43" s="29">
        <v>2.2696391091884961E-2</v>
      </c>
      <c r="E43" s="29">
        <v>2.5742518787967038E-2</v>
      </c>
      <c r="F43" s="29">
        <v>8.1444291400863858E-2</v>
      </c>
      <c r="G43" s="29">
        <v>0.10039117318760941</v>
      </c>
      <c r="H43" s="29">
        <v>0.10494616817785088</v>
      </c>
      <c r="I43" s="29">
        <v>9.0320357077719904E-2</v>
      </c>
      <c r="J43" s="29">
        <v>0.13353071171287892</v>
      </c>
      <c r="K43" s="29">
        <v>7.1276948533789561E-2</v>
      </c>
      <c r="L43" s="29">
        <v>8.3489952247412277E-2</v>
      </c>
      <c r="M43" s="29">
        <v>8.7527303103040729E-2</v>
      </c>
      <c r="N43" s="29">
        <v>0.13344636955304012</v>
      </c>
      <c r="O43" s="29">
        <v>0.11573956238783714</v>
      </c>
      <c r="P43" s="29">
        <v>0.13285095993609208</v>
      </c>
      <c r="Q43" s="29">
        <v>0.1164350743435975</v>
      </c>
      <c r="R43" s="29">
        <v>0.11444208386710886</v>
      </c>
      <c r="S43" s="29">
        <v>0.13300798737547367</v>
      </c>
      <c r="T43" s="29">
        <v>0.13139875805809584</v>
      </c>
      <c r="U43" s="29">
        <v>0.12217400770693865</v>
      </c>
      <c r="V43" s="29">
        <v>0.10895909627286263</v>
      </c>
      <c r="W43" s="29">
        <v>0.13009531456879794</v>
      </c>
      <c r="X43" s="29">
        <v>0.17167763902708347</v>
      </c>
      <c r="Y43" s="29">
        <v>0.16714631629974352</v>
      </c>
      <c r="Z43" s="29">
        <v>0.15398368393879086</v>
      </c>
      <c r="AA43" s="29">
        <v>0.18030849299993984</v>
      </c>
      <c r="AB43" s="29">
        <v>0.18306191370442229</v>
      </c>
      <c r="AC43" s="29">
        <v>0.19227944926336135</v>
      </c>
      <c r="AD43" s="29">
        <v>0.18383697930724532</v>
      </c>
      <c r="AE43" s="29">
        <v>0.14873046683115271</v>
      </c>
    </row>
    <row r="44" spans="1:31" s="27" customFormat="1" x14ac:dyDescent="0.35">
      <c r="A44" s="28" t="s">
        <v>131</v>
      </c>
      <c r="B44" s="28" t="s">
        <v>56</v>
      </c>
      <c r="C44" s="29">
        <v>8.0570788070255486E-2</v>
      </c>
      <c r="D44" s="29">
        <v>8.6927370851665797E-2</v>
      </c>
      <c r="E44" s="29">
        <v>7.9336275796734523E-2</v>
      </c>
      <c r="F44" s="29">
        <v>9.0042965754956503E-2</v>
      </c>
      <c r="G44" s="29">
        <v>0.10777007236202936</v>
      </c>
      <c r="H44" s="29">
        <v>0.10008204055289804</v>
      </c>
      <c r="I44" s="29">
        <v>0.10336110410000161</v>
      </c>
      <c r="J44" s="29">
        <v>0.10074728997453287</v>
      </c>
      <c r="K44" s="29">
        <v>8.8980593247968365E-2</v>
      </c>
      <c r="L44" s="29">
        <v>8.8707477477425467E-2</v>
      </c>
      <c r="M44" s="29">
        <v>8.7856517746148916E-2</v>
      </c>
      <c r="N44" s="29">
        <v>8.9679454303934203E-2</v>
      </c>
      <c r="O44" s="29">
        <v>9.2848522806881037E-2</v>
      </c>
      <c r="P44" s="29">
        <v>9.2662936109101549E-2</v>
      </c>
      <c r="Q44" s="29">
        <v>8.8723254732058832E-2</v>
      </c>
      <c r="R44" s="29">
        <v>8.8695510234445329E-2</v>
      </c>
      <c r="S44" s="29">
        <v>8.1645557579218084E-2</v>
      </c>
      <c r="T44" s="29">
        <v>7.9458453519122951E-2</v>
      </c>
      <c r="U44" s="29">
        <v>8.0275670699831062E-2</v>
      </c>
      <c r="V44" s="29">
        <v>7.8742080103228196E-2</v>
      </c>
      <c r="W44" s="29">
        <v>6.5195304991634326E-2</v>
      </c>
      <c r="X44" s="29">
        <v>6.3220063205703447E-2</v>
      </c>
      <c r="Y44" s="29">
        <v>6.1648357737912711E-2</v>
      </c>
      <c r="Z44" s="29">
        <v>5.8299670369547536E-2</v>
      </c>
      <c r="AA44" s="29">
        <v>5.8225320884537385E-2</v>
      </c>
      <c r="AB44" s="29">
        <v>5.1104765999085172E-2</v>
      </c>
      <c r="AC44" s="29">
        <v>5.2831366202032708E-2</v>
      </c>
      <c r="AD44" s="29">
        <v>4.2850631447063088E-2</v>
      </c>
      <c r="AE44" s="29">
        <v>3.2904491191181162E-2</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9" t="s">
        <v>169</v>
      </c>
      <c r="D48" s="29" t="s">
        <v>169</v>
      </c>
      <c r="E48" s="29" t="s">
        <v>169</v>
      </c>
      <c r="F48" s="29" t="s">
        <v>169</v>
      </c>
      <c r="G48" s="29" t="s">
        <v>169</v>
      </c>
      <c r="H48" s="29" t="s">
        <v>169</v>
      </c>
      <c r="I48" s="29" t="s">
        <v>169</v>
      </c>
      <c r="J48" s="29" t="s">
        <v>169</v>
      </c>
      <c r="K48" s="29" t="s">
        <v>169</v>
      </c>
      <c r="L48" s="29" t="s">
        <v>169</v>
      </c>
      <c r="M48" s="29" t="s">
        <v>169</v>
      </c>
      <c r="N48" s="29" t="s">
        <v>169</v>
      </c>
      <c r="O48" s="29" t="s">
        <v>169</v>
      </c>
      <c r="P48" s="29" t="s">
        <v>169</v>
      </c>
      <c r="Q48" s="29" t="s">
        <v>169</v>
      </c>
      <c r="R48" s="29" t="s">
        <v>169</v>
      </c>
      <c r="S48" s="29" t="s">
        <v>169</v>
      </c>
      <c r="T48" s="29" t="s">
        <v>169</v>
      </c>
      <c r="U48" s="29" t="s">
        <v>169</v>
      </c>
      <c r="V48" s="29" t="s">
        <v>169</v>
      </c>
      <c r="W48" s="29" t="s">
        <v>169</v>
      </c>
      <c r="X48" s="29" t="s">
        <v>169</v>
      </c>
      <c r="Y48" s="29" t="s">
        <v>169</v>
      </c>
      <c r="Z48" s="29" t="s">
        <v>169</v>
      </c>
      <c r="AA48" s="29" t="s">
        <v>169</v>
      </c>
      <c r="AB48" s="29" t="s">
        <v>169</v>
      </c>
      <c r="AC48" s="29" t="s">
        <v>169</v>
      </c>
      <c r="AD48" s="29" t="s">
        <v>169</v>
      </c>
      <c r="AE48" s="29" t="s">
        <v>169</v>
      </c>
    </row>
    <row r="49" spans="1:31" s="27" customFormat="1" x14ac:dyDescent="0.35">
      <c r="A49" s="28" t="s">
        <v>132</v>
      </c>
      <c r="B49" s="28" t="s">
        <v>71</v>
      </c>
      <c r="C49" s="29">
        <v>0.62250848657305458</v>
      </c>
      <c r="D49" s="29">
        <v>0.53672798638716501</v>
      </c>
      <c r="E49" s="29">
        <v>0.58928954204440376</v>
      </c>
      <c r="F49" s="29">
        <v>0.64578920832187547</v>
      </c>
      <c r="G49" s="29">
        <v>0.67938105558214978</v>
      </c>
      <c r="H49" s="29">
        <v>0.68613987112630404</v>
      </c>
      <c r="I49" s="29">
        <v>0.62781125381675418</v>
      </c>
      <c r="J49" s="29">
        <v>0.64609573724456226</v>
      </c>
      <c r="K49" s="29">
        <v>0.63739479150874701</v>
      </c>
      <c r="L49" s="29">
        <v>0.67654528970401395</v>
      </c>
      <c r="M49" s="29">
        <v>0.63287926230340452</v>
      </c>
      <c r="N49" s="29">
        <v>0.64543811644582072</v>
      </c>
      <c r="O49" s="29">
        <v>0.67119402345261281</v>
      </c>
      <c r="P49" s="29">
        <v>0.66657918410754757</v>
      </c>
      <c r="Q49" s="29">
        <v>0.67753111436581037</v>
      </c>
      <c r="R49" s="29">
        <v>0.66498847867421917</v>
      </c>
      <c r="S49" s="29">
        <v>0.63814268522314788</v>
      </c>
      <c r="T49" s="29">
        <v>0.65629508781474144</v>
      </c>
      <c r="U49" s="29">
        <v>0.58459429543743291</v>
      </c>
      <c r="V49" s="29">
        <v>0.61602405350883149</v>
      </c>
      <c r="W49" s="29">
        <v>0.6642844641556126</v>
      </c>
      <c r="X49" s="29">
        <v>0.65876181978659298</v>
      </c>
      <c r="Y49" s="29">
        <v>0.63082162108776729</v>
      </c>
      <c r="Z49" s="29">
        <v>0.63184286314160376</v>
      </c>
      <c r="AA49" s="29">
        <v>0.60661362644540262</v>
      </c>
      <c r="AB49" s="29">
        <v>0.6442844772158588</v>
      </c>
      <c r="AC49" s="29">
        <v>0.62251923914618845</v>
      </c>
      <c r="AD49" s="29" t="s">
        <v>169</v>
      </c>
      <c r="AE49" s="29" t="s">
        <v>169</v>
      </c>
    </row>
    <row r="50" spans="1:31" s="27" customFormat="1" x14ac:dyDescent="0.35">
      <c r="A50" s="28" t="s">
        <v>132</v>
      </c>
      <c r="B50" s="28" t="s">
        <v>20</v>
      </c>
      <c r="C50" s="29" t="s">
        <v>169</v>
      </c>
      <c r="D50" s="29" t="s">
        <v>169</v>
      </c>
      <c r="E50" s="29" t="s">
        <v>169</v>
      </c>
      <c r="F50" s="29" t="s">
        <v>169</v>
      </c>
      <c r="G50" s="29" t="s">
        <v>169</v>
      </c>
      <c r="H50" s="29" t="s">
        <v>169</v>
      </c>
      <c r="I50" s="29" t="s">
        <v>169</v>
      </c>
      <c r="J50" s="29" t="s">
        <v>169</v>
      </c>
      <c r="K50" s="29" t="s">
        <v>169</v>
      </c>
      <c r="L50" s="29" t="s">
        <v>169</v>
      </c>
      <c r="M50" s="29" t="s">
        <v>169</v>
      </c>
      <c r="N50" s="29" t="s">
        <v>169</v>
      </c>
      <c r="O50" s="29" t="s">
        <v>169</v>
      </c>
      <c r="P50" s="29" t="s">
        <v>169</v>
      </c>
      <c r="Q50" s="29" t="s">
        <v>169</v>
      </c>
      <c r="R50" s="29" t="s">
        <v>169</v>
      </c>
      <c r="S50" s="29" t="s">
        <v>169</v>
      </c>
      <c r="T50" s="29" t="s">
        <v>169</v>
      </c>
      <c r="U50" s="29" t="s">
        <v>169</v>
      </c>
      <c r="V50" s="29" t="s">
        <v>169</v>
      </c>
      <c r="W50" s="29" t="s">
        <v>169</v>
      </c>
      <c r="X50" s="29" t="s">
        <v>169</v>
      </c>
      <c r="Y50" s="29" t="s">
        <v>169</v>
      </c>
      <c r="Z50" s="29" t="s">
        <v>169</v>
      </c>
      <c r="AA50" s="29" t="s">
        <v>169</v>
      </c>
      <c r="AB50" s="29" t="s">
        <v>169</v>
      </c>
      <c r="AC50" s="29" t="s">
        <v>169</v>
      </c>
      <c r="AD50" s="29" t="s">
        <v>169</v>
      </c>
      <c r="AE50" s="29" t="s">
        <v>169</v>
      </c>
    </row>
    <row r="51" spans="1:31" s="27" customFormat="1" x14ac:dyDescent="0.35">
      <c r="A51" s="28" t="s">
        <v>132</v>
      </c>
      <c r="B51" s="28" t="s">
        <v>32</v>
      </c>
      <c r="C51" s="29">
        <v>3.5167625570776257E-4</v>
      </c>
      <c r="D51" s="29">
        <v>7.5918136986301371E-11</v>
      </c>
      <c r="E51" s="29">
        <v>7.5581735159817353E-4</v>
      </c>
      <c r="F51" s="29">
        <v>1.3079695433789954E-3</v>
      </c>
      <c r="G51" s="29">
        <v>2.6279593607305936E-4</v>
      </c>
      <c r="H51" s="29">
        <v>1.2844944748858448E-3</v>
      </c>
      <c r="I51" s="29">
        <v>1.1755147488584452E-3</v>
      </c>
      <c r="J51" s="29">
        <v>1.6114107305936071E-3</v>
      </c>
      <c r="K51" s="29">
        <v>1.0377368264840183E-10</v>
      </c>
      <c r="L51" s="29">
        <v>3.4827100456621008E-4</v>
      </c>
      <c r="M51" s="29">
        <v>6.0489940639269174E-4</v>
      </c>
      <c r="N51" s="29">
        <v>2.0533999999999999E-3</v>
      </c>
      <c r="O51" s="29">
        <v>1.1717127853881279E-3</v>
      </c>
      <c r="P51" s="29">
        <v>4.7018141552511417E-4</v>
      </c>
      <c r="Q51" s="29">
        <v>3.6908815068493151E-3</v>
      </c>
      <c r="R51" s="29">
        <v>3.0862248858447485E-3</v>
      </c>
      <c r="S51" s="29">
        <v>6.6955369863013698E-3</v>
      </c>
      <c r="T51" s="29">
        <v>4.0659552511415524E-3</v>
      </c>
      <c r="U51" s="29" t="s">
        <v>169</v>
      </c>
      <c r="V51" s="29" t="s">
        <v>169</v>
      </c>
      <c r="W51" s="29" t="s">
        <v>169</v>
      </c>
      <c r="X51" s="29" t="s">
        <v>169</v>
      </c>
      <c r="Y51" s="29" t="s">
        <v>169</v>
      </c>
      <c r="Z51" s="29" t="s">
        <v>169</v>
      </c>
      <c r="AA51" s="29" t="s">
        <v>169</v>
      </c>
      <c r="AB51" s="29" t="s">
        <v>169</v>
      </c>
      <c r="AC51" s="29" t="s">
        <v>169</v>
      </c>
      <c r="AD51" s="29" t="s">
        <v>169</v>
      </c>
      <c r="AE51" s="29" t="s">
        <v>169</v>
      </c>
    </row>
    <row r="52" spans="1:31" s="27" customFormat="1" x14ac:dyDescent="0.35">
      <c r="A52" s="28" t="s">
        <v>132</v>
      </c>
      <c r="B52" s="28" t="s">
        <v>66</v>
      </c>
      <c r="C52" s="29">
        <v>2.7490609650036056E-6</v>
      </c>
      <c r="D52" s="29">
        <v>1.4432552451333801E-10</v>
      </c>
      <c r="E52" s="29">
        <v>1.008462048238861E-4</v>
      </c>
      <c r="F52" s="29">
        <v>3.0840855105839343E-5</v>
      </c>
      <c r="G52" s="29">
        <v>1.8469155311223248E-10</v>
      </c>
      <c r="H52" s="29">
        <v>6.0219996440609221E-6</v>
      </c>
      <c r="I52" s="29">
        <v>5.1412453364256193E-5</v>
      </c>
      <c r="J52" s="29">
        <v>2.1007596491228063E-10</v>
      </c>
      <c r="K52" s="29">
        <v>1.9979454818553232E-10</v>
      </c>
      <c r="L52" s="29">
        <v>2.1039447227168945E-6</v>
      </c>
      <c r="M52" s="29">
        <v>2.9002158422294517E-5</v>
      </c>
      <c r="N52" s="29">
        <v>2.6709380819031782E-4</v>
      </c>
      <c r="O52" s="29">
        <v>1.0975019302181619E-4</v>
      </c>
      <c r="P52" s="29">
        <v>2.6723061406287102E-10</v>
      </c>
      <c r="Q52" s="29">
        <v>5.8134736829321869E-4</v>
      </c>
      <c r="R52" s="29">
        <v>7.5544111314312034E-4</v>
      </c>
      <c r="S52" s="29">
        <v>8.0281435590411152E-4</v>
      </c>
      <c r="T52" s="29">
        <v>7.2381909655269163E-4</v>
      </c>
      <c r="U52" s="29">
        <v>2.4581208771444277E-3</v>
      </c>
      <c r="V52" s="29">
        <v>3.0291707800694577E-3</v>
      </c>
      <c r="W52" s="29">
        <v>2.2474552178169179E-3</v>
      </c>
      <c r="X52" s="29">
        <v>6.7715933527460255E-4</v>
      </c>
      <c r="Y52" s="29">
        <v>1.9942670110943634E-3</v>
      </c>
      <c r="Z52" s="29">
        <v>6.1206563912579986E-3</v>
      </c>
      <c r="AA52" s="29">
        <v>6.3301062841018768E-3</v>
      </c>
      <c r="AB52" s="29">
        <v>2.8247989473171226E-3</v>
      </c>
      <c r="AC52" s="29">
        <v>8.0592349180076163E-3</v>
      </c>
      <c r="AD52" s="29">
        <v>0.14694683887554136</v>
      </c>
      <c r="AE52" s="29">
        <v>0.14691528478703342</v>
      </c>
    </row>
    <row r="53" spans="1:31" s="27" customFormat="1" x14ac:dyDescent="0.35">
      <c r="A53" s="28" t="s">
        <v>132</v>
      </c>
      <c r="B53" s="28" t="s">
        <v>65</v>
      </c>
      <c r="C53" s="29">
        <v>0.13887051306586332</v>
      </c>
      <c r="D53" s="29">
        <v>0.13991764771247076</v>
      </c>
      <c r="E53" s="29">
        <v>0.12633628264408051</v>
      </c>
      <c r="F53" s="29">
        <v>0.15506287927426268</v>
      </c>
      <c r="G53" s="29">
        <v>0.15852820262325576</v>
      </c>
      <c r="H53" s="29">
        <v>0.14940993587962814</v>
      </c>
      <c r="I53" s="29">
        <v>0.15065203853807196</v>
      </c>
      <c r="J53" s="29">
        <v>0.18979724890474742</v>
      </c>
      <c r="K53" s="29">
        <v>0.15633198662032552</v>
      </c>
      <c r="L53" s="29">
        <v>0.13352539781998968</v>
      </c>
      <c r="M53" s="29">
        <v>0.13458342516168989</v>
      </c>
      <c r="N53" s="29">
        <v>0.12125601514319047</v>
      </c>
      <c r="O53" s="29">
        <v>0.14848462942499496</v>
      </c>
      <c r="P53" s="29">
        <v>0.15323645580612436</v>
      </c>
      <c r="Q53" s="29">
        <v>0.1446946125820795</v>
      </c>
      <c r="R53" s="29">
        <v>0.14469944115885836</v>
      </c>
      <c r="S53" s="29">
        <v>0.18177987981545846</v>
      </c>
      <c r="T53" s="29">
        <v>0.15052517588860009</v>
      </c>
      <c r="U53" s="29">
        <v>0.12918325390309093</v>
      </c>
      <c r="V53" s="29">
        <v>0.1287393095330695</v>
      </c>
      <c r="W53" s="29">
        <v>0.11684537617216195</v>
      </c>
      <c r="X53" s="29">
        <v>0.14246097094211257</v>
      </c>
      <c r="Y53" s="29">
        <v>0.14747035024415533</v>
      </c>
      <c r="Z53" s="29">
        <v>0.1386737778340236</v>
      </c>
      <c r="AA53" s="29">
        <v>0.13948199984155107</v>
      </c>
      <c r="AB53" s="29">
        <v>0.17422740168449721</v>
      </c>
      <c r="AC53" s="29">
        <v>0.14477796921975217</v>
      </c>
      <c r="AD53" s="29">
        <v>0.12439772702953522</v>
      </c>
      <c r="AE53" s="29">
        <v>0.12417661890563238</v>
      </c>
    </row>
    <row r="54" spans="1:31" s="27" customFormat="1" x14ac:dyDescent="0.35">
      <c r="A54" s="28" t="s">
        <v>132</v>
      </c>
      <c r="B54" s="28" t="s">
        <v>69</v>
      </c>
      <c r="C54" s="29">
        <v>0.3457575912369153</v>
      </c>
      <c r="D54" s="29">
        <v>0.34128509399445794</v>
      </c>
      <c r="E54" s="29">
        <v>0.29418732160233113</v>
      </c>
      <c r="F54" s="29">
        <v>0.32039600806758278</v>
      </c>
      <c r="G54" s="29">
        <v>0.325827234174974</v>
      </c>
      <c r="H54" s="29">
        <v>0.33152287175190803</v>
      </c>
      <c r="I54" s="29">
        <v>0.33050478114868059</v>
      </c>
      <c r="J54" s="29">
        <v>0.29891082767151639</v>
      </c>
      <c r="K54" s="29">
        <v>0.3085308795696744</v>
      </c>
      <c r="L54" s="29">
        <v>0.29230237403959969</v>
      </c>
      <c r="M54" s="29">
        <v>0.32041791262051034</v>
      </c>
      <c r="N54" s="29">
        <v>0.27575150267157367</v>
      </c>
      <c r="O54" s="29">
        <v>0.28599728413635223</v>
      </c>
      <c r="P54" s="29">
        <v>0.28884768477159362</v>
      </c>
      <c r="Q54" s="29">
        <v>0.30443549599539399</v>
      </c>
      <c r="R54" s="29">
        <v>0.31102444727203032</v>
      </c>
      <c r="S54" s="29">
        <v>0.28576039832893735</v>
      </c>
      <c r="T54" s="29">
        <v>0.3063200868391675</v>
      </c>
      <c r="U54" s="29">
        <v>0.30535347254643302</v>
      </c>
      <c r="V54" s="29">
        <v>0.35181972517481702</v>
      </c>
      <c r="W54" s="29">
        <v>0.31094716506623082</v>
      </c>
      <c r="X54" s="29">
        <v>0.31178042598035943</v>
      </c>
      <c r="Y54" s="29">
        <v>0.30630490355358342</v>
      </c>
      <c r="Z54" s="29">
        <v>0.33766755021757799</v>
      </c>
      <c r="AA54" s="29">
        <v>0.34837589958977105</v>
      </c>
      <c r="AB54" s="29">
        <v>0.33367454777680666</v>
      </c>
      <c r="AC54" s="29">
        <v>0.33642857962254202</v>
      </c>
      <c r="AD54" s="29">
        <v>0.30731615292400233</v>
      </c>
      <c r="AE54" s="29">
        <v>0.30312813487656537</v>
      </c>
    </row>
    <row r="55" spans="1:31" s="27" customFormat="1" x14ac:dyDescent="0.35">
      <c r="A55" s="28" t="s">
        <v>132</v>
      </c>
      <c r="B55" s="28" t="s">
        <v>68</v>
      </c>
      <c r="C55" s="29">
        <v>0.27583080411270816</v>
      </c>
      <c r="D55" s="29">
        <v>0.27367320897164193</v>
      </c>
      <c r="E55" s="29">
        <v>0.28189131355643909</v>
      </c>
      <c r="F55" s="29">
        <v>0.27266523147400773</v>
      </c>
      <c r="G55" s="29">
        <v>0.2589769153884196</v>
      </c>
      <c r="H55" s="29">
        <v>0.27212898880121333</v>
      </c>
      <c r="I55" s="29">
        <v>0.27790948535396015</v>
      </c>
      <c r="J55" s="29">
        <v>0.25545943210342109</v>
      </c>
      <c r="K55" s="29">
        <v>0.26573010104211603</v>
      </c>
      <c r="L55" s="29">
        <v>0.26596602485652726</v>
      </c>
      <c r="M55" s="29">
        <v>0.2704763053683869</v>
      </c>
      <c r="N55" s="29">
        <v>0.27583066838349041</v>
      </c>
      <c r="O55" s="29">
        <v>0.26353201898598916</v>
      </c>
      <c r="P55" s="29">
        <v>0.2547836155741679</v>
      </c>
      <c r="Q55" s="29">
        <v>0.26604184880134368</v>
      </c>
      <c r="R55" s="29">
        <v>0.27440222606735376</v>
      </c>
      <c r="S55" s="29">
        <v>0.2532977116179953</v>
      </c>
      <c r="T55" s="29">
        <v>0.26510145540013008</v>
      </c>
      <c r="U55" s="29">
        <v>0.27234624640379756</v>
      </c>
      <c r="V55" s="29">
        <v>0.27291252696768753</v>
      </c>
      <c r="W55" s="29">
        <v>0.28404262529767671</v>
      </c>
      <c r="X55" s="29">
        <v>0.27245405755812668</v>
      </c>
      <c r="Y55" s="29">
        <v>0.25929165725724235</v>
      </c>
      <c r="Z55" s="29">
        <v>0.27793066696394625</v>
      </c>
      <c r="AA55" s="29">
        <v>0.28326620516083845</v>
      </c>
      <c r="AB55" s="29">
        <v>0.26522869788152731</v>
      </c>
      <c r="AC55" s="29">
        <v>0.25794824461952504</v>
      </c>
      <c r="AD55" s="29">
        <v>0.23345571428327161</v>
      </c>
      <c r="AE55" s="29">
        <v>0.22644848801698952</v>
      </c>
    </row>
    <row r="56" spans="1:31" s="27" customFormat="1" x14ac:dyDescent="0.35">
      <c r="A56" s="28" t="s">
        <v>132</v>
      </c>
      <c r="B56" s="28" t="s">
        <v>36</v>
      </c>
      <c r="C56" s="29">
        <v>0.12705857116521449</v>
      </c>
      <c r="D56" s="29">
        <v>3.5215837217658502E-2</v>
      </c>
      <c r="E56" s="29">
        <v>3.8399114745281009E-2</v>
      </c>
      <c r="F56" s="29">
        <v>5.9762954563195525E-2</v>
      </c>
      <c r="G56" s="29">
        <v>6.2091058326173704E-2</v>
      </c>
      <c r="H56" s="29">
        <v>6.5039363793206129E-2</v>
      </c>
      <c r="I56" s="29">
        <v>6.4046072770365503E-2</v>
      </c>
      <c r="J56" s="29">
        <v>5.9788183126323585E-2</v>
      </c>
      <c r="K56" s="29">
        <v>5.6105550761874859E-2</v>
      </c>
      <c r="L56" s="29">
        <v>5.7292315072500419E-2</v>
      </c>
      <c r="M56" s="29">
        <v>5.7824186896016726E-2</v>
      </c>
      <c r="N56" s="29">
        <v>5.9492144743971333E-2</v>
      </c>
      <c r="O56" s="29">
        <v>5.7397497773554164E-2</v>
      </c>
      <c r="P56" s="29">
        <v>5.5417209622562788E-2</v>
      </c>
      <c r="Q56" s="29">
        <v>5.8178496674463467E-2</v>
      </c>
      <c r="R56" s="29">
        <v>5.8337088175788032E-2</v>
      </c>
      <c r="S56" s="29">
        <v>5.4476133930445571E-2</v>
      </c>
      <c r="T56" s="29">
        <v>5.5791520850862572E-2</v>
      </c>
      <c r="U56" s="29">
        <v>8.4566526838838821E-2</v>
      </c>
      <c r="V56" s="29">
        <v>8.3390272365566759E-2</v>
      </c>
      <c r="W56" s="29">
        <v>0.10055285984523971</v>
      </c>
      <c r="X56" s="29">
        <v>0.15269538812592029</v>
      </c>
      <c r="Y56" s="29">
        <v>0.14646556574767061</v>
      </c>
      <c r="Z56" s="29">
        <v>0.1520687164696021</v>
      </c>
      <c r="AA56" s="29">
        <v>0.1509503273275847</v>
      </c>
      <c r="AB56" s="29">
        <v>0.14324529175627349</v>
      </c>
      <c r="AC56" s="29">
        <v>0.14176914697057008</v>
      </c>
      <c r="AD56" s="29">
        <v>0.13073392496769307</v>
      </c>
      <c r="AE56" s="29">
        <v>0.12168252843051114</v>
      </c>
    </row>
    <row r="57" spans="1:31" s="27" customFormat="1" x14ac:dyDescent="0.35">
      <c r="A57" s="28" t="s">
        <v>132</v>
      </c>
      <c r="B57" s="28" t="s">
        <v>73</v>
      </c>
      <c r="C57" s="29" t="s">
        <v>169</v>
      </c>
      <c r="D57" s="29" t="s">
        <v>169</v>
      </c>
      <c r="E57" s="29" t="s">
        <v>169</v>
      </c>
      <c r="F57" s="29" t="s">
        <v>169</v>
      </c>
      <c r="G57" s="29" t="s">
        <v>169</v>
      </c>
      <c r="H57" s="29" t="s">
        <v>169</v>
      </c>
      <c r="I57" s="29" t="s">
        <v>169</v>
      </c>
      <c r="J57" s="29" t="s">
        <v>169</v>
      </c>
      <c r="K57" s="29" t="s">
        <v>169</v>
      </c>
      <c r="L57" s="29" t="s">
        <v>169</v>
      </c>
      <c r="M57" s="29" t="s">
        <v>169</v>
      </c>
      <c r="N57" s="29" t="s">
        <v>169</v>
      </c>
      <c r="O57" s="29" t="s">
        <v>169</v>
      </c>
      <c r="P57" s="29" t="s">
        <v>169</v>
      </c>
      <c r="Q57" s="29" t="s">
        <v>169</v>
      </c>
      <c r="R57" s="29" t="s">
        <v>169</v>
      </c>
      <c r="S57" s="29" t="s">
        <v>169</v>
      </c>
      <c r="T57" s="29">
        <v>0.31245827021362432</v>
      </c>
      <c r="U57" s="29">
        <v>0.30037854238010808</v>
      </c>
      <c r="V57" s="29">
        <v>0.27999576022840794</v>
      </c>
      <c r="W57" s="29">
        <v>0.28587205203676741</v>
      </c>
      <c r="X57" s="29">
        <v>0.27484303827838169</v>
      </c>
      <c r="Y57" s="29">
        <v>0.25246104193685048</v>
      </c>
      <c r="Z57" s="29">
        <v>0.26219102642585429</v>
      </c>
      <c r="AA57" s="29">
        <v>0.2596696018753189</v>
      </c>
      <c r="AB57" s="29">
        <v>0.25332540865662734</v>
      </c>
      <c r="AC57" s="29">
        <v>0.26521417919199769</v>
      </c>
      <c r="AD57" s="29">
        <v>0.22754425842395684</v>
      </c>
      <c r="AE57" s="29">
        <v>0.21066290505260718</v>
      </c>
    </row>
    <row r="58" spans="1:31" s="27" customFormat="1" x14ac:dyDescent="0.35">
      <c r="A58" s="28" t="s">
        <v>132</v>
      </c>
      <c r="B58" s="28" t="s">
        <v>56</v>
      </c>
      <c r="C58" s="29">
        <v>4.723869132064807E-2</v>
      </c>
      <c r="D58" s="29">
        <v>6.1104184524925304E-2</v>
      </c>
      <c r="E58" s="29">
        <v>6.5522209389257749E-2</v>
      </c>
      <c r="F58" s="29">
        <v>0.1025160400061316</v>
      </c>
      <c r="G58" s="29">
        <v>0.11090744062399178</v>
      </c>
      <c r="H58" s="29">
        <v>0.10956305192567135</v>
      </c>
      <c r="I58" s="29">
        <v>0.10852752252704091</v>
      </c>
      <c r="J58" s="29">
        <v>9.9630562741878023E-2</v>
      </c>
      <c r="K58" s="29">
        <v>9.4726548578426689E-2</v>
      </c>
      <c r="L58" s="29">
        <v>9.5965815468888452E-2</v>
      </c>
      <c r="M58" s="29">
        <v>9.7324805129604869E-2</v>
      </c>
      <c r="N58" s="29">
        <v>0.10362508017291099</v>
      </c>
      <c r="O58" s="29">
        <v>0.10030673969342668</v>
      </c>
      <c r="P58" s="29">
        <v>9.9132398477482911E-2</v>
      </c>
      <c r="Q58" s="29">
        <v>9.8511639264302189E-2</v>
      </c>
      <c r="R58" s="29">
        <v>9.6086802773051413E-2</v>
      </c>
      <c r="S58" s="29">
        <v>9.2223726824518445E-2</v>
      </c>
      <c r="T58" s="29">
        <v>9.3342857771391022E-2</v>
      </c>
      <c r="U58" s="29">
        <v>8.3055794022608376E-2</v>
      </c>
      <c r="V58" s="29">
        <v>8.0925981853892145E-2</v>
      </c>
      <c r="W58" s="29">
        <v>6.9096436838416153E-2</v>
      </c>
      <c r="X58" s="29">
        <v>6.8199678359683963E-2</v>
      </c>
      <c r="Y58" s="29">
        <v>6.3567759296523044E-2</v>
      </c>
      <c r="Z58" s="29">
        <v>6.1292654788957797E-2</v>
      </c>
      <c r="AA58" s="29">
        <v>6.0322522518109448E-2</v>
      </c>
      <c r="AB58" s="29">
        <v>5.7594205244196402E-2</v>
      </c>
      <c r="AC58" s="29">
        <v>5.5809598908097002E-2</v>
      </c>
      <c r="AD58" s="29">
        <v>4.1684307539012116E-2</v>
      </c>
      <c r="AE58" s="29">
        <v>3.5442858342987264E-2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9" t="s">
        <v>169</v>
      </c>
      <c r="D62" s="29" t="s">
        <v>169</v>
      </c>
      <c r="E62" s="29" t="s">
        <v>169</v>
      </c>
      <c r="F62" s="29" t="s">
        <v>169</v>
      </c>
      <c r="G62" s="29" t="s">
        <v>169</v>
      </c>
      <c r="H62" s="29" t="s">
        <v>169</v>
      </c>
      <c r="I62" s="29" t="s">
        <v>169</v>
      </c>
      <c r="J62" s="29" t="s">
        <v>169</v>
      </c>
      <c r="K62" s="29" t="s">
        <v>169</v>
      </c>
      <c r="L62" s="29" t="s">
        <v>169</v>
      </c>
      <c r="M62" s="29" t="s">
        <v>169</v>
      </c>
      <c r="N62" s="29" t="s">
        <v>169</v>
      </c>
      <c r="O62" s="29" t="s">
        <v>169</v>
      </c>
      <c r="P62" s="29" t="s">
        <v>169</v>
      </c>
      <c r="Q62" s="29" t="s">
        <v>169</v>
      </c>
      <c r="R62" s="29" t="s">
        <v>169</v>
      </c>
      <c r="S62" s="29" t="s">
        <v>169</v>
      </c>
      <c r="T62" s="29" t="s">
        <v>169</v>
      </c>
      <c r="U62" s="29" t="s">
        <v>169</v>
      </c>
      <c r="V62" s="29" t="s">
        <v>169</v>
      </c>
      <c r="W62" s="29" t="s">
        <v>169</v>
      </c>
      <c r="X62" s="29" t="s">
        <v>169</v>
      </c>
      <c r="Y62" s="29" t="s">
        <v>169</v>
      </c>
      <c r="Z62" s="29" t="s">
        <v>169</v>
      </c>
      <c r="AA62" s="29" t="s">
        <v>169</v>
      </c>
      <c r="AB62" s="29" t="s">
        <v>169</v>
      </c>
      <c r="AC62" s="29" t="s">
        <v>169</v>
      </c>
      <c r="AD62" s="29" t="s">
        <v>169</v>
      </c>
      <c r="AE62" s="29" t="s">
        <v>169</v>
      </c>
    </row>
    <row r="63" spans="1:31" s="27" customFormat="1" x14ac:dyDescent="0.35">
      <c r="A63" s="28" t="s">
        <v>133</v>
      </c>
      <c r="B63" s="28" t="s">
        <v>71</v>
      </c>
      <c r="C63" s="29" t="s">
        <v>169</v>
      </c>
      <c r="D63" s="29" t="s">
        <v>169</v>
      </c>
      <c r="E63" s="29" t="s">
        <v>169</v>
      </c>
      <c r="F63" s="29" t="s">
        <v>169</v>
      </c>
      <c r="G63" s="29" t="s">
        <v>169</v>
      </c>
      <c r="H63" s="29" t="s">
        <v>169</v>
      </c>
      <c r="I63" s="29" t="s">
        <v>169</v>
      </c>
      <c r="J63" s="29" t="s">
        <v>169</v>
      </c>
      <c r="K63" s="29" t="s">
        <v>169</v>
      </c>
      <c r="L63" s="29" t="s">
        <v>169</v>
      </c>
      <c r="M63" s="29" t="s">
        <v>169</v>
      </c>
      <c r="N63" s="29" t="s">
        <v>169</v>
      </c>
      <c r="O63" s="29" t="s">
        <v>169</v>
      </c>
      <c r="P63" s="29" t="s">
        <v>169</v>
      </c>
      <c r="Q63" s="29" t="s">
        <v>169</v>
      </c>
      <c r="R63" s="29" t="s">
        <v>169</v>
      </c>
      <c r="S63" s="29" t="s">
        <v>169</v>
      </c>
      <c r="T63" s="29" t="s">
        <v>169</v>
      </c>
      <c r="U63" s="29" t="s">
        <v>169</v>
      </c>
      <c r="V63" s="29" t="s">
        <v>169</v>
      </c>
      <c r="W63" s="29" t="s">
        <v>169</v>
      </c>
      <c r="X63" s="29" t="s">
        <v>169</v>
      </c>
      <c r="Y63" s="29" t="s">
        <v>169</v>
      </c>
      <c r="Z63" s="29" t="s">
        <v>169</v>
      </c>
      <c r="AA63" s="29" t="s">
        <v>169</v>
      </c>
      <c r="AB63" s="29" t="s">
        <v>169</v>
      </c>
      <c r="AC63" s="29" t="s">
        <v>169</v>
      </c>
      <c r="AD63" s="29" t="s">
        <v>169</v>
      </c>
      <c r="AE63" s="29" t="s">
        <v>169</v>
      </c>
    </row>
    <row r="64" spans="1:31" s="27" customFormat="1" x14ac:dyDescent="0.35">
      <c r="A64" s="28" t="s">
        <v>133</v>
      </c>
      <c r="B64" s="28" t="s">
        <v>20</v>
      </c>
      <c r="C64" s="29">
        <v>0.17949787972743125</v>
      </c>
      <c r="D64" s="29">
        <v>0.17949787972695183</v>
      </c>
      <c r="E64" s="29">
        <v>9.9652644707813737E-2</v>
      </c>
      <c r="F64" s="29">
        <v>9.6999996043313719E-2</v>
      </c>
      <c r="G64" s="29">
        <v>9.6999996053257473E-2</v>
      </c>
      <c r="H64" s="29">
        <v>9.6999996047439391E-2</v>
      </c>
      <c r="I64" s="29">
        <v>9.7265755522579309E-2</v>
      </c>
      <c r="J64" s="29">
        <v>9.69999960892583E-2</v>
      </c>
      <c r="K64" s="29">
        <v>9.6999996085028295E-2</v>
      </c>
      <c r="L64" s="29">
        <v>9.6999996087379609E-2</v>
      </c>
      <c r="M64" s="29">
        <v>9.7265755549692801E-2</v>
      </c>
      <c r="N64" s="29">
        <v>9.6999996166248756E-2</v>
      </c>
      <c r="O64" s="29">
        <v>9.6999996156660495E-2</v>
      </c>
      <c r="P64" s="29">
        <v>9.6999996204226918E-2</v>
      </c>
      <c r="Q64" s="29">
        <v>9.7265755648818564E-2</v>
      </c>
      <c r="R64" s="29">
        <v>9.6999996217180681E-2</v>
      </c>
      <c r="S64" s="29" t="s">
        <v>169</v>
      </c>
      <c r="T64" s="29" t="s">
        <v>169</v>
      </c>
      <c r="U64" s="29" t="s">
        <v>169</v>
      </c>
      <c r="V64" s="29" t="s">
        <v>169</v>
      </c>
      <c r="W64" s="29" t="s">
        <v>169</v>
      </c>
      <c r="X64" s="29" t="s">
        <v>169</v>
      </c>
      <c r="Y64" s="29" t="s">
        <v>169</v>
      </c>
      <c r="Z64" s="29" t="s">
        <v>169</v>
      </c>
      <c r="AA64" s="29" t="s">
        <v>169</v>
      </c>
      <c r="AB64" s="29" t="s">
        <v>169</v>
      </c>
      <c r="AC64" s="29" t="s">
        <v>169</v>
      </c>
      <c r="AD64" s="29" t="s">
        <v>169</v>
      </c>
      <c r="AE64" s="29" t="s">
        <v>169</v>
      </c>
    </row>
    <row r="65" spans="1:31" s="27" customFormat="1" x14ac:dyDescent="0.35">
      <c r="A65" s="28" t="s">
        <v>133</v>
      </c>
      <c r="B65" s="28" t="s">
        <v>32</v>
      </c>
      <c r="C65" s="29">
        <v>9.0281820776255711E-2</v>
      </c>
      <c r="D65" s="29">
        <v>9.3906184360730602E-2</v>
      </c>
      <c r="E65" s="29">
        <v>8.7503059360730606E-2</v>
      </c>
      <c r="F65" s="29">
        <v>1.1639999999999987E-2</v>
      </c>
      <c r="G65" s="29">
        <v>1.1639999999999987E-2</v>
      </c>
      <c r="H65" s="29">
        <v>1.1639999999999987E-2</v>
      </c>
      <c r="I65" s="29">
        <v>1.1671890696347033E-2</v>
      </c>
      <c r="J65" s="29">
        <v>1.1639999999999987E-2</v>
      </c>
      <c r="K65" s="29">
        <v>1.1639999999999987E-2</v>
      </c>
      <c r="L65" s="29">
        <v>1.1639999999999987E-2</v>
      </c>
      <c r="M65" s="29">
        <v>1.1671890696347033E-2</v>
      </c>
      <c r="N65" s="29">
        <v>1.1639999999999987E-2</v>
      </c>
      <c r="O65" s="29">
        <v>1.1639999999999987E-2</v>
      </c>
      <c r="P65" s="29">
        <v>1.1639999999999987E-2</v>
      </c>
      <c r="Q65" s="29" t="s">
        <v>169</v>
      </c>
      <c r="R65" s="29" t="s">
        <v>169</v>
      </c>
      <c r="S65" s="29" t="s">
        <v>169</v>
      </c>
      <c r="T65" s="29" t="s">
        <v>169</v>
      </c>
      <c r="U65" s="29" t="s">
        <v>169</v>
      </c>
      <c r="V65" s="29" t="s">
        <v>169</v>
      </c>
      <c r="W65" s="29" t="s">
        <v>169</v>
      </c>
      <c r="X65" s="29" t="s">
        <v>169</v>
      </c>
      <c r="Y65" s="29" t="s">
        <v>169</v>
      </c>
      <c r="Z65" s="29" t="s">
        <v>169</v>
      </c>
      <c r="AA65" s="29" t="s">
        <v>169</v>
      </c>
      <c r="AB65" s="29" t="s">
        <v>169</v>
      </c>
      <c r="AC65" s="29" t="s">
        <v>169</v>
      </c>
      <c r="AD65" s="29" t="s">
        <v>169</v>
      </c>
      <c r="AE65" s="29" t="s">
        <v>169</v>
      </c>
    </row>
    <row r="66" spans="1:31" s="27" customFormat="1" x14ac:dyDescent="0.35">
      <c r="A66" s="28" t="s">
        <v>133</v>
      </c>
      <c r="B66" s="28" t="s">
        <v>66</v>
      </c>
      <c r="C66" s="29">
        <v>1.8601073874974679E-3</v>
      </c>
      <c r="D66" s="29">
        <v>1.1269601013177046E-3</v>
      </c>
      <c r="E66" s="29">
        <v>5.1254636775692622E-3</v>
      </c>
      <c r="F66" s="29">
        <v>5.5153823766672209E-4</v>
      </c>
      <c r="G66" s="29">
        <v>3.2916678041590219E-4</v>
      </c>
      <c r="H66" s="29">
        <v>7.1875352538477619E-4</v>
      </c>
      <c r="I66" s="29">
        <v>4.666131682614981E-4</v>
      </c>
      <c r="J66" s="29">
        <v>9.6574806014774095E-4</v>
      </c>
      <c r="K66" s="29">
        <v>5.0559496929037811E-10</v>
      </c>
      <c r="L66" s="29">
        <v>2.1494647814572341E-4</v>
      </c>
      <c r="M66" s="29">
        <v>2.1409430584892354E-4</v>
      </c>
      <c r="N66" s="29">
        <v>1.6113455535808089E-3</v>
      </c>
      <c r="O66" s="29">
        <v>6.5701943354020916E-4</v>
      </c>
      <c r="P66" s="29">
        <v>6.5953466415317346E-4</v>
      </c>
      <c r="Q66" s="29">
        <v>5.6255171302819866E-3</v>
      </c>
      <c r="R66" s="29">
        <v>4.6832077880494529E-3</v>
      </c>
      <c r="S66" s="29">
        <v>1.4631266449333344E-2</v>
      </c>
      <c r="T66" s="29">
        <v>2.9936591293671735E-2</v>
      </c>
      <c r="U66" s="29">
        <v>6.6299246731484324E-2</v>
      </c>
      <c r="V66" s="29">
        <v>8.602209344806272E-2</v>
      </c>
      <c r="W66" s="29">
        <v>5.1455673910487637E-2</v>
      </c>
      <c r="X66" s="29">
        <v>5.2553692308468937E-2</v>
      </c>
      <c r="Y66" s="29">
        <v>0.13164750582121931</v>
      </c>
      <c r="Z66" s="29">
        <v>2.4756742610345623E-2</v>
      </c>
      <c r="AA66" s="29">
        <v>2.1733135825519535E-2</v>
      </c>
      <c r="AB66" s="29">
        <v>2.8570790240555418E-2</v>
      </c>
      <c r="AC66" s="29">
        <v>5.5128495145343084E-2</v>
      </c>
      <c r="AD66" s="29">
        <v>0.11625704271175194</v>
      </c>
      <c r="AE66" s="29">
        <v>0.11009123678000635</v>
      </c>
    </row>
    <row r="67" spans="1:31" s="27" customFormat="1" x14ac:dyDescent="0.35">
      <c r="A67" s="28" t="s">
        <v>133</v>
      </c>
      <c r="B67" s="28" t="s">
        <v>65</v>
      </c>
      <c r="C67" s="29" t="s">
        <v>169</v>
      </c>
      <c r="D67" s="29" t="s">
        <v>169</v>
      </c>
      <c r="E67" s="29" t="s">
        <v>169</v>
      </c>
      <c r="F67" s="29" t="s">
        <v>169</v>
      </c>
      <c r="G67" s="29" t="s">
        <v>169</v>
      </c>
      <c r="H67" s="29" t="s">
        <v>169</v>
      </c>
      <c r="I67" s="29" t="s">
        <v>169</v>
      </c>
      <c r="J67" s="29" t="s">
        <v>169</v>
      </c>
      <c r="K67" s="29" t="s">
        <v>169</v>
      </c>
      <c r="L67" s="29" t="s">
        <v>169</v>
      </c>
      <c r="M67" s="29" t="s">
        <v>169</v>
      </c>
      <c r="N67" s="29" t="s">
        <v>169</v>
      </c>
      <c r="O67" s="29" t="s">
        <v>169</v>
      </c>
      <c r="P67" s="29" t="s">
        <v>169</v>
      </c>
      <c r="Q67" s="29" t="s">
        <v>169</v>
      </c>
      <c r="R67" s="29" t="s">
        <v>169</v>
      </c>
      <c r="S67" s="29" t="s">
        <v>169</v>
      </c>
      <c r="T67" s="29" t="s">
        <v>169</v>
      </c>
      <c r="U67" s="29" t="s">
        <v>169</v>
      </c>
      <c r="V67" s="29" t="s">
        <v>169</v>
      </c>
      <c r="W67" s="29" t="s">
        <v>169</v>
      </c>
      <c r="X67" s="29" t="s">
        <v>169</v>
      </c>
      <c r="Y67" s="29" t="s">
        <v>169</v>
      </c>
      <c r="Z67" s="29" t="s">
        <v>169</v>
      </c>
      <c r="AA67" s="29" t="s">
        <v>169</v>
      </c>
      <c r="AB67" s="29" t="s">
        <v>169</v>
      </c>
      <c r="AC67" s="29" t="s">
        <v>169</v>
      </c>
      <c r="AD67" s="29" t="s">
        <v>169</v>
      </c>
      <c r="AE67" s="29" t="s">
        <v>169</v>
      </c>
    </row>
    <row r="68" spans="1:31" s="27" customFormat="1" x14ac:dyDescent="0.35">
      <c r="A68" s="28" t="s">
        <v>133</v>
      </c>
      <c r="B68" s="28" t="s">
        <v>69</v>
      </c>
      <c r="C68" s="29">
        <v>0.33679103274079081</v>
      </c>
      <c r="D68" s="29">
        <v>0.32302457412712549</v>
      </c>
      <c r="E68" s="29">
        <v>0.28951964893710974</v>
      </c>
      <c r="F68" s="29">
        <v>0.33853306372944675</v>
      </c>
      <c r="G68" s="29">
        <v>0.3311747160427051</v>
      </c>
      <c r="H68" s="29">
        <v>0.36642955813960171</v>
      </c>
      <c r="I68" s="29">
        <v>0.37001055238610076</v>
      </c>
      <c r="J68" s="29">
        <v>0.34425867752574263</v>
      </c>
      <c r="K68" s="29">
        <v>0.34831087358948665</v>
      </c>
      <c r="L68" s="29">
        <v>0.35254685892308829</v>
      </c>
      <c r="M68" s="29">
        <v>0.35313767965914417</v>
      </c>
      <c r="N68" s="29">
        <v>0.3147261920364598</v>
      </c>
      <c r="O68" s="29">
        <v>0.3227843936017929</v>
      </c>
      <c r="P68" s="29">
        <v>0.31021661145077511</v>
      </c>
      <c r="Q68" s="29">
        <v>0.34838461374823587</v>
      </c>
      <c r="R68" s="29">
        <v>0.35605303162890029</v>
      </c>
      <c r="S68" s="29">
        <v>0.35525436484187245</v>
      </c>
      <c r="T68" s="29">
        <v>0.36000082609481709</v>
      </c>
      <c r="U68" s="29">
        <v>0.36152654181329891</v>
      </c>
      <c r="V68" s="29">
        <v>0.38278765951602545</v>
      </c>
      <c r="W68" s="29">
        <v>0.34569896390157984</v>
      </c>
      <c r="X68" s="29">
        <v>0.33455467218958845</v>
      </c>
      <c r="Y68" s="29">
        <v>0.3173786271268994</v>
      </c>
      <c r="Z68" s="29">
        <v>0.3607690455201224</v>
      </c>
      <c r="AA68" s="29">
        <v>0.36209297461922685</v>
      </c>
      <c r="AB68" s="29">
        <v>0.3550790985496603</v>
      </c>
      <c r="AC68" s="29">
        <v>0.33991814972380602</v>
      </c>
      <c r="AD68" s="29">
        <v>0.30874791616524389</v>
      </c>
      <c r="AE68" s="29">
        <v>0.31879431189538959</v>
      </c>
    </row>
    <row r="69" spans="1:31" s="27" customFormat="1" x14ac:dyDescent="0.35">
      <c r="A69" s="28" t="s">
        <v>133</v>
      </c>
      <c r="B69" s="28" t="s">
        <v>68</v>
      </c>
      <c r="C69" s="29">
        <v>0.30545620701303733</v>
      </c>
      <c r="D69" s="29">
        <v>0.29091508349961498</v>
      </c>
      <c r="E69" s="29">
        <v>0.29014995837294916</v>
      </c>
      <c r="F69" s="29">
        <v>0.28194405272314638</v>
      </c>
      <c r="G69" s="29">
        <v>0.27508561469113185</v>
      </c>
      <c r="H69" s="29">
        <v>0.28163275381390857</v>
      </c>
      <c r="I69" s="29">
        <v>0.29034644204384197</v>
      </c>
      <c r="J69" s="29">
        <v>0.27558894405343193</v>
      </c>
      <c r="K69" s="29">
        <v>0.2869167927743741</v>
      </c>
      <c r="L69" s="29">
        <v>0.28799322795772581</v>
      </c>
      <c r="M69" s="29">
        <v>0.29124321898552324</v>
      </c>
      <c r="N69" s="29">
        <v>0.29403643678680452</v>
      </c>
      <c r="O69" s="29">
        <v>0.28049345060291037</v>
      </c>
      <c r="P69" s="29">
        <v>0.27482668342487782</v>
      </c>
      <c r="Q69" s="29">
        <v>0.27943325975360656</v>
      </c>
      <c r="R69" s="29">
        <v>0.28960877228897219</v>
      </c>
      <c r="S69" s="29">
        <v>0.27436334947830504</v>
      </c>
      <c r="T69" s="29">
        <v>0.28648616511195341</v>
      </c>
      <c r="U69" s="29">
        <v>0.29032473886354637</v>
      </c>
      <c r="V69" s="29">
        <v>0.2910845324928103</v>
      </c>
      <c r="W69" s="29">
        <v>0.2960974276862518</v>
      </c>
      <c r="X69" s="29">
        <v>0.2797534893345216</v>
      </c>
      <c r="Y69" s="29">
        <v>0.26057136965312605</v>
      </c>
      <c r="Z69" s="29">
        <v>0.26249735488665055</v>
      </c>
      <c r="AA69" s="29">
        <v>0.26131866790771086</v>
      </c>
      <c r="AB69" s="29">
        <v>0.23896609518206421</v>
      </c>
      <c r="AC69" s="29">
        <v>0.2088128605038389</v>
      </c>
      <c r="AD69" s="29">
        <v>0.18793156879113665</v>
      </c>
      <c r="AE69" s="29">
        <v>0.18531832022997272</v>
      </c>
    </row>
    <row r="70" spans="1:31" s="27" customFormat="1" x14ac:dyDescent="0.35">
      <c r="A70" s="28" t="s">
        <v>133</v>
      </c>
      <c r="B70" s="28" t="s">
        <v>36</v>
      </c>
      <c r="C70" s="29">
        <v>4.7394109244828488E-2</v>
      </c>
      <c r="D70" s="29">
        <v>4.3952118977536078E-2</v>
      </c>
      <c r="E70" s="29">
        <v>5.8243668655871307E-2</v>
      </c>
      <c r="F70" s="29">
        <v>6.2062253793656312E-2</v>
      </c>
      <c r="G70" s="29">
        <v>6.5384407649025283E-2</v>
      </c>
      <c r="H70" s="29">
        <v>6.7032267198097392E-2</v>
      </c>
      <c r="I70" s="29">
        <v>6.594285684749944E-2</v>
      </c>
      <c r="J70" s="29">
        <v>6.3314905415888731E-2</v>
      </c>
      <c r="K70" s="29">
        <v>5.6870319658397367E-2</v>
      </c>
      <c r="L70" s="29">
        <v>6.8248642271851262E-2</v>
      </c>
      <c r="M70" s="29">
        <v>6.6881273442548586E-2</v>
      </c>
      <c r="N70" s="29">
        <v>6.6891335626050874E-2</v>
      </c>
      <c r="O70" s="29">
        <v>6.8434391998307892E-2</v>
      </c>
      <c r="P70" s="29">
        <v>6.3272013166503799E-2</v>
      </c>
      <c r="Q70" s="29">
        <v>6.3174630539270166E-2</v>
      </c>
      <c r="R70" s="29">
        <v>6.3715756094832585E-2</v>
      </c>
      <c r="S70" s="29">
        <v>6.3540251689665067E-2</v>
      </c>
      <c r="T70" s="29">
        <v>6.4222992975312032E-2</v>
      </c>
      <c r="U70" s="29">
        <v>6.1137224929261796E-2</v>
      </c>
      <c r="V70" s="29">
        <v>5.7962037695989344E-2</v>
      </c>
      <c r="W70" s="29">
        <v>0.12744607544892661</v>
      </c>
      <c r="X70" s="29">
        <v>0.12664812471608969</v>
      </c>
      <c r="Y70" s="29">
        <v>0.12669530749344424</v>
      </c>
      <c r="Z70" s="29">
        <v>0.12814894022327769</v>
      </c>
      <c r="AA70" s="29">
        <v>0.13081304942332675</v>
      </c>
      <c r="AB70" s="29">
        <v>0.12811186152424395</v>
      </c>
      <c r="AC70" s="29">
        <v>0.1272811208821564</v>
      </c>
      <c r="AD70" s="29">
        <v>0.12172405728119513</v>
      </c>
      <c r="AE70" s="29">
        <v>0.108625618617832</v>
      </c>
    </row>
    <row r="71" spans="1:31" s="27" customFormat="1" x14ac:dyDescent="0.35">
      <c r="A71" s="28" t="s">
        <v>133</v>
      </c>
      <c r="B71" s="28" t="s">
        <v>73</v>
      </c>
      <c r="C71" s="29" t="s">
        <v>169</v>
      </c>
      <c r="D71" s="29" t="s">
        <v>169</v>
      </c>
      <c r="E71" s="29" t="s">
        <v>169</v>
      </c>
      <c r="F71" s="29" t="s">
        <v>169</v>
      </c>
      <c r="G71" s="29" t="s">
        <v>169</v>
      </c>
      <c r="H71" s="29" t="s">
        <v>169</v>
      </c>
      <c r="I71" s="29" t="s">
        <v>169</v>
      </c>
      <c r="J71" s="29" t="s">
        <v>169</v>
      </c>
      <c r="K71" s="29" t="s">
        <v>169</v>
      </c>
      <c r="L71" s="29" t="s">
        <v>169</v>
      </c>
      <c r="M71" s="29" t="s">
        <v>169</v>
      </c>
      <c r="N71" s="29" t="s">
        <v>169</v>
      </c>
      <c r="O71" s="29" t="s">
        <v>169</v>
      </c>
      <c r="P71" s="29" t="s">
        <v>169</v>
      </c>
      <c r="Q71" s="29" t="s">
        <v>169</v>
      </c>
      <c r="R71" s="29" t="s">
        <v>169</v>
      </c>
      <c r="S71" s="29" t="s">
        <v>169</v>
      </c>
      <c r="T71" s="29" t="s">
        <v>169</v>
      </c>
      <c r="U71" s="29" t="s">
        <v>169</v>
      </c>
      <c r="V71" s="29" t="s">
        <v>169</v>
      </c>
      <c r="W71" s="29" t="s">
        <v>169</v>
      </c>
      <c r="X71" s="29" t="s">
        <v>169</v>
      </c>
      <c r="Y71" s="29" t="s">
        <v>169</v>
      </c>
      <c r="Z71" s="29" t="s">
        <v>169</v>
      </c>
      <c r="AA71" s="29" t="s">
        <v>169</v>
      </c>
      <c r="AB71" s="29" t="s">
        <v>169</v>
      </c>
      <c r="AC71" s="29" t="s">
        <v>169</v>
      </c>
      <c r="AD71" s="29" t="s">
        <v>169</v>
      </c>
      <c r="AE71" s="29" t="s">
        <v>169</v>
      </c>
    </row>
    <row r="72" spans="1:31" s="27" customFormat="1" x14ac:dyDescent="0.35">
      <c r="A72" s="28" t="s">
        <v>133</v>
      </c>
      <c r="B72" s="28" t="s">
        <v>56</v>
      </c>
      <c r="C72" s="29">
        <v>8.5387938405777117E-2</v>
      </c>
      <c r="D72" s="29">
        <v>7.7697729159950643E-2</v>
      </c>
      <c r="E72" s="29">
        <v>9.7612280821448974E-2</v>
      </c>
      <c r="F72" s="29">
        <v>0.10008898436090786</v>
      </c>
      <c r="G72" s="29">
        <v>0.10610927187603537</v>
      </c>
      <c r="H72" s="29">
        <v>0.10334790626526701</v>
      </c>
      <c r="I72" s="29">
        <v>0.10245451242305875</v>
      </c>
      <c r="J72" s="29">
        <v>9.7357681020984674E-2</v>
      </c>
      <c r="K72" s="29">
        <v>9.0653047859010502E-2</v>
      </c>
      <c r="L72" s="29">
        <v>9.1408328644147455E-2</v>
      </c>
      <c r="M72" s="29">
        <v>8.9528456260607139E-2</v>
      </c>
      <c r="N72" s="29">
        <v>9.0101114739595478E-2</v>
      </c>
      <c r="O72" s="29">
        <v>9.0475422606116532E-2</v>
      </c>
      <c r="P72" s="29">
        <v>8.9365496994451163E-2</v>
      </c>
      <c r="Q72" s="29">
        <v>8.8243140114745031E-2</v>
      </c>
      <c r="R72" s="29">
        <v>8.8169556278977351E-2</v>
      </c>
      <c r="S72" s="29">
        <v>8.9255099611746172E-2</v>
      </c>
      <c r="T72" s="29">
        <v>8.8749017530587213E-2</v>
      </c>
      <c r="U72" s="29">
        <v>8.2619160105267014E-2</v>
      </c>
      <c r="V72" s="29">
        <v>8.0108549088108855E-2</v>
      </c>
      <c r="W72" s="29">
        <v>5.9696737046236667E-2</v>
      </c>
      <c r="X72" s="29">
        <v>5.910738444255776E-2</v>
      </c>
      <c r="Y72" s="29">
        <v>5.7810014459714218E-2</v>
      </c>
      <c r="Z72" s="29">
        <v>5.6061670979420962E-2</v>
      </c>
      <c r="AA72" s="29">
        <v>5.7903922065200099E-2</v>
      </c>
      <c r="AB72" s="29">
        <v>5.5288183650939307E-2</v>
      </c>
      <c r="AC72" s="29">
        <v>5.5037550304952144E-2</v>
      </c>
      <c r="AD72" s="29">
        <v>4.4892431535142815E-2</v>
      </c>
      <c r="AE72" s="29">
        <v>3.5693237827627712E-2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9" t="s">
        <v>169</v>
      </c>
      <c r="D76" s="29" t="s">
        <v>169</v>
      </c>
      <c r="E76" s="29" t="s">
        <v>169</v>
      </c>
      <c r="F76" s="29" t="s">
        <v>169</v>
      </c>
      <c r="G76" s="29" t="s">
        <v>169</v>
      </c>
      <c r="H76" s="29" t="s">
        <v>169</v>
      </c>
      <c r="I76" s="29" t="s">
        <v>169</v>
      </c>
      <c r="J76" s="29" t="s">
        <v>169</v>
      </c>
      <c r="K76" s="29" t="s">
        <v>169</v>
      </c>
      <c r="L76" s="29" t="s">
        <v>169</v>
      </c>
      <c r="M76" s="29" t="s">
        <v>169</v>
      </c>
      <c r="N76" s="29" t="s">
        <v>169</v>
      </c>
      <c r="O76" s="29" t="s">
        <v>169</v>
      </c>
      <c r="P76" s="29" t="s">
        <v>169</v>
      </c>
      <c r="Q76" s="29" t="s">
        <v>169</v>
      </c>
      <c r="R76" s="29" t="s">
        <v>169</v>
      </c>
      <c r="S76" s="29" t="s">
        <v>169</v>
      </c>
      <c r="T76" s="29" t="s">
        <v>169</v>
      </c>
      <c r="U76" s="29" t="s">
        <v>169</v>
      </c>
      <c r="V76" s="29" t="s">
        <v>169</v>
      </c>
      <c r="W76" s="29" t="s">
        <v>169</v>
      </c>
      <c r="X76" s="29" t="s">
        <v>169</v>
      </c>
      <c r="Y76" s="29" t="s">
        <v>169</v>
      </c>
      <c r="Z76" s="29" t="s">
        <v>169</v>
      </c>
      <c r="AA76" s="29" t="s">
        <v>169</v>
      </c>
      <c r="AB76" s="29" t="s">
        <v>169</v>
      </c>
      <c r="AC76" s="29" t="s">
        <v>169</v>
      </c>
      <c r="AD76" s="29" t="s">
        <v>169</v>
      </c>
      <c r="AE76" s="29" t="s">
        <v>169</v>
      </c>
    </row>
    <row r="77" spans="1:31" s="27" customFormat="1" x14ac:dyDescent="0.35">
      <c r="A77" s="28" t="s">
        <v>134</v>
      </c>
      <c r="B77" s="28" t="s">
        <v>71</v>
      </c>
      <c r="C77" s="29" t="s">
        <v>169</v>
      </c>
      <c r="D77" s="29" t="s">
        <v>169</v>
      </c>
      <c r="E77" s="29" t="s">
        <v>169</v>
      </c>
      <c r="F77" s="29" t="s">
        <v>169</v>
      </c>
      <c r="G77" s="29" t="s">
        <v>169</v>
      </c>
      <c r="H77" s="29" t="s">
        <v>169</v>
      </c>
      <c r="I77" s="29" t="s">
        <v>169</v>
      </c>
      <c r="J77" s="29" t="s">
        <v>169</v>
      </c>
      <c r="K77" s="29" t="s">
        <v>169</v>
      </c>
      <c r="L77" s="29" t="s">
        <v>169</v>
      </c>
      <c r="M77" s="29" t="s">
        <v>169</v>
      </c>
      <c r="N77" s="29" t="s">
        <v>169</v>
      </c>
      <c r="O77" s="29" t="s">
        <v>169</v>
      </c>
      <c r="P77" s="29" t="s">
        <v>169</v>
      </c>
      <c r="Q77" s="29" t="s">
        <v>169</v>
      </c>
      <c r="R77" s="29" t="s">
        <v>169</v>
      </c>
      <c r="S77" s="29" t="s">
        <v>169</v>
      </c>
      <c r="T77" s="29" t="s">
        <v>169</v>
      </c>
      <c r="U77" s="29" t="s">
        <v>169</v>
      </c>
      <c r="V77" s="29" t="s">
        <v>169</v>
      </c>
      <c r="W77" s="29" t="s">
        <v>169</v>
      </c>
      <c r="X77" s="29" t="s">
        <v>169</v>
      </c>
      <c r="Y77" s="29" t="s">
        <v>169</v>
      </c>
      <c r="Z77" s="29" t="s">
        <v>169</v>
      </c>
      <c r="AA77" s="29" t="s">
        <v>169</v>
      </c>
      <c r="AB77" s="29" t="s">
        <v>169</v>
      </c>
      <c r="AC77" s="29" t="s">
        <v>169</v>
      </c>
      <c r="AD77" s="29" t="s">
        <v>169</v>
      </c>
      <c r="AE77" s="29" t="s">
        <v>169</v>
      </c>
    </row>
    <row r="78" spans="1:31" s="27" customFormat="1" x14ac:dyDescent="0.35">
      <c r="A78" s="28" t="s">
        <v>134</v>
      </c>
      <c r="B78" s="28" t="s">
        <v>20</v>
      </c>
      <c r="C78" s="29">
        <v>6.4379577186512123E-10</v>
      </c>
      <c r="D78" s="29">
        <v>6.3958854715489989E-10</v>
      </c>
      <c r="E78" s="29">
        <v>6.4073871619248328E-10</v>
      </c>
      <c r="F78" s="29">
        <v>6.3957855857042498E-10</v>
      </c>
      <c r="G78" s="29">
        <v>6.3949025289778709E-10</v>
      </c>
      <c r="H78" s="29">
        <v>6.4262754654021775E-10</v>
      </c>
      <c r="I78" s="29">
        <v>6.5223821127502633E-10</v>
      </c>
      <c r="J78" s="29">
        <v>6.6927698015454864E-10</v>
      </c>
      <c r="K78" s="29">
        <v>6.8913664603090983E-10</v>
      </c>
      <c r="L78" s="29">
        <v>7.060031941517387E-10</v>
      </c>
      <c r="M78" s="29">
        <v>7.2445820161573586E-10</v>
      </c>
      <c r="N78" s="29">
        <v>7.4704315946609922E-10</v>
      </c>
      <c r="O78" s="29">
        <v>7.720000219529328E-10</v>
      </c>
      <c r="P78" s="29">
        <v>7.9155179794520537E-10</v>
      </c>
      <c r="Q78" s="29">
        <v>8.1594787276080089E-10</v>
      </c>
      <c r="R78" s="29">
        <v>8.4055722031963465E-10</v>
      </c>
      <c r="S78" s="29">
        <v>8.7363282622058304E-10</v>
      </c>
      <c r="T78" s="29">
        <v>9.0453245741131012E-10</v>
      </c>
      <c r="U78" s="29">
        <v>9.4153461977520194E-10</v>
      </c>
      <c r="V78" s="29">
        <v>9.6993869643483839E-10</v>
      </c>
      <c r="W78" s="29">
        <v>1.008553137074113E-9</v>
      </c>
      <c r="X78" s="29">
        <v>1.0460734435370565E-9</v>
      </c>
      <c r="Y78" s="29">
        <v>1.0851345714787496E-9</v>
      </c>
      <c r="Z78" s="29">
        <v>1.1224597163681068E-9</v>
      </c>
      <c r="AA78" s="29">
        <v>1.1622314058658236E-9</v>
      </c>
      <c r="AB78" s="29">
        <v>1.2080320293291184E-9</v>
      </c>
      <c r="AC78" s="29">
        <v>1.2544454689146468E-9</v>
      </c>
      <c r="AD78" s="29">
        <v>1.2964627239199155E-9</v>
      </c>
      <c r="AE78" s="29">
        <v>1.3433268572181244E-9</v>
      </c>
    </row>
    <row r="79" spans="1:31" s="27" customFormat="1" x14ac:dyDescent="0.35">
      <c r="A79" s="28" t="s">
        <v>134</v>
      </c>
      <c r="B79" s="28" t="s">
        <v>32</v>
      </c>
      <c r="C79" s="29" t="s">
        <v>169</v>
      </c>
      <c r="D79" s="29" t="s">
        <v>169</v>
      </c>
      <c r="E79" s="29" t="s">
        <v>169</v>
      </c>
      <c r="F79" s="29" t="s">
        <v>169</v>
      </c>
      <c r="G79" s="29" t="s">
        <v>169</v>
      </c>
      <c r="H79" s="29" t="s">
        <v>169</v>
      </c>
      <c r="I79" s="29" t="s">
        <v>169</v>
      </c>
      <c r="J79" s="29" t="s">
        <v>169</v>
      </c>
      <c r="K79" s="29" t="s">
        <v>169</v>
      </c>
      <c r="L79" s="29" t="s">
        <v>169</v>
      </c>
      <c r="M79" s="29" t="s">
        <v>169</v>
      </c>
      <c r="N79" s="29" t="s">
        <v>169</v>
      </c>
      <c r="O79" s="29" t="s">
        <v>169</v>
      </c>
      <c r="P79" s="29" t="s">
        <v>169</v>
      </c>
      <c r="Q79" s="29" t="s">
        <v>169</v>
      </c>
      <c r="R79" s="29" t="s">
        <v>169</v>
      </c>
      <c r="S79" s="29" t="s">
        <v>169</v>
      </c>
      <c r="T79" s="29" t="s">
        <v>169</v>
      </c>
      <c r="U79" s="29" t="s">
        <v>169</v>
      </c>
      <c r="V79" s="29" t="s">
        <v>169</v>
      </c>
      <c r="W79" s="29" t="s">
        <v>169</v>
      </c>
      <c r="X79" s="29" t="s">
        <v>169</v>
      </c>
      <c r="Y79" s="29" t="s">
        <v>169</v>
      </c>
      <c r="Z79" s="29" t="s">
        <v>169</v>
      </c>
      <c r="AA79" s="29" t="s">
        <v>169</v>
      </c>
      <c r="AB79" s="29" t="s">
        <v>169</v>
      </c>
      <c r="AC79" s="29" t="s">
        <v>169</v>
      </c>
      <c r="AD79" s="29" t="s">
        <v>169</v>
      </c>
      <c r="AE79" s="29" t="s">
        <v>169</v>
      </c>
    </row>
    <row r="80" spans="1:31" s="27" customFormat="1" x14ac:dyDescent="0.35">
      <c r="A80" s="28" t="s">
        <v>134</v>
      </c>
      <c r="B80" s="28" t="s">
        <v>66</v>
      </c>
      <c r="C80" s="29">
        <v>6.1485030911702775E-10</v>
      </c>
      <c r="D80" s="29">
        <v>5.9657424580575584E-10</v>
      </c>
      <c r="E80" s="29">
        <v>5.8733613590888032E-10</v>
      </c>
      <c r="F80" s="29">
        <v>5.8969080601303096E-10</v>
      </c>
      <c r="G80" s="29">
        <v>5.9149396516340744E-10</v>
      </c>
      <c r="H80" s="29">
        <v>6.1275888230465344E-10</v>
      </c>
      <c r="I80" s="29">
        <v>6.294839284798111E-10</v>
      </c>
      <c r="J80" s="29">
        <v>6.4800496382945974E-10</v>
      </c>
      <c r="K80" s="29">
        <v>6.7066937945718532E-10</v>
      </c>
      <c r="L80" s="29">
        <v>6.8409845569750008E-10</v>
      </c>
      <c r="M80" s="29">
        <v>6.9875899132933024E-10</v>
      </c>
      <c r="N80" s="29">
        <v>7.2083178133497506E-10</v>
      </c>
      <c r="O80" s="29">
        <v>7.468664255297298E-10</v>
      </c>
      <c r="P80" s="29">
        <v>7.637326201836739E-10</v>
      </c>
      <c r="Q80" s="29">
        <v>7.8544046611256488E-10</v>
      </c>
      <c r="R80" s="29">
        <v>8.0720911574572817E-10</v>
      </c>
      <c r="S80" s="29">
        <v>8.4377316453747876E-10</v>
      </c>
      <c r="T80" s="29">
        <v>8.6322817582473967E-10</v>
      </c>
      <c r="U80" s="29">
        <v>8.9802981504283964E-10</v>
      </c>
      <c r="V80" s="29">
        <v>2.2948326247834983E-9</v>
      </c>
      <c r="W80" s="29">
        <v>2.3827938513619907E-9</v>
      </c>
      <c r="X80" s="29">
        <v>2.4841523972602722E-9</v>
      </c>
      <c r="Y80" s="29">
        <v>2.5511918005038575E-9</v>
      </c>
      <c r="Z80" s="29">
        <v>2.6438936387970401E-9</v>
      </c>
      <c r="AA80" s="29">
        <v>2.7234486104550465E-9</v>
      </c>
      <c r="AB80" s="29">
        <v>2.8574036175405444E-9</v>
      </c>
      <c r="AC80" s="29">
        <v>2.9622684222956991E-9</v>
      </c>
      <c r="AD80" s="29">
        <v>3.0717515942371282E-9</v>
      </c>
      <c r="AE80" s="29">
        <v>3.1561750511730416E-9</v>
      </c>
    </row>
    <row r="81" spans="1:31" s="27" customFormat="1" x14ac:dyDescent="0.35">
      <c r="A81" s="28" t="s">
        <v>134</v>
      </c>
      <c r="B81" s="28" t="s">
        <v>65</v>
      </c>
      <c r="C81" s="29">
        <v>0.36448885584716445</v>
      </c>
      <c r="D81" s="29">
        <v>0.36032391626037102</v>
      </c>
      <c r="E81" s="29">
        <v>0.36131289435041419</v>
      </c>
      <c r="F81" s="29">
        <v>0.45677542026051776</v>
      </c>
      <c r="G81" s="29">
        <v>0.4485689068554729</v>
      </c>
      <c r="H81" s="29">
        <v>0.27714541311813801</v>
      </c>
      <c r="I81" s="29">
        <v>0.24609637030002157</v>
      </c>
      <c r="J81" s="29">
        <v>0.24624239134392381</v>
      </c>
      <c r="K81" s="29">
        <v>0.22525315106191471</v>
      </c>
      <c r="L81" s="29">
        <v>0.21493981633219891</v>
      </c>
      <c r="M81" s="29">
        <v>0.17172715221184967</v>
      </c>
      <c r="N81" s="29">
        <v>0.18155834288455061</v>
      </c>
      <c r="O81" s="29">
        <v>0.17133834669618875</v>
      </c>
      <c r="P81" s="29">
        <v>0.15645603023762161</v>
      </c>
      <c r="Q81" s="29">
        <v>0.14451024988217681</v>
      </c>
      <c r="R81" s="29">
        <v>0.12851399766471272</v>
      </c>
      <c r="S81" s="29">
        <v>0.14463843463761072</v>
      </c>
      <c r="T81" s="29">
        <v>0.13509047670787297</v>
      </c>
      <c r="U81" s="29">
        <v>0.14109641246011856</v>
      </c>
      <c r="V81" s="29">
        <v>0.12135205216980911</v>
      </c>
      <c r="W81" s="29">
        <v>0.13706253006747118</v>
      </c>
      <c r="X81" s="29">
        <v>0.13123486176675536</v>
      </c>
      <c r="Y81" s="29">
        <v>0.12101320395814906</v>
      </c>
      <c r="Z81" s="29">
        <v>0.1224686722056538</v>
      </c>
      <c r="AA81" s="29">
        <v>0.10927284869008258</v>
      </c>
      <c r="AB81" s="29">
        <v>0.12625385736580427</v>
      </c>
      <c r="AC81" s="29">
        <v>0.10943915610852906</v>
      </c>
      <c r="AD81" s="29">
        <v>0.10707746923375708</v>
      </c>
      <c r="AE81" s="29">
        <v>9.9713156626365373E-2</v>
      </c>
    </row>
    <row r="82" spans="1:31" s="27" customFormat="1" x14ac:dyDescent="0.35">
      <c r="A82" s="28" t="s">
        <v>134</v>
      </c>
      <c r="B82" s="28" t="s">
        <v>69</v>
      </c>
      <c r="C82" s="29">
        <v>0.26664336919367132</v>
      </c>
      <c r="D82" s="29">
        <v>0.32224452943795984</v>
      </c>
      <c r="E82" s="29">
        <v>0.32454867392386805</v>
      </c>
      <c r="F82" s="29">
        <v>0.34766896392310215</v>
      </c>
      <c r="G82" s="29">
        <v>0.37949930816158678</v>
      </c>
      <c r="H82" s="29">
        <v>0.38007983970512355</v>
      </c>
      <c r="I82" s="29">
        <v>0.39023945404979693</v>
      </c>
      <c r="J82" s="29">
        <v>0.3713324872512464</v>
      </c>
      <c r="K82" s="29">
        <v>0.37146001020168168</v>
      </c>
      <c r="L82" s="29">
        <v>0.35238810306418872</v>
      </c>
      <c r="M82" s="29">
        <v>0.36879602012325913</v>
      </c>
      <c r="N82" s="29">
        <v>0.33745070291948748</v>
      </c>
      <c r="O82" s="29">
        <v>0.32742110261143642</v>
      </c>
      <c r="P82" s="29">
        <v>0.33083644565987347</v>
      </c>
      <c r="Q82" s="29">
        <v>0.32121804462750436</v>
      </c>
      <c r="R82" s="29">
        <v>0.32039594425883033</v>
      </c>
      <c r="S82" s="29">
        <v>0.29792598151351429</v>
      </c>
      <c r="T82" s="29">
        <v>0.28645500295461779</v>
      </c>
      <c r="U82" s="29">
        <v>0.26845676127267037</v>
      </c>
      <c r="V82" s="29">
        <v>0.26885875419504279</v>
      </c>
      <c r="W82" s="29">
        <v>0.26114652629152024</v>
      </c>
      <c r="X82" s="29">
        <v>0.25700895169236426</v>
      </c>
      <c r="Y82" s="29">
        <v>0.26470500885828041</v>
      </c>
      <c r="Z82" s="29">
        <v>0.27737369740409279</v>
      </c>
      <c r="AA82" s="29">
        <v>0.28135288210085319</v>
      </c>
      <c r="AB82" s="29">
        <v>0.26544593180072446</v>
      </c>
      <c r="AC82" s="29">
        <v>0.25445157289139153</v>
      </c>
      <c r="AD82" s="29">
        <v>0.21429136932340387</v>
      </c>
      <c r="AE82" s="29">
        <v>0.21131180706636429</v>
      </c>
    </row>
    <row r="83" spans="1:31" s="27" customFormat="1" x14ac:dyDescent="0.35">
      <c r="A83" s="28" t="s">
        <v>134</v>
      </c>
      <c r="B83" s="28" t="s">
        <v>68</v>
      </c>
      <c r="C83" s="29" t="s">
        <v>169</v>
      </c>
      <c r="D83" s="29" t="s">
        <v>169</v>
      </c>
      <c r="E83" s="29" t="s">
        <v>169</v>
      </c>
      <c r="F83" s="29" t="s">
        <v>169</v>
      </c>
      <c r="G83" s="29" t="s">
        <v>169</v>
      </c>
      <c r="H83" s="29" t="s">
        <v>169</v>
      </c>
      <c r="I83" s="29" t="s">
        <v>169</v>
      </c>
      <c r="J83" s="29" t="s">
        <v>169</v>
      </c>
      <c r="K83" s="29" t="s">
        <v>169</v>
      </c>
      <c r="L83" s="29" t="s">
        <v>169</v>
      </c>
      <c r="M83" s="29" t="s">
        <v>169</v>
      </c>
      <c r="N83" s="29" t="s">
        <v>169</v>
      </c>
      <c r="O83" s="29" t="s">
        <v>169</v>
      </c>
      <c r="P83" s="29" t="s">
        <v>169</v>
      </c>
      <c r="Q83" s="29" t="s">
        <v>169</v>
      </c>
      <c r="R83" s="29" t="s">
        <v>169</v>
      </c>
      <c r="S83" s="29" t="s">
        <v>169</v>
      </c>
      <c r="T83" s="29" t="s">
        <v>169</v>
      </c>
      <c r="U83" s="29" t="s">
        <v>169</v>
      </c>
      <c r="V83" s="29" t="s">
        <v>169</v>
      </c>
      <c r="W83" s="29" t="s">
        <v>169</v>
      </c>
      <c r="X83" s="29" t="s">
        <v>169</v>
      </c>
      <c r="Y83" s="29" t="s">
        <v>169</v>
      </c>
      <c r="Z83" s="29" t="s">
        <v>169</v>
      </c>
      <c r="AA83" s="29" t="s">
        <v>169</v>
      </c>
      <c r="AB83" s="29" t="s">
        <v>169</v>
      </c>
      <c r="AC83" s="29" t="s">
        <v>169</v>
      </c>
      <c r="AD83" s="29" t="s">
        <v>169</v>
      </c>
      <c r="AE83" s="29" t="s">
        <v>169</v>
      </c>
    </row>
    <row r="84" spans="1:31" s="27" customFormat="1" x14ac:dyDescent="0.35">
      <c r="A84" s="28" t="s">
        <v>134</v>
      </c>
      <c r="B84" s="28" t="s">
        <v>36</v>
      </c>
      <c r="C84" s="29" t="s">
        <v>169</v>
      </c>
      <c r="D84" s="29" t="s">
        <v>169</v>
      </c>
      <c r="E84" s="29" t="s">
        <v>169</v>
      </c>
      <c r="F84" s="29" t="s">
        <v>169</v>
      </c>
      <c r="G84" s="29" t="s">
        <v>169</v>
      </c>
      <c r="H84" s="29" t="s">
        <v>169</v>
      </c>
      <c r="I84" s="29" t="s">
        <v>169</v>
      </c>
      <c r="J84" s="29" t="s">
        <v>169</v>
      </c>
      <c r="K84" s="29" t="s">
        <v>169</v>
      </c>
      <c r="L84" s="29" t="s">
        <v>169</v>
      </c>
      <c r="M84" s="29" t="s">
        <v>169</v>
      </c>
      <c r="N84" s="29" t="s">
        <v>169</v>
      </c>
      <c r="O84" s="29" t="s">
        <v>169</v>
      </c>
      <c r="P84" s="29" t="s">
        <v>169</v>
      </c>
      <c r="Q84" s="29" t="s">
        <v>169</v>
      </c>
      <c r="R84" s="29" t="s">
        <v>169</v>
      </c>
      <c r="S84" s="29" t="s">
        <v>169</v>
      </c>
      <c r="T84" s="29" t="s">
        <v>169</v>
      </c>
      <c r="U84" s="29" t="s">
        <v>169</v>
      </c>
      <c r="V84" s="29" t="s">
        <v>169</v>
      </c>
      <c r="W84" s="29" t="s">
        <v>169</v>
      </c>
      <c r="X84" s="29" t="s">
        <v>169</v>
      </c>
      <c r="Y84" s="29" t="s">
        <v>169</v>
      </c>
      <c r="Z84" s="29" t="s">
        <v>169</v>
      </c>
      <c r="AA84" s="29" t="s">
        <v>169</v>
      </c>
      <c r="AB84" s="29" t="s">
        <v>169</v>
      </c>
      <c r="AC84" s="29" t="s">
        <v>169</v>
      </c>
      <c r="AD84" s="29" t="s">
        <v>169</v>
      </c>
      <c r="AE84" s="29" t="s">
        <v>169</v>
      </c>
    </row>
    <row r="85" spans="1:31" s="27" customFormat="1" x14ac:dyDescent="0.35">
      <c r="A85" s="28" t="s">
        <v>134</v>
      </c>
      <c r="B85" s="28" t="s">
        <v>73</v>
      </c>
      <c r="C85" s="29" t="s">
        <v>169</v>
      </c>
      <c r="D85" s="29" t="s">
        <v>169</v>
      </c>
      <c r="E85" s="29" t="s">
        <v>169</v>
      </c>
      <c r="F85" s="29" t="s">
        <v>169</v>
      </c>
      <c r="G85" s="29" t="s">
        <v>169</v>
      </c>
      <c r="H85" s="29" t="s">
        <v>169</v>
      </c>
      <c r="I85" s="29" t="s">
        <v>169</v>
      </c>
      <c r="J85" s="29" t="s">
        <v>169</v>
      </c>
      <c r="K85" s="29" t="s">
        <v>169</v>
      </c>
      <c r="L85" s="29" t="s">
        <v>169</v>
      </c>
      <c r="M85" s="29" t="s">
        <v>169</v>
      </c>
      <c r="N85" s="29" t="s">
        <v>169</v>
      </c>
      <c r="O85" s="29" t="s">
        <v>169</v>
      </c>
      <c r="P85" s="29" t="s">
        <v>169</v>
      </c>
      <c r="Q85" s="29" t="s">
        <v>169</v>
      </c>
      <c r="R85" s="29" t="s">
        <v>169</v>
      </c>
      <c r="S85" s="29" t="s">
        <v>169</v>
      </c>
      <c r="T85" s="29" t="s">
        <v>169</v>
      </c>
      <c r="U85" s="29" t="s">
        <v>169</v>
      </c>
      <c r="V85" s="29" t="s">
        <v>169</v>
      </c>
      <c r="W85" s="29" t="s">
        <v>169</v>
      </c>
      <c r="X85" s="29" t="s">
        <v>169</v>
      </c>
      <c r="Y85" s="29" t="s">
        <v>169</v>
      </c>
      <c r="Z85" s="29" t="s">
        <v>169</v>
      </c>
      <c r="AA85" s="29" t="s">
        <v>169</v>
      </c>
      <c r="AB85" s="29" t="s">
        <v>169</v>
      </c>
      <c r="AC85" s="29" t="s">
        <v>169</v>
      </c>
      <c r="AD85" s="29" t="s">
        <v>169</v>
      </c>
      <c r="AE85" s="29" t="s">
        <v>169</v>
      </c>
    </row>
    <row r="86" spans="1:31" s="27" customFormat="1" x14ac:dyDescent="0.35">
      <c r="A86" s="28" t="s">
        <v>134</v>
      </c>
      <c r="B86" s="28" t="s">
        <v>56</v>
      </c>
      <c r="C86" s="29" t="s">
        <v>169</v>
      </c>
      <c r="D86" s="29" t="s">
        <v>169</v>
      </c>
      <c r="E86" s="29" t="s">
        <v>169</v>
      </c>
      <c r="F86" s="29" t="s">
        <v>169</v>
      </c>
      <c r="G86" s="29">
        <v>2.9305182667454705E-2</v>
      </c>
      <c r="H86" s="29">
        <v>4.4513784407758827E-2</v>
      </c>
      <c r="I86" s="29">
        <v>5.5898960099752842E-2</v>
      </c>
      <c r="J86" s="29">
        <v>5.5082792864218633E-2</v>
      </c>
      <c r="K86" s="29">
        <v>5.4778883090844249E-2</v>
      </c>
      <c r="L86" s="29">
        <v>6.0772945633211978E-2</v>
      </c>
      <c r="M86" s="29">
        <v>8.0401517219811619E-2</v>
      </c>
      <c r="N86" s="29">
        <v>7.826001978177731E-2</v>
      </c>
      <c r="O86" s="29">
        <v>7.8411616053481584E-2</v>
      </c>
      <c r="P86" s="29">
        <v>7.2649928495824218E-2</v>
      </c>
      <c r="Q86" s="29">
        <v>7.0166647532723225E-2</v>
      </c>
      <c r="R86" s="29">
        <v>6.9435080834073126E-2</v>
      </c>
      <c r="S86" s="29">
        <v>6.449105367883233E-2</v>
      </c>
      <c r="T86" s="29">
        <v>6.5559841961243037E-2</v>
      </c>
      <c r="U86" s="29">
        <v>6.4508565981664143E-2</v>
      </c>
      <c r="V86" s="29">
        <v>5.9538192190558177E-2</v>
      </c>
      <c r="W86" s="29">
        <v>6.2120805683907043E-2</v>
      </c>
      <c r="X86" s="29">
        <v>5.9907210258515406E-2</v>
      </c>
      <c r="Y86" s="29">
        <v>5.6883827797935702E-2</v>
      </c>
      <c r="Z86" s="29">
        <v>5.4203226687819697E-2</v>
      </c>
      <c r="AA86" s="29">
        <v>5.4892985587672832E-2</v>
      </c>
      <c r="AB86" s="29">
        <v>5.8974931584543006E-2</v>
      </c>
      <c r="AC86" s="29">
        <v>6.1647527364498973E-2</v>
      </c>
      <c r="AD86" s="29">
        <v>5.4599557202112139E-2</v>
      </c>
      <c r="AE86" s="29">
        <v>4.5788280938137436E-2</v>
      </c>
    </row>
    <row r="88" spans="1:31"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s="27" customFormat="1" x14ac:dyDescent="0.35">
      <c r="A92" s="28" t="s">
        <v>40</v>
      </c>
      <c r="B92" s="28" t="s">
        <v>70</v>
      </c>
      <c r="C92" s="30">
        <v>7.9079319157415812E-2</v>
      </c>
      <c r="D92" s="30">
        <v>5.2777891243110754E-2</v>
      </c>
      <c r="E92" s="30">
        <v>6.0858988062018032E-2</v>
      </c>
      <c r="F92" s="30">
        <v>7.9815363800672251E-2</v>
      </c>
      <c r="G92" s="30">
        <v>8.3638397282035523E-2</v>
      </c>
      <c r="H92" s="30">
        <v>8.6596257837433591E-2</v>
      </c>
      <c r="I92" s="30">
        <v>8.5516304205002475E-2</v>
      </c>
      <c r="J92" s="30">
        <v>8.0809779095452686E-2</v>
      </c>
      <c r="K92" s="30">
        <v>7.4953422397614156E-2</v>
      </c>
      <c r="L92" s="30">
        <v>8.0189124641604034E-2</v>
      </c>
      <c r="M92" s="30">
        <v>8.0320685214862186E-2</v>
      </c>
      <c r="N92" s="30">
        <v>8.1468094406822802E-2</v>
      </c>
      <c r="O92" s="30">
        <v>8.1855361961993375E-2</v>
      </c>
      <c r="P92" s="30">
        <v>7.8055720068354748E-2</v>
      </c>
      <c r="Q92" s="30">
        <v>8.0128317789119829E-2</v>
      </c>
      <c r="R92" s="30">
        <v>8.0457234655003734E-2</v>
      </c>
      <c r="S92" s="30">
        <v>0.1177749549722425</v>
      </c>
      <c r="T92" s="30">
        <v>0.11842147225149269</v>
      </c>
      <c r="U92" s="30">
        <v>0.12759443976785168</v>
      </c>
      <c r="V92" s="30">
        <v>0.12998726714590003</v>
      </c>
      <c r="W92" s="30">
        <v>0.15217027457253518</v>
      </c>
      <c r="X92" s="30">
        <v>0.17048406593901144</v>
      </c>
      <c r="Y92" s="30">
        <v>0.17031894777416687</v>
      </c>
      <c r="Z92" s="30">
        <v>0.16984480134935073</v>
      </c>
      <c r="AA92" s="30">
        <v>0.1697599640971294</v>
      </c>
      <c r="AB92" s="30">
        <v>0.16322639401244612</v>
      </c>
      <c r="AC92" s="30">
        <v>0.16427157071583298</v>
      </c>
      <c r="AD92" s="30">
        <v>0.15779181629647007</v>
      </c>
      <c r="AE92" s="30">
        <v>0.14974848093550838</v>
      </c>
    </row>
    <row r="93" spans="1:31" collapsed="1" x14ac:dyDescent="0.35">
      <c r="A93" s="28" t="s">
        <v>40</v>
      </c>
      <c r="B93" s="28" t="s">
        <v>72</v>
      </c>
      <c r="C93" s="30">
        <v>2.3075401860816427E-2</v>
      </c>
      <c r="D93" s="30">
        <v>5.8549818038246201E-2</v>
      </c>
      <c r="E93" s="30">
        <v>6.4049931874688062E-2</v>
      </c>
      <c r="F93" s="30">
        <v>0.20564256843146012</v>
      </c>
      <c r="G93" s="30">
        <v>0.21928201631001668</v>
      </c>
      <c r="H93" s="30">
        <v>0.24418421087876319</v>
      </c>
      <c r="I93" s="30">
        <v>0.25228899963991663</v>
      </c>
      <c r="J93" s="30">
        <v>0.27586272001693624</v>
      </c>
      <c r="K93" s="30">
        <v>0.214847919522447</v>
      </c>
      <c r="L93" s="30">
        <v>0.23286596946093008</v>
      </c>
      <c r="M93" s="30">
        <v>0.29092653118278139</v>
      </c>
      <c r="N93" s="30">
        <v>0.31426703786977767</v>
      </c>
      <c r="O93" s="30">
        <v>0.30527453294451928</v>
      </c>
      <c r="P93" s="30">
        <v>0.30393769696067813</v>
      </c>
      <c r="Q93" s="30">
        <v>0.31704043630848527</v>
      </c>
      <c r="R93" s="30">
        <v>0.31722433494458252</v>
      </c>
      <c r="S93" s="30">
        <v>0.3081489111525384</v>
      </c>
      <c r="T93" s="30">
        <v>0.2924432150943917</v>
      </c>
      <c r="U93" s="30">
        <v>0.29944401020132394</v>
      </c>
      <c r="V93" s="30">
        <v>0.28609477194584398</v>
      </c>
      <c r="W93" s="30">
        <v>0.29868281886675341</v>
      </c>
      <c r="X93" s="30">
        <v>0.30591630691314114</v>
      </c>
      <c r="Y93" s="30">
        <v>0.29537781315529488</v>
      </c>
      <c r="Z93" s="30">
        <v>0.31427153214800413</v>
      </c>
      <c r="AA93" s="30">
        <v>0.30766572324471525</v>
      </c>
      <c r="AB93" s="30">
        <v>0.31114800554282351</v>
      </c>
      <c r="AC93" s="30">
        <v>0.30229912370118051</v>
      </c>
      <c r="AD93" s="30">
        <v>0.30069297097656339</v>
      </c>
      <c r="AE93" s="30">
        <v>0.26095975372364316</v>
      </c>
    </row>
    <row r="94" spans="1:31" x14ac:dyDescent="0.35">
      <c r="A94" s="28" t="s">
        <v>40</v>
      </c>
      <c r="B94" s="28" t="s">
        <v>76</v>
      </c>
      <c r="C94" s="30">
        <v>9.6732284184526701E-2</v>
      </c>
      <c r="D94" s="30">
        <v>0.10045045518865785</v>
      </c>
      <c r="E94" s="30">
        <v>9.942787667945828E-2</v>
      </c>
      <c r="F94" s="30">
        <v>0.11034400502123516</v>
      </c>
      <c r="G94" s="30">
        <v>0.12154239093634243</v>
      </c>
      <c r="H94" s="30">
        <v>0.11994496740097695</v>
      </c>
      <c r="I94" s="30">
        <v>0.12112406650350585</v>
      </c>
      <c r="J94" s="30">
        <v>0.11435986293040354</v>
      </c>
      <c r="K94" s="30">
        <v>0.10566275170373263</v>
      </c>
      <c r="L94" s="30">
        <v>0.10506947377415291</v>
      </c>
      <c r="M94" s="30">
        <v>0.10498203438523418</v>
      </c>
      <c r="N94" s="30">
        <v>0.10874346351118121</v>
      </c>
      <c r="O94" s="30">
        <v>0.10975633487305746</v>
      </c>
      <c r="P94" s="30">
        <v>0.10821956214123712</v>
      </c>
      <c r="Q94" s="30">
        <v>0.10605376480582615</v>
      </c>
      <c r="R94" s="30">
        <v>0.10538278657613928</v>
      </c>
      <c r="S94" s="30">
        <v>0.10161694832523867</v>
      </c>
      <c r="T94" s="30">
        <v>9.9974205685148199E-2</v>
      </c>
      <c r="U94" s="30">
        <v>9.5491412662886868E-2</v>
      </c>
      <c r="V94" s="30">
        <v>9.2581723154616727E-2</v>
      </c>
      <c r="W94" s="30">
        <v>8.276755546624652E-2</v>
      </c>
      <c r="X94" s="30">
        <v>8.1369816465703265E-2</v>
      </c>
      <c r="Y94" s="30">
        <v>7.6827005596775536E-2</v>
      </c>
      <c r="Z94" s="30">
        <v>7.4457852446383602E-2</v>
      </c>
      <c r="AA94" s="30">
        <v>7.3247438289415365E-2</v>
      </c>
      <c r="AB94" s="30">
        <v>7.0028857109655868E-2</v>
      </c>
      <c r="AC94" s="30">
        <v>6.8329360894611585E-2</v>
      </c>
      <c r="AD94" s="30">
        <v>5.4200502068463753E-2</v>
      </c>
      <c r="AE94" s="30">
        <v>4.6238019783281382E-2</v>
      </c>
    </row>
    <row r="95" spans="1:31" collapsed="1" x14ac:dyDescent="0.35"/>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30" t="s">
        <v>169</v>
      </c>
      <c r="D97" s="30" t="s">
        <v>169</v>
      </c>
      <c r="E97" s="30" t="s">
        <v>169</v>
      </c>
      <c r="F97" s="30" t="s">
        <v>169</v>
      </c>
      <c r="G97" s="30" t="s">
        <v>169</v>
      </c>
      <c r="H97" s="30" t="s">
        <v>169</v>
      </c>
      <c r="I97" s="30" t="s">
        <v>169</v>
      </c>
      <c r="J97" s="30" t="s">
        <v>169</v>
      </c>
      <c r="K97" s="30" t="s">
        <v>169</v>
      </c>
      <c r="L97" s="30" t="s">
        <v>169</v>
      </c>
      <c r="M97" s="30" t="s">
        <v>169</v>
      </c>
      <c r="N97" s="30" t="s">
        <v>169</v>
      </c>
      <c r="O97" s="30" t="s">
        <v>169</v>
      </c>
      <c r="P97" s="30" t="s">
        <v>169</v>
      </c>
      <c r="Q97" s="30" t="s">
        <v>169</v>
      </c>
      <c r="R97" s="30" t="s">
        <v>169</v>
      </c>
      <c r="S97" s="30" t="s">
        <v>169</v>
      </c>
      <c r="T97" s="30" t="s">
        <v>169</v>
      </c>
      <c r="U97" s="30" t="s">
        <v>169</v>
      </c>
      <c r="V97" s="30" t="s">
        <v>169</v>
      </c>
      <c r="W97" s="30" t="s">
        <v>169</v>
      </c>
      <c r="X97" s="30" t="s">
        <v>169</v>
      </c>
      <c r="Y97" s="30">
        <v>0.18088047537999044</v>
      </c>
      <c r="Z97" s="30">
        <v>0.18323013503091259</v>
      </c>
      <c r="AA97" s="30">
        <v>0.17950607698824342</v>
      </c>
      <c r="AB97" s="30">
        <v>0.17592231439101516</v>
      </c>
      <c r="AC97" s="30">
        <v>0.17487171125098616</v>
      </c>
      <c r="AD97" s="30">
        <v>0.17710046196191664</v>
      </c>
      <c r="AE97" s="30">
        <v>0.16839149373423354</v>
      </c>
    </row>
    <row r="98" spans="1:31" x14ac:dyDescent="0.35">
      <c r="A98" s="28" t="s">
        <v>130</v>
      </c>
      <c r="B98" s="28" t="s">
        <v>72</v>
      </c>
      <c r="C98" s="30">
        <v>2.8716759349858664E-2</v>
      </c>
      <c r="D98" s="30">
        <v>7.0510312024353108E-2</v>
      </c>
      <c r="E98" s="30">
        <v>7.6194262546717142E-2</v>
      </c>
      <c r="F98" s="30">
        <v>0.24634752652379774</v>
      </c>
      <c r="G98" s="30">
        <v>0.22797434758766197</v>
      </c>
      <c r="H98" s="30">
        <v>0.25593943125787116</v>
      </c>
      <c r="I98" s="30">
        <v>0.26944521221492823</v>
      </c>
      <c r="J98" s="30">
        <v>0.28489354148970253</v>
      </c>
      <c r="K98" s="30">
        <v>0.22445578660332907</v>
      </c>
      <c r="L98" s="30">
        <v>0.242232878810973</v>
      </c>
      <c r="M98" s="30">
        <v>0.30542879760619579</v>
      </c>
      <c r="N98" s="30">
        <v>0.32343818926385876</v>
      </c>
      <c r="O98" s="30">
        <v>0.31649835996557651</v>
      </c>
      <c r="P98" s="30">
        <v>0.31215487020319338</v>
      </c>
      <c r="Q98" s="30">
        <v>0.32932892224919241</v>
      </c>
      <c r="R98" s="30">
        <v>0.329865844108432</v>
      </c>
      <c r="S98" s="30">
        <v>0.31668845796688533</v>
      </c>
      <c r="T98" s="30">
        <v>0.29956277964684713</v>
      </c>
      <c r="U98" s="30">
        <v>0.30393170064411312</v>
      </c>
      <c r="V98" s="30">
        <v>0.29217071152138269</v>
      </c>
      <c r="W98" s="30">
        <v>0.30552045888767382</v>
      </c>
      <c r="X98" s="30">
        <v>0.31441085878945607</v>
      </c>
      <c r="Y98" s="30">
        <v>0.30471332552551655</v>
      </c>
      <c r="Z98" s="30">
        <v>0.33101825259422119</v>
      </c>
      <c r="AA98" s="30">
        <v>0.32512775142502542</v>
      </c>
      <c r="AB98" s="30">
        <v>0.34948793160216479</v>
      </c>
      <c r="AC98" s="30">
        <v>0.32624482387849474</v>
      </c>
      <c r="AD98" s="30">
        <v>0.33895399130176873</v>
      </c>
      <c r="AE98" s="30">
        <v>0.29675255070244</v>
      </c>
    </row>
    <row r="99" spans="1:31" x14ac:dyDescent="0.35">
      <c r="A99" s="28" t="s">
        <v>130</v>
      </c>
      <c r="B99" s="28" t="s">
        <v>76</v>
      </c>
      <c r="C99" s="30">
        <v>0.12210843523663924</v>
      </c>
      <c r="D99" s="30">
        <v>0.12418596763259847</v>
      </c>
      <c r="E99" s="30">
        <v>0.10648795619486404</v>
      </c>
      <c r="F99" s="30">
        <v>0.10342970054138309</v>
      </c>
      <c r="G99" s="30">
        <v>0.11379062163778675</v>
      </c>
      <c r="H99" s="30">
        <v>0.11504125704281895</v>
      </c>
      <c r="I99" s="30">
        <v>0.11661796687973</v>
      </c>
      <c r="J99" s="30">
        <v>0.11058392429294518</v>
      </c>
      <c r="K99" s="30">
        <v>0.10098728750952303</v>
      </c>
      <c r="L99" s="30">
        <v>9.8204033363628929E-2</v>
      </c>
      <c r="M99" s="30">
        <v>9.6047370472593735E-2</v>
      </c>
      <c r="N99" s="30">
        <v>9.9959309716240383E-2</v>
      </c>
      <c r="O99" s="30">
        <v>0.10258725914443446</v>
      </c>
      <c r="P99" s="30">
        <v>0.10106076244843638</v>
      </c>
      <c r="Q99" s="30">
        <v>9.8362345538157439E-2</v>
      </c>
      <c r="R99" s="30">
        <v>9.8745565426525184E-2</v>
      </c>
      <c r="S99" s="30">
        <v>9.5728910085316421E-2</v>
      </c>
      <c r="T99" s="30">
        <v>9.1523155494991154E-2</v>
      </c>
      <c r="U99" s="30">
        <v>9.1874903737492977E-2</v>
      </c>
      <c r="V99" s="30">
        <v>8.789093606736284E-2</v>
      </c>
      <c r="W99" s="30">
        <v>8.9556539906225349E-2</v>
      </c>
      <c r="X99" s="30">
        <v>8.766425856145281E-2</v>
      </c>
      <c r="Y99" s="30">
        <v>8.2112079011892228E-2</v>
      </c>
      <c r="Z99" s="30">
        <v>8.0376664487740904E-2</v>
      </c>
      <c r="AA99" s="30">
        <v>7.7113972389419125E-2</v>
      </c>
      <c r="AB99" s="30">
        <v>7.6163942428152831E-2</v>
      </c>
      <c r="AC99" s="30">
        <v>7.1950444580455158E-2</v>
      </c>
      <c r="AD99" s="30">
        <v>5.857312581254611E-2</v>
      </c>
      <c r="AE99" s="30">
        <v>5.3213739056188647E-2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30" t="s">
        <v>169</v>
      </c>
      <c r="D102" s="30">
        <v>0.20702206081693264</v>
      </c>
      <c r="E102" s="30">
        <v>0.20182959511548743</v>
      </c>
      <c r="F102" s="30">
        <v>0.22406239151111304</v>
      </c>
      <c r="G102" s="30">
        <v>0.24968117534935333</v>
      </c>
      <c r="H102" s="30">
        <v>0.24420293933349085</v>
      </c>
      <c r="I102" s="30">
        <v>0.24348288648100169</v>
      </c>
      <c r="J102" s="30">
        <v>0.24431831792264841</v>
      </c>
      <c r="K102" s="30">
        <v>0.22563500141215181</v>
      </c>
      <c r="L102" s="30">
        <v>0.22674735408765412</v>
      </c>
      <c r="M102" s="30">
        <v>0.22368582214570776</v>
      </c>
      <c r="N102" s="30">
        <v>0.22684321778524488</v>
      </c>
      <c r="O102" s="30">
        <v>0.2306212485694121</v>
      </c>
      <c r="P102" s="30">
        <v>0.23596794477725455</v>
      </c>
      <c r="Q102" s="30">
        <v>0.2289884190884075</v>
      </c>
      <c r="R102" s="30">
        <v>0.22890372665526257</v>
      </c>
      <c r="S102" s="30">
        <v>0.20289275027636638</v>
      </c>
      <c r="T102" s="30">
        <v>0.20190161720831543</v>
      </c>
      <c r="U102" s="30">
        <v>0.20323186158408418</v>
      </c>
      <c r="V102" s="30">
        <v>0.20245381425366585</v>
      </c>
      <c r="W102" s="30">
        <v>0.18412651137385458</v>
      </c>
      <c r="X102" s="30">
        <v>0.18015568147924441</v>
      </c>
      <c r="Y102" s="30">
        <v>0.18232035831940238</v>
      </c>
      <c r="Z102" s="30">
        <v>0.17332069982783613</v>
      </c>
      <c r="AA102" s="30">
        <v>0.17215160414434638</v>
      </c>
      <c r="AB102" s="30">
        <v>0.16515649755474451</v>
      </c>
      <c r="AC102" s="30">
        <v>0.16830393668947066</v>
      </c>
      <c r="AD102" s="30">
        <v>0.16628618069750778</v>
      </c>
      <c r="AE102" s="30">
        <v>0.16203632433204601</v>
      </c>
    </row>
    <row r="103" spans="1:31" x14ac:dyDescent="0.35">
      <c r="A103" s="28" t="s">
        <v>131</v>
      </c>
      <c r="B103" s="28" t="s">
        <v>72</v>
      </c>
      <c r="C103" s="30">
        <v>1.3404503308172583E-2</v>
      </c>
      <c r="D103" s="30">
        <v>3.8046114062062944E-2</v>
      </c>
      <c r="E103" s="30">
        <v>4.3231072599725515E-2</v>
      </c>
      <c r="F103" s="30">
        <v>0.13586263332261964</v>
      </c>
      <c r="G103" s="30">
        <v>0.16819238828171132</v>
      </c>
      <c r="H103" s="30">
        <v>0.17509229537491217</v>
      </c>
      <c r="I103" s="30">
        <v>0.15145247617159097</v>
      </c>
      <c r="J103" s="30">
        <v>0.22278359708697792</v>
      </c>
      <c r="K103" s="30">
        <v>0.11916139730320753</v>
      </c>
      <c r="L103" s="30">
        <v>0.13957918925274693</v>
      </c>
      <c r="M103" s="30">
        <v>0.14649578611969294</v>
      </c>
      <c r="N103" s="30">
        <v>0.2229298447366215</v>
      </c>
      <c r="O103" s="30">
        <v>0.19349436589118815</v>
      </c>
      <c r="P103" s="30">
        <v>0.22210134573890669</v>
      </c>
      <c r="Q103" s="30">
        <v>0.19465713272228427</v>
      </c>
      <c r="R103" s="30">
        <v>0.19132520651547852</v>
      </c>
      <c r="S103" s="30">
        <v>0.22310196271449625</v>
      </c>
      <c r="T103" s="30">
        <v>0.2189353955400937</v>
      </c>
      <c r="U103" s="30">
        <v>0.20425148104362889</v>
      </c>
      <c r="V103" s="30">
        <v>0.18215873891219403</v>
      </c>
      <c r="W103" s="30">
        <v>0.20629927640204362</v>
      </c>
      <c r="X103" s="30">
        <v>0.24503749003230832</v>
      </c>
      <c r="Y103" s="30">
        <v>0.23729197117580025</v>
      </c>
      <c r="Z103" s="30">
        <v>0.21744961549223879</v>
      </c>
      <c r="AA103" s="30">
        <v>0.24207422981326535</v>
      </c>
      <c r="AB103" s="30">
        <v>0.23763577277632753</v>
      </c>
      <c r="AC103" s="30">
        <v>0.2491135456377121</v>
      </c>
      <c r="AD103" s="30">
        <v>0.23878248184908785</v>
      </c>
      <c r="AE103" s="30">
        <v>0.19149651006490115</v>
      </c>
    </row>
    <row r="104" spans="1:31" x14ac:dyDescent="0.35">
      <c r="A104" s="28" t="s">
        <v>131</v>
      </c>
      <c r="B104" s="28" t="s">
        <v>76</v>
      </c>
      <c r="C104" s="30">
        <v>9.670409833033497E-2</v>
      </c>
      <c r="D104" s="30">
        <v>0.10444475521395181</v>
      </c>
      <c r="E104" s="30">
        <v>9.5130729338246803E-2</v>
      </c>
      <c r="F104" s="30">
        <v>0.10807296118725716</v>
      </c>
      <c r="G104" s="30">
        <v>0.12956422415833554</v>
      </c>
      <c r="H104" s="30">
        <v>0.11995422061249736</v>
      </c>
      <c r="I104" s="30">
        <v>0.12406051139987999</v>
      </c>
      <c r="J104" s="30">
        <v>0.12091848541049852</v>
      </c>
      <c r="K104" s="30">
        <v>0.10679786372372352</v>
      </c>
      <c r="L104" s="30">
        <v>0.10647005075974841</v>
      </c>
      <c r="M104" s="30">
        <v>0.10566365609883137</v>
      </c>
      <c r="N104" s="30">
        <v>0.10744143831079461</v>
      </c>
      <c r="O104" s="30">
        <v>0.11144028782633487</v>
      </c>
      <c r="P104" s="30">
        <v>0.11121754134839995</v>
      </c>
      <c r="Q104" s="30">
        <v>0.10648898733176555</v>
      </c>
      <c r="R104" s="30">
        <v>0.10645569481327814</v>
      </c>
      <c r="S104" s="30">
        <v>9.8218899966751025E-2</v>
      </c>
      <c r="T104" s="30">
        <v>9.5153589186300278E-2</v>
      </c>
      <c r="U104" s="30">
        <v>9.6349879732532118E-2</v>
      </c>
      <c r="V104" s="30">
        <v>9.4512248569019505E-2</v>
      </c>
      <c r="W104" s="30">
        <v>7.8247438427997251E-2</v>
      </c>
      <c r="X104" s="30">
        <v>7.588316074288616E-2</v>
      </c>
      <c r="Y104" s="30">
        <v>7.3989844379852981E-2</v>
      </c>
      <c r="Z104" s="30">
        <v>7.0087457217059057E-2</v>
      </c>
      <c r="AA104" s="30">
        <v>6.9772697800225214E-2</v>
      </c>
      <c r="AB104" s="30">
        <v>6.1446728279765231E-2</v>
      </c>
      <c r="AC104" s="30">
        <v>6.3304661321586936E-2</v>
      </c>
      <c r="AD104" s="30">
        <v>5.1492114669117475E-2</v>
      </c>
      <c r="AE104" s="30">
        <v>3.9433871822234817E-2</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30">
        <v>0.15591401557708245</v>
      </c>
      <c r="D107" s="30">
        <v>4.365548774793953E-2</v>
      </c>
      <c r="E107" s="30">
        <v>4.74063130473572E-2</v>
      </c>
      <c r="F107" s="30">
        <v>7.3781429201736096E-2</v>
      </c>
      <c r="G107" s="30">
        <v>7.6476484321519198E-2</v>
      </c>
      <c r="H107" s="30">
        <v>8.0295511551360763E-2</v>
      </c>
      <c r="I107" s="30">
        <v>7.9248372666741396E-2</v>
      </c>
      <c r="J107" s="30">
        <v>7.3633424610632658E-2</v>
      </c>
      <c r="K107" s="30">
        <v>6.9429345648263655E-2</v>
      </c>
      <c r="L107" s="30">
        <v>7.0568023833510574E-2</v>
      </c>
      <c r="M107" s="30">
        <v>7.1567031030130249E-2</v>
      </c>
      <c r="N107" s="30">
        <v>7.3267950248559213E-2</v>
      </c>
      <c r="O107" s="30">
        <v>7.1035995656246756E-2</v>
      </c>
      <c r="P107" s="30">
        <v>6.8241416826859302E-2</v>
      </c>
      <c r="Q107" s="30">
        <v>7.1825303740769841E-2</v>
      </c>
      <c r="R107" s="30">
        <v>7.202109842120541E-2</v>
      </c>
      <c r="S107" s="30">
        <v>6.7254488873457113E-2</v>
      </c>
      <c r="T107" s="30">
        <v>6.9053309467802151E-2</v>
      </c>
      <c r="U107" s="30">
        <v>0.10145719421696191</v>
      </c>
      <c r="V107" s="30">
        <v>0.10037234999616121</v>
      </c>
      <c r="W107" s="30">
        <v>0.1185850038883916</v>
      </c>
      <c r="X107" s="30">
        <v>0.1801143648414904</v>
      </c>
      <c r="Y107" s="30">
        <v>0.17183969364070065</v>
      </c>
      <c r="Z107" s="30">
        <v>0.17890435952176972</v>
      </c>
      <c r="AA107" s="30">
        <v>0.17806135317733943</v>
      </c>
      <c r="AB107" s="30">
        <v>0.16805112866651067</v>
      </c>
      <c r="AC107" s="30">
        <v>0.16725997411858362</v>
      </c>
      <c r="AD107" s="30">
        <v>0.15357486014625693</v>
      </c>
      <c r="AE107" s="30">
        <v>0.1431559045288352</v>
      </c>
    </row>
    <row r="108" spans="1:31" x14ac:dyDescent="0.35">
      <c r="A108" s="28" t="s">
        <v>132</v>
      </c>
      <c r="B108" s="28" t="s">
        <v>72</v>
      </c>
      <c r="C108" s="30" t="s">
        <v>169</v>
      </c>
      <c r="D108" s="30" t="s">
        <v>169</v>
      </c>
      <c r="E108" s="30" t="s">
        <v>169</v>
      </c>
      <c r="F108" s="30" t="s">
        <v>169</v>
      </c>
      <c r="G108" s="30" t="s">
        <v>169</v>
      </c>
      <c r="H108" s="30" t="s">
        <v>169</v>
      </c>
      <c r="I108" s="30" t="s">
        <v>169</v>
      </c>
      <c r="J108" s="30" t="s">
        <v>169</v>
      </c>
      <c r="K108" s="30" t="s">
        <v>169</v>
      </c>
      <c r="L108" s="30" t="s">
        <v>169</v>
      </c>
      <c r="M108" s="30" t="s">
        <v>169</v>
      </c>
      <c r="N108" s="30" t="s">
        <v>169</v>
      </c>
      <c r="O108" s="30" t="s">
        <v>169</v>
      </c>
      <c r="P108" s="30" t="s">
        <v>169</v>
      </c>
      <c r="Q108" s="30" t="s">
        <v>169</v>
      </c>
      <c r="R108" s="30" t="s">
        <v>169</v>
      </c>
      <c r="S108" s="30" t="s">
        <v>169</v>
      </c>
      <c r="T108" s="30">
        <v>0.39228513972413992</v>
      </c>
      <c r="U108" s="30">
        <v>0.37540601592889705</v>
      </c>
      <c r="V108" s="30">
        <v>0.35141520034211937</v>
      </c>
      <c r="W108" s="30">
        <v>0.3559195711220699</v>
      </c>
      <c r="X108" s="30">
        <v>0.34494791406656855</v>
      </c>
      <c r="Y108" s="30">
        <v>0.31418214590173915</v>
      </c>
      <c r="Z108" s="30">
        <v>0.32785500683943941</v>
      </c>
      <c r="AA108" s="30">
        <v>0.32622108607730926</v>
      </c>
      <c r="AB108" s="30">
        <v>0.31494441373871546</v>
      </c>
      <c r="AC108" s="30">
        <v>0.33323003069568169</v>
      </c>
      <c r="AD108" s="30">
        <v>0.28375630587064088</v>
      </c>
      <c r="AE108" s="30">
        <v>0.26332862430978055</v>
      </c>
    </row>
    <row r="109" spans="1:31" x14ac:dyDescent="0.35">
      <c r="A109" s="28" t="s">
        <v>132</v>
      </c>
      <c r="B109" s="28" t="s">
        <v>76</v>
      </c>
      <c r="C109" s="30">
        <v>5.6697653086906975E-2</v>
      </c>
      <c r="D109" s="30">
        <v>7.3596241470835516E-2</v>
      </c>
      <c r="E109" s="30">
        <v>7.8685834101136221E-2</v>
      </c>
      <c r="F109" s="30">
        <v>0.12310846105908853</v>
      </c>
      <c r="G109" s="30">
        <v>0.13292924232682601</v>
      </c>
      <c r="H109" s="30">
        <v>0.13150169627873221</v>
      </c>
      <c r="I109" s="30">
        <v>0.13050706784053684</v>
      </c>
      <c r="J109" s="30">
        <v>0.11937142022133471</v>
      </c>
      <c r="K109" s="30">
        <v>0.11391358478633928</v>
      </c>
      <c r="L109" s="30">
        <v>0.11498296197681125</v>
      </c>
      <c r="M109" s="30">
        <v>0.11705849632986907</v>
      </c>
      <c r="N109" s="30">
        <v>0.12416130090402401</v>
      </c>
      <c r="O109" s="30">
        <v>0.12063729025088284</v>
      </c>
      <c r="P109" s="30">
        <v>0.11875818111601436</v>
      </c>
      <c r="Q109" s="30">
        <v>0.1182373755854654</v>
      </c>
      <c r="R109" s="30">
        <v>0.11532700314030103</v>
      </c>
      <c r="S109" s="30">
        <v>0.1106903823547109</v>
      </c>
      <c r="T109" s="30">
        <v>0.11226451461390295</v>
      </c>
      <c r="U109" s="30">
        <v>9.9466538912344041E-2</v>
      </c>
      <c r="V109" s="30">
        <v>9.7356328104408724E-2</v>
      </c>
      <c r="W109" s="30">
        <v>8.2716354648331908E-2</v>
      </c>
      <c r="X109" s="30">
        <v>8.2077059684855388E-2</v>
      </c>
      <c r="Y109" s="30">
        <v>7.6085034284502098E-2</v>
      </c>
      <c r="Z109" s="30">
        <v>7.356574824218895E-2</v>
      </c>
      <c r="AA109" s="30">
        <v>7.2616027479993836E-2</v>
      </c>
      <c r="AB109" s="30">
        <v>6.8920401637116741E-2</v>
      </c>
      <c r="AC109" s="30">
        <v>6.7194962449402124E-2</v>
      </c>
      <c r="AD109" s="30">
        <v>4.9828577333104314E-2</v>
      </c>
      <c r="AE109" s="30">
        <v>4.2539859385735818E-2</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30">
        <v>5.834143743390216E-2</v>
      </c>
      <c r="D112" s="30">
        <v>5.4431680777642266E-2</v>
      </c>
      <c r="E112" s="30">
        <v>7.1735958408794737E-2</v>
      </c>
      <c r="F112" s="30">
        <v>7.6789874422909007E-2</v>
      </c>
      <c r="G112" s="30">
        <v>8.0551684129118326E-2</v>
      </c>
      <c r="H112" s="30">
        <v>8.2755887107842735E-2</v>
      </c>
      <c r="I112" s="30">
        <v>8.1580740490510062E-2</v>
      </c>
      <c r="J112" s="30">
        <v>7.7996747470503724E-2</v>
      </c>
      <c r="K112" s="30">
        <v>7.0366670629724334E-2</v>
      </c>
      <c r="L112" s="30">
        <v>8.4074374619918457E-2</v>
      </c>
      <c r="M112" s="30">
        <v>8.2710407691104965E-2</v>
      </c>
      <c r="N112" s="30">
        <v>8.2440966549210695E-2</v>
      </c>
      <c r="O112" s="30">
        <v>8.4637501127545339E-2</v>
      </c>
      <c r="P112" s="30">
        <v>7.7937901817114921E-2</v>
      </c>
      <c r="Q112" s="30">
        <v>7.799336290663926E-2</v>
      </c>
      <c r="R112" s="30">
        <v>7.866142046029681E-2</v>
      </c>
      <c r="S112" s="30">
        <v>7.8444754335669706E-2</v>
      </c>
      <c r="T112" s="30">
        <v>7.9463337707538814E-2</v>
      </c>
      <c r="U112" s="30">
        <v>7.5302357141986298E-2</v>
      </c>
      <c r="V112" s="30">
        <v>7.1733761372617957E-2</v>
      </c>
      <c r="W112" s="30">
        <v>0.15044623805708229</v>
      </c>
      <c r="X112" s="30">
        <v>0.14980842433879943</v>
      </c>
      <c r="Y112" s="30">
        <v>0.14930416898836804</v>
      </c>
      <c r="Z112" s="30">
        <v>0.15131838031025568</v>
      </c>
      <c r="AA112" s="30">
        <v>0.15459124431642535</v>
      </c>
      <c r="AB112" s="30">
        <v>0.15069791484880671</v>
      </c>
      <c r="AC112" s="30">
        <v>0.15058082247850893</v>
      </c>
      <c r="AD112" s="30">
        <v>0.14316619367235003</v>
      </c>
      <c r="AE112" s="30">
        <v>0.12811659769610484</v>
      </c>
    </row>
    <row r="113" spans="1:31" x14ac:dyDescent="0.35">
      <c r="A113" s="28" t="s">
        <v>133</v>
      </c>
      <c r="B113" s="28" t="s">
        <v>72</v>
      </c>
      <c r="C113" s="30" t="s">
        <v>169</v>
      </c>
      <c r="D113" s="30" t="s">
        <v>169</v>
      </c>
      <c r="E113" s="30" t="s">
        <v>169</v>
      </c>
      <c r="F113" s="30" t="s">
        <v>169</v>
      </c>
      <c r="G113" s="30" t="s">
        <v>169</v>
      </c>
      <c r="H113" s="30" t="s">
        <v>169</v>
      </c>
      <c r="I113" s="30" t="s">
        <v>169</v>
      </c>
      <c r="J113" s="30" t="s">
        <v>169</v>
      </c>
      <c r="K113" s="30" t="s">
        <v>169</v>
      </c>
      <c r="L113" s="30" t="s">
        <v>169</v>
      </c>
      <c r="M113" s="30" t="s">
        <v>169</v>
      </c>
      <c r="N113" s="30" t="s">
        <v>169</v>
      </c>
      <c r="O113" s="30" t="s">
        <v>169</v>
      </c>
      <c r="P113" s="30" t="s">
        <v>169</v>
      </c>
      <c r="Q113" s="30" t="s">
        <v>169</v>
      </c>
      <c r="R113" s="30" t="s">
        <v>169</v>
      </c>
      <c r="S113" s="30" t="s">
        <v>169</v>
      </c>
      <c r="T113" s="30" t="s">
        <v>169</v>
      </c>
      <c r="U113" s="30" t="s">
        <v>169</v>
      </c>
      <c r="V113" s="30" t="s">
        <v>169</v>
      </c>
      <c r="W113" s="30" t="s">
        <v>169</v>
      </c>
      <c r="X113" s="30" t="s">
        <v>169</v>
      </c>
      <c r="Y113" s="30" t="s">
        <v>169</v>
      </c>
      <c r="Z113" s="30" t="s">
        <v>169</v>
      </c>
      <c r="AA113" s="30" t="s">
        <v>169</v>
      </c>
      <c r="AB113" s="30" t="s">
        <v>169</v>
      </c>
      <c r="AC113" s="30" t="s">
        <v>169</v>
      </c>
      <c r="AD113" s="30" t="s">
        <v>169</v>
      </c>
      <c r="AE113" s="30" t="s">
        <v>169</v>
      </c>
    </row>
    <row r="114" spans="1:31" x14ac:dyDescent="0.35">
      <c r="A114" s="28" t="s">
        <v>133</v>
      </c>
      <c r="B114" s="28" t="s">
        <v>76</v>
      </c>
      <c r="C114" s="30">
        <v>0.10248581766994036</v>
      </c>
      <c r="D114" s="30">
        <v>9.3511185308016331E-2</v>
      </c>
      <c r="E114" s="30">
        <v>0.11695622673907501</v>
      </c>
      <c r="F114" s="30">
        <v>0.12037668342712698</v>
      </c>
      <c r="G114" s="30">
        <v>0.1271524781436158</v>
      </c>
      <c r="H114" s="30">
        <v>0.12404203728953028</v>
      </c>
      <c r="I114" s="30">
        <v>0.12320535377142339</v>
      </c>
      <c r="J114" s="30">
        <v>0.11664879476392789</v>
      </c>
      <c r="K114" s="30">
        <v>0.10902598025339981</v>
      </c>
      <c r="L114" s="30">
        <v>0.10950455291054466</v>
      </c>
      <c r="M114" s="30">
        <v>0.10759598226706189</v>
      </c>
      <c r="N114" s="30">
        <v>0.10801069708806528</v>
      </c>
      <c r="O114" s="30">
        <v>0.108820123820198</v>
      </c>
      <c r="P114" s="30">
        <v>0.10704540466693359</v>
      </c>
      <c r="Q114" s="30">
        <v>0.10591274091084589</v>
      </c>
      <c r="R114" s="30">
        <v>0.10582442105489373</v>
      </c>
      <c r="S114" s="30">
        <v>0.10712733164525647</v>
      </c>
      <c r="T114" s="30">
        <v>0.10673727010783575</v>
      </c>
      <c r="U114" s="30">
        <v>9.895542126594048E-2</v>
      </c>
      <c r="V114" s="30">
        <v>9.6362951581085973E-2</v>
      </c>
      <c r="W114" s="30">
        <v>7.1446276868332409E-2</v>
      </c>
      <c r="X114" s="30">
        <v>7.115310737589621E-2</v>
      </c>
      <c r="Y114" s="30">
        <v>6.9185023801515491E-2</v>
      </c>
      <c r="Z114" s="30">
        <v>6.7391318777695927E-2</v>
      </c>
      <c r="AA114" s="30">
        <v>6.960464260374527E-2</v>
      </c>
      <c r="AB114" s="30">
        <v>6.6162218184342425E-2</v>
      </c>
      <c r="AC114" s="30">
        <v>6.6260862463203424E-2</v>
      </c>
      <c r="AD114" s="30">
        <v>5.3687468311334169E-2</v>
      </c>
      <c r="AE114" s="30">
        <v>4.2840379673178927E-2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30" t="s">
        <v>169</v>
      </c>
      <c r="D117" s="30" t="s">
        <v>169</v>
      </c>
      <c r="E117" s="30" t="s">
        <v>169</v>
      </c>
      <c r="F117" s="30" t="s">
        <v>169</v>
      </c>
      <c r="G117" s="30" t="s">
        <v>169</v>
      </c>
      <c r="H117" s="30" t="s">
        <v>169</v>
      </c>
      <c r="I117" s="30" t="s">
        <v>169</v>
      </c>
      <c r="J117" s="30" t="s">
        <v>169</v>
      </c>
      <c r="K117" s="30" t="s">
        <v>169</v>
      </c>
      <c r="L117" s="30" t="s">
        <v>169</v>
      </c>
      <c r="M117" s="30" t="s">
        <v>169</v>
      </c>
      <c r="N117" s="30" t="s">
        <v>169</v>
      </c>
      <c r="O117" s="30" t="s">
        <v>169</v>
      </c>
      <c r="P117" s="30" t="s">
        <v>169</v>
      </c>
      <c r="Q117" s="30" t="s">
        <v>169</v>
      </c>
      <c r="R117" s="30" t="s">
        <v>169</v>
      </c>
      <c r="S117" s="30" t="s">
        <v>169</v>
      </c>
      <c r="T117" s="30" t="s">
        <v>169</v>
      </c>
      <c r="U117" s="30" t="s">
        <v>169</v>
      </c>
      <c r="V117" s="30" t="s">
        <v>169</v>
      </c>
      <c r="W117" s="30" t="s">
        <v>169</v>
      </c>
      <c r="X117" s="30" t="s">
        <v>169</v>
      </c>
      <c r="Y117" s="30" t="s">
        <v>169</v>
      </c>
      <c r="Z117" s="30" t="s">
        <v>169</v>
      </c>
      <c r="AA117" s="30" t="s">
        <v>169</v>
      </c>
      <c r="AB117" s="30" t="s">
        <v>169</v>
      </c>
      <c r="AC117" s="30" t="s">
        <v>169</v>
      </c>
      <c r="AD117" s="30" t="s">
        <v>169</v>
      </c>
      <c r="AE117" s="30" t="s">
        <v>169</v>
      </c>
    </row>
    <row r="118" spans="1:31" x14ac:dyDescent="0.35">
      <c r="A118" s="28" t="s">
        <v>134</v>
      </c>
      <c r="B118" s="28" t="s">
        <v>72</v>
      </c>
      <c r="C118" s="30" t="s">
        <v>169</v>
      </c>
      <c r="D118" s="30" t="s">
        <v>169</v>
      </c>
      <c r="E118" s="30" t="s">
        <v>169</v>
      </c>
      <c r="F118" s="30" t="s">
        <v>169</v>
      </c>
      <c r="G118" s="30" t="s">
        <v>169</v>
      </c>
      <c r="H118" s="30" t="s">
        <v>169</v>
      </c>
      <c r="I118" s="30" t="s">
        <v>169</v>
      </c>
      <c r="J118" s="30" t="s">
        <v>169</v>
      </c>
      <c r="K118" s="30" t="s">
        <v>169</v>
      </c>
      <c r="L118" s="30" t="s">
        <v>169</v>
      </c>
      <c r="M118" s="30" t="s">
        <v>169</v>
      </c>
      <c r="N118" s="30" t="s">
        <v>169</v>
      </c>
      <c r="O118" s="30" t="s">
        <v>169</v>
      </c>
      <c r="P118" s="30" t="s">
        <v>169</v>
      </c>
      <c r="Q118" s="30" t="s">
        <v>169</v>
      </c>
      <c r="R118" s="30" t="s">
        <v>169</v>
      </c>
      <c r="S118" s="30" t="s">
        <v>169</v>
      </c>
      <c r="T118" s="30" t="s">
        <v>169</v>
      </c>
      <c r="U118" s="30" t="s">
        <v>169</v>
      </c>
      <c r="V118" s="30" t="s">
        <v>169</v>
      </c>
      <c r="W118" s="30" t="s">
        <v>169</v>
      </c>
      <c r="X118" s="30" t="s">
        <v>169</v>
      </c>
      <c r="Y118" s="30" t="s">
        <v>169</v>
      </c>
      <c r="Z118" s="30" t="s">
        <v>169</v>
      </c>
      <c r="AA118" s="30" t="s">
        <v>169</v>
      </c>
      <c r="AB118" s="30" t="s">
        <v>169</v>
      </c>
      <c r="AC118" s="30" t="s">
        <v>169</v>
      </c>
      <c r="AD118" s="30" t="s">
        <v>169</v>
      </c>
      <c r="AE118" s="30" t="s">
        <v>169</v>
      </c>
    </row>
    <row r="119" spans="1:31" x14ac:dyDescent="0.35">
      <c r="A119" s="28" t="s">
        <v>134</v>
      </c>
      <c r="B119" s="28" t="s">
        <v>76</v>
      </c>
      <c r="C119" s="30" t="s">
        <v>169</v>
      </c>
      <c r="D119" s="30" t="s">
        <v>169</v>
      </c>
      <c r="E119" s="30" t="s">
        <v>169</v>
      </c>
      <c r="F119" s="30" t="s">
        <v>169</v>
      </c>
      <c r="G119" s="30">
        <v>3.5152282546737731E-2</v>
      </c>
      <c r="H119" s="30">
        <v>5.3425370200221908E-2</v>
      </c>
      <c r="I119" s="30">
        <v>6.7332924107269945E-2</v>
      </c>
      <c r="J119" s="30">
        <v>6.5907159392725942E-2</v>
      </c>
      <c r="K119" s="30">
        <v>6.5862212411224683E-2</v>
      </c>
      <c r="L119" s="30">
        <v>7.2836347658459741E-2</v>
      </c>
      <c r="M119" s="30">
        <v>9.6606658610987287E-2</v>
      </c>
      <c r="N119" s="30">
        <v>9.407005917281773E-2</v>
      </c>
      <c r="O119" s="30">
        <v>9.412282937709672E-2</v>
      </c>
      <c r="P119" s="30">
        <v>8.72282275496052E-2</v>
      </c>
      <c r="Q119" s="30">
        <v>8.3991961091481715E-2</v>
      </c>
      <c r="R119" s="30">
        <v>8.3565792652786242E-2</v>
      </c>
      <c r="S119" s="30">
        <v>7.7183780757921164E-2</v>
      </c>
      <c r="T119" s="30">
        <v>7.8768950646415092E-2</v>
      </c>
      <c r="U119" s="30">
        <v>7.7379273969664736E-2</v>
      </c>
      <c r="V119" s="30">
        <v>7.157887180363251E-2</v>
      </c>
      <c r="W119" s="30">
        <v>7.4506173736807943E-2</v>
      </c>
      <c r="X119" s="30">
        <v>7.1960342837345412E-2</v>
      </c>
      <c r="Y119" s="30">
        <v>6.8217172314174485E-2</v>
      </c>
      <c r="Z119" s="30">
        <v>6.5012908077705336E-2</v>
      </c>
      <c r="AA119" s="30">
        <v>6.6045574367802493E-2</v>
      </c>
      <c r="AB119" s="30">
        <v>7.0588137206548732E-2</v>
      </c>
      <c r="AC119" s="30">
        <v>7.4185952424549034E-2</v>
      </c>
      <c r="AD119" s="30">
        <v>6.5342298872867063E-2</v>
      </c>
      <c r="AE119" s="30">
        <v>5.4956819502759012E-2</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30">
        <v>0.1582690040996709</v>
      </c>
      <c r="D124" s="30">
        <v>0.16329571873494506</v>
      </c>
      <c r="E124" s="30">
        <v>0.16467297681429219</v>
      </c>
      <c r="F124" s="30">
        <v>0.16003619632421875</v>
      </c>
      <c r="G124" s="30">
        <v>0.1543790095562825</v>
      </c>
      <c r="H124" s="30">
        <v>0.16419697892144253</v>
      </c>
      <c r="I124" s="30">
        <v>0.16364436908915847</v>
      </c>
      <c r="J124" s="30">
        <v>0.14760145839332717</v>
      </c>
      <c r="K124" s="30">
        <v>0.15609969355280862</v>
      </c>
      <c r="L124" s="30">
        <v>0.16195723613054294</v>
      </c>
      <c r="M124" s="30">
        <v>0.16344150628667556</v>
      </c>
      <c r="N124" s="30">
        <v>0.16507489404122347</v>
      </c>
      <c r="O124" s="30">
        <v>0.16038812604073258</v>
      </c>
      <c r="P124" s="30">
        <v>0.15558897314910486</v>
      </c>
      <c r="Q124" s="30">
        <v>0.16610063092662647</v>
      </c>
      <c r="R124" s="30">
        <v>0.1662905487043618</v>
      </c>
      <c r="S124" s="30">
        <v>0.14987950538143602</v>
      </c>
      <c r="T124" s="30">
        <v>0.15747456004085889</v>
      </c>
      <c r="U124" s="30">
        <v>0.1635244192945165</v>
      </c>
      <c r="V124" s="30">
        <v>0.16558534334969888</v>
      </c>
      <c r="W124" s="30">
        <v>0.16646377201410648</v>
      </c>
      <c r="X124" s="30">
        <v>0.16200535990233311</v>
      </c>
      <c r="Y124" s="30">
        <v>0.15681688616415296</v>
      </c>
      <c r="Z124" s="30">
        <v>0.16767463405227384</v>
      </c>
      <c r="AA124" s="30">
        <v>0.16726974604217795</v>
      </c>
      <c r="AB124" s="30">
        <v>0.15065669375227658</v>
      </c>
      <c r="AC124" s="30">
        <v>0.15807239548717908</v>
      </c>
      <c r="AD124" s="30">
        <v>0.16429993024100129</v>
      </c>
      <c r="AE124" s="30">
        <v>0.16598706462370708</v>
      </c>
    </row>
    <row r="125" spans="1:31" collapsed="1" x14ac:dyDescent="0.35">
      <c r="A125" s="28" t="s">
        <v>40</v>
      </c>
      <c r="B125" s="28" t="s">
        <v>77</v>
      </c>
      <c r="C125" s="30">
        <v>5.8382256493332452E-2</v>
      </c>
      <c r="D125" s="30">
        <v>5.8413542556033558E-2</v>
      </c>
      <c r="E125" s="30">
        <v>5.763398687281894E-2</v>
      </c>
      <c r="F125" s="30">
        <v>5.7245738891113389E-2</v>
      </c>
      <c r="G125" s="30">
        <v>5.6998126213580746E-2</v>
      </c>
      <c r="H125" s="30">
        <v>5.6581734483362046E-2</v>
      </c>
      <c r="I125" s="30">
        <v>5.6311029226226113E-2</v>
      </c>
      <c r="J125" s="30">
        <v>5.5692935515542052E-2</v>
      </c>
      <c r="K125" s="30">
        <v>5.5398724633656575E-2</v>
      </c>
      <c r="L125" s="30">
        <v>5.4777398276254392E-2</v>
      </c>
      <c r="M125" s="30">
        <v>5.5475426915713388E-2</v>
      </c>
      <c r="N125" s="30">
        <v>5.505203363138568E-2</v>
      </c>
      <c r="O125" s="30">
        <v>5.4932828563279724E-2</v>
      </c>
      <c r="P125" s="30">
        <v>5.4393672378848741E-2</v>
      </c>
      <c r="Q125" s="30">
        <v>5.3863408956210751E-2</v>
      </c>
      <c r="R125" s="30">
        <v>5.2999905230563492E-2</v>
      </c>
      <c r="S125" s="30">
        <v>5.2235721955298381E-2</v>
      </c>
      <c r="T125" s="30">
        <v>5.1601744654171708E-2</v>
      </c>
      <c r="U125" s="30">
        <v>5.112803157241208E-2</v>
      </c>
      <c r="V125" s="30">
        <v>5.0369604815553276E-2</v>
      </c>
      <c r="W125" s="30">
        <v>4.9781771960424062E-2</v>
      </c>
      <c r="X125" s="30">
        <v>4.9213443289617805E-2</v>
      </c>
      <c r="Y125" s="30">
        <v>4.8805033850243477E-2</v>
      </c>
      <c r="Z125" s="30">
        <v>4.8164858716541518E-2</v>
      </c>
      <c r="AA125" s="30">
        <v>4.7639357010081491E-2</v>
      </c>
      <c r="AB125" s="30">
        <v>4.7055141091575256E-2</v>
      </c>
      <c r="AC125" s="30">
        <v>4.6696987879386302E-2</v>
      </c>
      <c r="AD125" s="30">
        <v>4.605328063868265E-2</v>
      </c>
      <c r="AE125" s="30">
        <v>4.5531969777469206E-2</v>
      </c>
    </row>
    <row r="126" spans="1:31" collapsed="1" x14ac:dyDescent="0.35">
      <c r="A126" s="28" t="s">
        <v>40</v>
      </c>
      <c r="B126" s="28" t="s">
        <v>78</v>
      </c>
      <c r="C126" s="30">
        <v>4.9607658364902149E-2</v>
      </c>
      <c r="D126" s="30">
        <v>4.9629280423697235E-2</v>
      </c>
      <c r="E126" s="30">
        <v>4.896237582929612E-2</v>
      </c>
      <c r="F126" s="30">
        <v>4.8632746056913E-2</v>
      </c>
      <c r="G126" s="30">
        <v>4.8440036740874E-2</v>
      </c>
      <c r="H126" s="30">
        <v>4.8062820100207744E-2</v>
      </c>
      <c r="I126" s="30">
        <v>4.7828982416623124E-2</v>
      </c>
      <c r="J126" s="30">
        <v>4.7296340075477054E-2</v>
      </c>
      <c r="K126" s="30">
        <v>4.7059541469263805E-2</v>
      </c>
      <c r="L126" s="30">
        <v>4.6518740245613692E-2</v>
      </c>
      <c r="M126" s="30">
        <v>4.7140745824718805E-2</v>
      </c>
      <c r="N126" s="30">
        <v>4.67779632497188E-2</v>
      </c>
      <c r="O126" s="30">
        <v>4.6673343198149579E-2</v>
      </c>
      <c r="P126" s="30">
        <v>4.6202330294889141E-2</v>
      </c>
      <c r="Q126" s="30">
        <v>4.5751416958936378E-2</v>
      </c>
      <c r="R126" s="30">
        <v>4.5031752841140887E-2</v>
      </c>
      <c r="S126" s="30">
        <v>4.4364514916502305E-2</v>
      </c>
      <c r="T126" s="30">
        <v>4.3824433670127852E-2</v>
      </c>
      <c r="U126" s="30">
        <v>4.344365633262575E-2</v>
      </c>
      <c r="V126" s="30">
        <v>4.2780857030006815E-2</v>
      </c>
      <c r="W126" s="30">
        <v>4.2278295907759389E-2</v>
      </c>
      <c r="X126" s="30">
        <v>4.1801413637747802E-2</v>
      </c>
      <c r="Y126" s="30">
        <v>4.1454909183766833E-2</v>
      </c>
      <c r="Z126" s="30">
        <v>4.091255588468462E-2</v>
      </c>
      <c r="AA126" s="30">
        <v>4.0479341568256506E-2</v>
      </c>
      <c r="AB126" s="30">
        <v>3.9971519783473408E-2</v>
      </c>
      <c r="AC126" s="30">
        <v>3.9658616910466918E-2</v>
      </c>
      <c r="AD126" s="30">
        <v>3.9109734520709073E-2</v>
      </c>
      <c r="AE126" s="30">
        <v>3.8679532462812104E-2</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30">
        <v>0.15972410562972328</v>
      </c>
      <c r="D129" s="30">
        <v>0.16869259528694103</v>
      </c>
      <c r="E129" s="30">
        <v>0.16407707648292288</v>
      </c>
      <c r="F129" s="30">
        <v>0.16217904050625709</v>
      </c>
      <c r="G129" s="30">
        <v>0.15623796619137781</v>
      </c>
      <c r="H129" s="30">
        <v>0.1714971385305101</v>
      </c>
      <c r="I129" s="30">
        <v>0.1683775382602378</v>
      </c>
      <c r="J129" s="30">
        <v>0.14984632897646194</v>
      </c>
      <c r="K129" s="30">
        <v>0.1539862529215954</v>
      </c>
      <c r="L129" s="30">
        <v>0.16312662631728148</v>
      </c>
      <c r="M129" s="30">
        <v>0.17006997171261976</v>
      </c>
      <c r="N129" s="30">
        <v>0.16537599183295526</v>
      </c>
      <c r="O129" s="30">
        <v>0.16342099875741317</v>
      </c>
      <c r="P129" s="30">
        <v>0.15793665054183756</v>
      </c>
      <c r="Q129" s="30">
        <v>0.17349739186279606</v>
      </c>
      <c r="R129" s="30">
        <v>0.17078494972996863</v>
      </c>
      <c r="S129" s="30">
        <v>0.15185218398216346</v>
      </c>
      <c r="T129" s="30">
        <v>0.15603567011624039</v>
      </c>
      <c r="U129" s="30">
        <v>0.16511784786695252</v>
      </c>
      <c r="V129" s="30">
        <v>0.17248129462341952</v>
      </c>
      <c r="W129" s="30">
        <v>0.16747602453818342</v>
      </c>
      <c r="X129" s="30">
        <v>0.16536757712484523</v>
      </c>
      <c r="Y129" s="30">
        <v>0.15934285834124667</v>
      </c>
      <c r="Z129" s="30">
        <v>0.1752700049390184</v>
      </c>
      <c r="AA129" s="30">
        <v>0.17211676369642939</v>
      </c>
      <c r="AB129" s="30">
        <v>0.1528085247423461</v>
      </c>
      <c r="AC129" s="30">
        <v>0.15673935576138281</v>
      </c>
      <c r="AD129" s="30">
        <v>0.16609683116470172</v>
      </c>
      <c r="AE129" s="30">
        <v>0.1727746321589512</v>
      </c>
    </row>
    <row r="130" spans="1:31" x14ac:dyDescent="0.35">
      <c r="A130" s="28" t="s">
        <v>130</v>
      </c>
      <c r="B130" s="28" t="s">
        <v>77</v>
      </c>
      <c r="C130" s="30">
        <v>5.7664534198355218E-2</v>
      </c>
      <c r="D130" s="30">
        <v>5.8365781156259219E-2</v>
      </c>
      <c r="E130" s="30">
        <v>5.76420582251604E-2</v>
      </c>
      <c r="F130" s="30">
        <v>5.7683542405239527E-2</v>
      </c>
      <c r="G130" s="30">
        <v>5.7412559766299588E-2</v>
      </c>
      <c r="H130" s="30">
        <v>5.7063429059542356E-2</v>
      </c>
      <c r="I130" s="30">
        <v>5.6711826369880459E-2</v>
      </c>
      <c r="J130" s="30">
        <v>5.5958180117055084E-2</v>
      </c>
      <c r="K130" s="30">
        <v>5.5331891888979523E-2</v>
      </c>
      <c r="L130" s="30">
        <v>5.4714568928107485E-2</v>
      </c>
      <c r="M130" s="30">
        <v>5.5412240135064128E-2</v>
      </c>
      <c r="N130" s="30">
        <v>5.5093760221648011E-2</v>
      </c>
      <c r="O130" s="30">
        <v>5.4927381827917024E-2</v>
      </c>
      <c r="P130" s="30">
        <v>5.435073466368634E-2</v>
      </c>
      <c r="Q130" s="30">
        <v>5.3802043528683681E-2</v>
      </c>
      <c r="R130" s="30">
        <v>5.2898179356364775E-2</v>
      </c>
      <c r="S130" s="30">
        <v>5.2103774151730238E-2</v>
      </c>
      <c r="T130" s="30">
        <v>5.1372963822691957E-2</v>
      </c>
      <c r="U130" s="30">
        <v>5.0861296085426562E-2</v>
      </c>
      <c r="V130" s="30">
        <v>5.0045020173708335E-2</v>
      </c>
      <c r="W130" s="30">
        <v>4.9433799049574123E-2</v>
      </c>
      <c r="X130" s="30">
        <v>4.8798599349709246E-2</v>
      </c>
      <c r="Y130" s="30">
        <v>4.8321651921924766E-2</v>
      </c>
      <c r="Z130" s="30">
        <v>4.7639052187566401E-2</v>
      </c>
      <c r="AA130" s="30">
        <v>4.7057894459326212E-2</v>
      </c>
      <c r="AB130" s="30">
        <v>4.6420024225470917E-2</v>
      </c>
      <c r="AC130" s="30">
        <v>4.5996131825672235E-2</v>
      </c>
      <c r="AD130" s="30">
        <v>4.5278828821860684E-2</v>
      </c>
      <c r="AE130" s="30">
        <v>4.4704964680641973E-2</v>
      </c>
    </row>
    <row r="131" spans="1:31" x14ac:dyDescent="0.35">
      <c r="A131" s="28" t="s">
        <v>130</v>
      </c>
      <c r="B131" s="28" t="s">
        <v>78</v>
      </c>
      <c r="C131" s="30">
        <v>4.9008138287534621E-2</v>
      </c>
      <c r="D131" s="30">
        <v>4.9578684643222654E-2</v>
      </c>
      <c r="E131" s="30">
        <v>4.8944490503865422E-2</v>
      </c>
      <c r="F131" s="30">
        <v>4.9007925758356698E-2</v>
      </c>
      <c r="G131" s="30">
        <v>4.8798631476706003E-2</v>
      </c>
      <c r="H131" s="30">
        <v>4.8480968715908457E-2</v>
      </c>
      <c r="I131" s="30">
        <v>4.8157926502331375E-2</v>
      </c>
      <c r="J131" s="30">
        <v>4.7522298361262864E-2</v>
      </c>
      <c r="K131" s="30">
        <v>4.6999204745971496E-2</v>
      </c>
      <c r="L131" s="30">
        <v>4.6462443402597232E-2</v>
      </c>
      <c r="M131" s="30">
        <v>4.7079856803971337E-2</v>
      </c>
      <c r="N131" s="30">
        <v>4.6824529521760958E-2</v>
      </c>
      <c r="O131" s="30">
        <v>4.6669483031342544E-2</v>
      </c>
      <c r="P131" s="30">
        <v>4.6156817042501623E-2</v>
      </c>
      <c r="Q131" s="30">
        <v>4.568817795638349E-2</v>
      </c>
      <c r="R131" s="30">
        <v>4.4947870623631828E-2</v>
      </c>
      <c r="S131" s="30">
        <v>4.4245598793952491E-2</v>
      </c>
      <c r="T131" s="30">
        <v>4.3620972083081605E-2</v>
      </c>
      <c r="U131" s="30">
        <v>4.3231535241763576E-2</v>
      </c>
      <c r="V131" s="30">
        <v>4.2515665439206721E-2</v>
      </c>
      <c r="W131" s="30">
        <v>4.1979166674636678E-2</v>
      </c>
      <c r="X131" s="30">
        <v>4.1454871929610386E-2</v>
      </c>
      <c r="Y131" s="30">
        <v>4.1022581184422688E-2</v>
      </c>
      <c r="Z131" s="30">
        <v>4.0463238155255821E-2</v>
      </c>
      <c r="AA131" s="30">
        <v>3.9997645398791443E-2</v>
      </c>
      <c r="AB131" s="30">
        <v>3.943873792150452E-2</v>
      </c>
      <c r="AC131" s="30">
        <v>3.9066290170439021E-2</v>
      </c>
      <c r="AD131" s="30">
        <v>3.843544236962973E-2</v>
      </c>
      <c r="AE131" s="30">
        <v>3.7969777993462128E-2</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30">
        <v>0.16396244301990565</v>
      </c>
      <c r="D134" s="30">
        <v>0.17425429946772905</v>
      </c>
      <c r="E134" s="30">
        <v>0.17358464948632876</v>
      </c>
      <c r="F134" s="30">
        <v>0.16658824923139537</v>
      </c>
      <c r="G134" s="30">
        <v>0.16752216022586139</v>
      </c>
      <c r="H134" s="30">
        <v>0.17718979407934765</v>
      </c>
      <c r="I134" s="30">
        <v>0.17731343627575322</v>
      </c>
      <c r="J134" s="30">
        <v>0.14888699233182584</v>
      </c>
      <c r="K134" s="30">
        <v>0.16105250474612187</v>
      </c>
      <c r="L134" s="30">
        <v>0.16590418265818249</v>
      </c>
      <c r="M134" s="30">
        <v>0.17419461242992551</v>
      </c>
      <c r="N134" s="30">
        <v>0.17225130549789752</v>
      </c>
      <c r="O134" s="30">
        <v>0.16520510223894849</v>
      </c>
      <c r="P134" s="30">
        <v>0.16688251588758257</v>
      </c>
      <c r="Q134" s="30">
        <v>0.17709910953540325</v>
      </c>
      <c r="R134" s="30">
        <v>0.17706573789431149</v>
      </c>
      <c r="S134" s="30">
        <v>0.14896024826171039</v>
      </c>
      <c r="T134" s="30">
        <v>0.16167395541937679</v>
      </c>
      <c r="U134" s="30">
        <v>0.16727631301689705</v>
      </c>
      <c r="V134" s="30">
        <v>0.1753239981538445</v>
      </c>
      <c r="W134" s="30">
        <v>0.17304468058088293</v>
      </c>
      <c r="X134" s="30">
        <v>0.16627967108637726</v>
      </c>
      <c r="Y134" s="30">
        <v>0.16770008004222958</v>
      </c>
      <c r="Z134" s="30">
        <v>0.17753883801484757</v>
      </c>
      <c r="AA134" s="30">
        <v>0.17734029185114783</v>
      </c>
      <c r="AB134" s="30">
        <v>0.14931133724016737</v>
      </c>
      <c r="AC134" s="30">
        <v>0.16207258477216147</v>
      </c>
      <c r="AD134" s="30">
        <v>0.16738238844045128</v>
      </c>
      <c r="AE134" s="30">
        <v>0.17524474389743641</v>
      </c>
    </row>
    <row r="135" spans="1:31" x14ac:dyDescent="0.35">
      <c r="A135" s="28" t="s">
        <v>131</v>
      </c>
      <c r="B135" s="28" t="s">
        <v>77</v>
      </c>
      <c r="C135" s="30">
        <v>5.7840118868282719E-2</v>
      </c>
      <c r="D135" s="30">
        <v>5.697565578789298E-2</v>
      </c>
      <c r="E135" s="30">
        <v>5.6248015375911245E-2</v>
      </c>
      <c r="F135" s="30">
        <v>5.6151490822857412E-2</v>
      </c>
      <c r="G135" s="30">
        <v>5.6651487229591881E-2</v>
      </c>
      <c r="H135" s="30">
        <v>5.6348320655369127E-2</v>
      </c>
      <c r="I135" s="30">
        <v>5.6252102907591216E-2</v>
      </c>
      <c r="J135" s="30">
        <v>5.5507596643619074E-2</v>
      </c>
      <c r="K135" s="30">
        <v>5.4913425600060267E-2</v>
      </c>
      <c r="L135" s="30">
        <v>5.4289426689728207E-2</v>
      </c>
      <c r="M135" s="30">
        <v>5.544868018911641E-2</v>
      </c>
      <c r="N135" s="30">
        <v>5.4806997077633479E-2</v>
      </c>
      <c r="O135" s="30">
        <v>5.4743030191859221E-2</v>
      </c>
      <c r="P135" s="30">
        <v>5.4217955689385727E-2</v>
      </c>
      <c r="Q135" s="30">
        <v>5.3644755997247641E-2</v>
      </c>
      <c r="R135" s="30">
        <v>5.2769308253260268E-2</v>
      </c>
      <c r="S135" s="30">
        <v>5.2038300778041661E-2</v>
      </c>
      <c r="T135" s="30">
        <v>5.1395681854009875E-2</v>
      </c>
      <c r="U135" s="30">
        <v>5.092378670295078E-2</v>
      </c>
      <c r="V135" s="30">
        <v>5.0149569171450067E-2</v>
      </c>
      <c r="W135" s="30">
        <v>4.9477589637074042E-2</v>
      </c>
      <c r="X135" s="30">
        <v>4.8850766690656765E-2</v>
      </c>
      <c r="Y135" s="30">
        <v>4.8440199178025695E-2</v>
      </c>
      <c r="Z135" s="30">
        <v>4.7747512076048375E-2</v>
      </c>
      <c r="AA135" s="30">
        <v>4.7165207450786312E-2</v>
      </c>
      <c r="AB135" s="30">
        <v>4.661209446015771E-2</v>
      </c>
      <c r="AC135" s="30">
        <v>4.6140590053706763E-2</v>
      </c>
      <c r="AD135" s="30">
        <v>4.5426604537740202E-2</v>
      </c>
      <c r="AE135" s="30">
        <v>4.4877040271039746E-2</v>
      </c>
    </row>
    <row r="136" spans="1:31" x14ac:dyDescent="0.35">
      <c r="A136" s="28" t="s">
        <v>131</v>
      </c>
      <c r="B136" s="28" t="s">
        <v>78</v>
      </c>
      <c r="C136" s="30">
        <v>4.9142468507442361E-2</v>
      </c>
      <c r="D136" s="30">
        <v>4.8400437489579798E-2</v>
      </c>
      <c r="E136" s="30">
        <v>4.7803398681013548E-2</v>
      </c>
      <c r="F136" s="30">
        <v>4.7687952447196681E-2</v>
      </c>
      <c r="G136" s="30">
        <v>4.8150789817941776E-2</v>
      </c>
      <c r="H136" s="30">
        <v>4.7879292127644628E-2</v>
      </c>
      <c r="I136" s="30">
        <v>4.7793151149956338E-2</v>
      </c>
      <c r="J136" s="30">
        <v>4.7147915627319001E-2</v>
      </c>
      <c r="K136" s="30">
        <v>4.6656034213900653E-2</v>
      </c>
      <c r="L136" s="30">
        <v>4.609931532229701E-2</v>
      </c>
      <c r="M136" s="30">
        <v>4.7103591677238793E-2</v>
      </c>
      <c r="N136" s="30">
        <v>4.6571066584131925E-2</v>
      </c>
      <c r="O136" s="30">
        <v>4.6518321785635988E-2</v>
      </c>
      <c r="P136" s="30">
        <v>4.6038502280423374E-2</v>
      </c>
      <c r="Q136" s="30">
        <v>4.5582801128042416E-2</v>
      </c>
      <c r="R136" s="30">
        <v>4.4849951805032415E-2</v>
      </c>
      <c r="S136" s="30">
        <v>4.4212881453685411E-2</v>
      </c>
      <c r="T136" s="30">
        <v>4.364885430575266E-2</v>
      </c>
      <c r="U136" s="30">
        <v>4.3243150745178607E-2</v>
      </c>
      <c r="V136" s="30">
        <v>4.2604379706579154E-2</v>
      </c>
      <c r="W136" s="30">
        <v>4.2022646896934475E-2</v>
      </c>
      <c r="X136" s="30">
        <v>4.1504969417903097E-2</v>
      </c>
      <c r="Y136" s="30">
        <v>4.1161872913018469E-2</v>
      </c>
      <c r="Z136" s="30">
        <v>4.0575269627031542E-2</v>
      </c>
      <c r="AA136" s="30">
        <v>4.0041907118308413E-2</v>
      </c>
      <c r="AB136" s="30">
        <v>3.9593292594538414E-2</v>
      </c>
      <c r="AC136" s="30">
        <v>3.9169852214046147E-2</v>
      </c>
      <c r="AD136" s="30">
        <v>3.8584169171100309E-2</v>
      </c>
      <c r="AE136" s="30">
        <v>3.8127143756230338E-2</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30">
        <v>0.14561892439217561</v>
      </c>
      <c r="D139" s="30">
        <v>0.14238238731565117</v>
      </c>
      <c r="E139" s="30">
        <v>0.15075734117353795</v>
      </c>
      <c r="F139" s="30">
        <v>0.14707111954514013</v>
      </c>
      <c r="G139" s="30">
        <v>0.13853580583482392</v>
      </c>
      <c r="H139" s="30">
        <v>0.14680989526727473</v>
      </c>
      <c r="I139" s="30">
        <v>0.14662710211934171</v>
      </c>
      <c r="J139" s="30">
        <v>0.139554951487144</v>
      </c>
      <c r="K139" s="30">
        <v>0.14867602954000247</v>
      </c>
      <c r="L139" s="30">
        <v>0.15419567543603216</v>
      </c>
      <c r="M139" s="30">
        <v>0.14739644650099865</v>
      </c>
      <c r="N139" s="30">
        <v>0.15516471499593781</v>
      </c>
      <c r="O139" s="30">
        <v>0.15035081861363189</v>
      </c>
      <c r="P139" s="30">
        <v>0.14236491458518641</v>
      </c>
      <c r="Q139" s="30">
        <v>0.15076999342549452</v>
      </c>
      <c r="R139" s="30">
        <v>0.15153933745554865</v>
      </c>
      <c r="S139" s="30">
        <v>0.14330082700868185</v>
      </c>
      <c r="T139" s="30">
        <v>0.14951911677776825</v>
      </c>
      <c r="U139" s="30">
        <v>0.15495268608877349</v>
      </c>
      <c r="V139" s="30">
        <v>0.14892440158266038</v>
      </c>
      <c r="W139" s="30">
        <v>0.1555469209161997</v>
      </c>
      <c r="X139" s="30">
        <v>0.15160410298412039</v>
      </c>
      <c r="Y139" s="30">
        <v>0.14285285008801762</v>
      </c>
      <c r="Z139" s="30">
        <v>0.15206495843701162</v>
      </c>
      <c r="AA139" s="30">
        <v>0.1516254743618117</v>
      </c>
      <c r="AB139" s="30">
        <v>0.14416614796888469</v>
      </c>
      <c r="AC139" s="30">
        <v>0.1499116734444971</v>
      </c>
      <c r="AD139" s="30">
        <v>0.15582877419616467</v>
      </c>
      <c r="AE139" s="30">
        <v>0.14864495734759081</v>
      </c>
    </row>
    <row r="140" spans="1:31" x14ac:dyDescent="0.35">
      <c r="A140" s="28" t="s">
        <v>132</v>
      </c>
      <c r="B140" s="28" t="s">
        <v>77</v>
      </c>
      <c r="C140" s="30">
        <v>5.865642866239669E-2</v>
      </c>
      <c r="D140" s="30">
        <v>5.9204906967066206E-2</v>
      </c>
      <c r="E140" s="30">
        <v>5.8450802496091463E-2</v>
      </c>
      <c r="F140" s="30">
        <v>5.8082690710742221E-2</v>
      </c>
      <c r="G140" s="30">
        <v>5.798393023215067E-2</v>
      </c>
      <c r="H140" s="30">
        <v>5.7593348950313997E-2</v>
      </c>
      <c r="I140" s="30">
        <v>5.7423434470255698E-2</v>
      </c>
      <c r="J140" s="30">
        <v>5.6647839720069905E-2</v>
      </c>
      <c r="K140" s="30">
        <v>5.6139497755885753E-2</v>
      </c>
      <c r="L140" s="30">
        <v>5.5603645815905579E-2</v>
      </c>
      <c r="M140" s="30">
        <v>5.6652692612811785E-2</v>
      </c>
      <c r="N140" s="30">
        <v>5.6288371192466616E-2</v>
      </c>
      <c r="O140" s="30">
        <v>5.6340166492252729E-2</v>
      </c>
      <c r="P140" s="30">
        <v>5.5769529485075048E-2</v>
      </c>
      <c r="Q140" s="30">
        <v>5.5224591640753121E-2</v>
      </c>
      <c r="R140" s="30">
        <v>5.435942149633316E-2</v>
      </c>
      <c r="S140" s="30">
        <v>5.3541428602032183E-2</v>
      </c>
      <c r="T140" s="30">
        <v>5.2932959735697498E-2</v>
      </c>
      <c r="U140" s="30">
        <v>5.2457752570774188E-2</v>
      </c>
      <c r="V140" s="30">
        <v>5.1719472939224381E-2</v>
      </c>
      <c r="W140" s="30">
        <v>5.1108614288066088E-2</v>
      </c>
      <c r="X140" s="30">
        <v>5.059053909723369E-2</v>
      </c>
      <c r="Y140" s="30">
        <v>5.0182349561605499E-2</v>
      </c>
      <c r="Z140" s="30">
        <v>4.9558548770249219E-2</v>
      </c>
      <c r="AA140" s="30">
        <v>4.9058808585315444E-2</v>
      </c>
      <c r="AB140" s="30">
        <v>4.8441513018162123E-2</v>
      </c>
      <c r="AC140" s="30">
        <v>4.8121643452528125E-2</v>
      </c>
      <c r="AD140" s="30">
        <v>4.7513124888829215E-2</v>
      </c>
      <c r="AE140" s="30">
        <v>4.6957543545762787E-2</v>
      </c>
    </row>
    <row r="141" spans="1:31" x14ac:dyDescent="0.35">
      <c r="A141" s="28" t="s">
        <v>132</v>
      </c>
      <c r="B141" s="28" t="s">
        <v>78</v>
      </c>
      <c r="C141" s="30">
        <v>4.9836442170291935E-2</v>
      </c>
      <c r="D141" s="30">
        <v>5.0301514980587117E-2</v>
      </c>
      <c r="E141" s="30">
        <v>4.9678670034114102E-2</v>
      </c>
      <c r="F141" s="30">
        <v>4.9345264332734819E-2</v>
      </c>
      <c r="G141" s="30">
        <v>4.9257213867686771E-2</v>
      </c>
      <c r="H141" s="30">
        <v>4.8908360282510624E-2</v>
      </c>
      <c r="I141" s="30">
        <v>4.8779989600522607E-2</v>
      </c>
      <c r="J141" s="30">
        <v>4.8100279332250369E-2</v>
      </c>
      <c r="K141" s="30">
        <v>4.7672419133234209E-2</v>
      </c>
      <c r="L141" s="30">
        <v>4.7232427785071286E-2</v>
      </c>
      <c r="M141" s="30">
        <v>4.8153342581768517E-2</v>
      </c>
      <c r="N141" s="30">
        <v>4.7828673659735213E-2</v>
      </c>
      <c r="O141" s="30">
        <v>4.787628461732242E-2</v>
      </c>
      <c r="P141" s="30">
        <v>4.7383659671506179E-2</v>
      </c>
      <c r="Q141" s="30">
        <v>4.6906968136917422E-2</v>
      </c>
      <c r="R141" s="30">
        <v>4.6176372926430675E-2</v>
      </c>
      <c r="S141" s="30">
        <v>4.5474553091715067E-2</v>
      </c>
      <c r="T141" s="30">
        <v>4.4966778262979797E-2</v>
      </c>
      <c r="U141" s="30">
        <v>4.4565932102087938E-2</v>
      </c>
      <c r="V141" s="30">
        <v>4.3910602592696406E-2</v>
      </c>
      <c r="W141" s="30">
        <v>4.3408824780087778E-2</v>
      </c>
      <c r="X141" s="30">
        <v>4.2966679079586331E-2</v>
      </c>
      <c r="Y141" s="30">
        <v>4.2643966713354214E-2</v>
      </c>
      <c r="Z141" s="30">
        <v>4.2089515760305105E-2</v>
      </c>
      <c r="AA141" s="30">
        <v>4.1695244142653722E-2</v>
      </c>
      <c r="AB141" s="30">
        <v>4.1150354320816734E-2</v>
      </c>
      <c r="AC141" s="30">
        <v>4.0861027130832679E-2</v>
      </c>
      <c r="AD141" s="30">
        <v>4.0367304811900907E-2</v>
      </c>
      <c r="AE141" s="30">
        <v>3.9905358827047627E-2</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30">
        <v>0.16731991451671185</v>
      </c>
      <c r="D144" s="30">
        <v>0.17268764394866964</v>
      </c>
      <c r="E144" s="30">
        <v>0.17916622811267721</v>
      </c>
      <c r="F144" s="30">
        <v>0.17416256371302058</v>
      </c>
      <c r="G144" s="30">
        <v>0.16441869503121773</v>
      </c>
      <c r="H144" s="30">
        <v>0.17046197929267173</v>
      </c>
      <c r="I144" s="30">
        <v>0.17549825310296013</v>
      </c>
      <c r="J144" s="30">
        <v>0.16626338216789807</v>
      </c>
      <c r="K144" s="30">
        <v>0.17434948182546656</v>
      </c>
      <c r="L144" s="30">
        <v>0.17667040914102569</v>
      </c>
      <c r="M144" s="30">
        <v>0.17638770979114565</v>
      </c>
      <c r="N144" s="30">
        <v>0.18047288114049956</v>
      </c>
      <c r="O144" s="30">
        <v>0.17509463955446555</v>
      </c>
      <c r="P144" s="30">
        <v>0.16600943300002333</v>
      </c>
      <c r="Q144" s="30">
        <v>0.17226844128555499</v>
      </c>
      <c r="R144" s="30">
        <v>0.1773046266524772</v>
      </c>
      <c r="S144" s="30">
        <v>0.16896235042697094</v>
      </c>
      <c r="T144" s="30">
        <v>0.17655915515902709</v>
      </c>
      <c r="U144" s="30">
        <v>0.17881385857932364</v>
      </c>
      <c r="V144" s="30">
        <v>0.17821198607923128</v>
      </c>
      <c r="W144" s="30">
        <v>0.18293098027441335</v>
      </c>
      <c r="X144" s="30">
        <v>0.17661859239387337</v>
      </c>
      <c r="Y144" s="30">
        <v>0.16728113377801954</v>
      </c>
      <c r="Z144" s="30">
        <v>0.17341100672615095</v>
      </c>
      <c r="AA144" s="30">
        <v>0.17899414627349114</v>
      </c>
      <c r="AB144" s="30">
        <v>0.16991981319051663</v>
      </c>
      <c r="AC144" s="30">
        <v>0.17749036906942492</v>
      </c>
      <c r="AD144" s="30">
        <v>0.1795242020672588</v>
      </c>
      <c r="AE144" s="30">
        <v>0.17938648103505095</v>
      </c>
    </row>
    <row r="145" spans="1:31" x14ac:dyDescent="0.35">
      <c r="A145" s="28" t="s">
        <v>133</v>
      </c>
      <c r="B145" s="28" t="s">
        <v>77</v>
      </c>
      <c r="C145" s="30">
        <v>5.9867247867400268E-2</v>
      </c>
      <c r="D145" s="30">
        <v>5.8593426722664273E-2</v>
      </c>
      <c r="E145" s="30">
        <v>5.7676841118534709E-2</v>
      </c>
      <c r="F145" s="30">
        <v>5.6378236756574364E-2</v>
      </c>
      <c r="G145" s="30">
        <v>5.5455273765184297E-2</v>
      </c>
      <c r="H145" s="30">
        <v>5.4725688201214116E-2</v>
      </c>
      <c r="I145" s="30">
        <v>5.4286847498275628E-2</v>
      </c>
      <c r="J145" s="30">
        <v>5.4183312748411497E-2</v>
      </c>
      <c r="K145" s="30">
        <v>5.5027581855934211E-2</v>
      </c>
      <c r="L145" s="30">
        <v>5.4290000164787612E-2</v>
      </c>
      <c r="M145" s="30">
        <v>5.3747524388009796E-2</v>
      </c>
      <c r="N145" s="30">
        <v>5.3047651434870509E-2</v>
      </c>
      <c r="O145" s="30">
        <v>5.2445215557992628E-2</v>
      </c>
      <c r="P145" s="30">
        <v>5.1990739385859137E-2</v>
      </c>
      <c r="Q145" s="30">
        <v>5.1559203966321576E-2</v>
      </c>
      <c r="R145" s="30">
        <v>5.0864924498594345E-2</v>
      </c>
      <c r="S145" s="30">
        <v>5.0237860394688458E-2</v>
      </c>
      <c r="T145" s="30">
        <v>4.9854890226474283E-2</v>
      </c>
      <c r="U145" s="30">
        <v>4.9485273859644671E-2</v>
      </c>
      <c r="V145" s="30">
        <v>4.8863098344646548E-2</v>
      </c>
      <c r="W145" s="30">
        <v>4.8498080928472319E-2</v>
      </c>
      <c r="X145" s="30">
        <v>4.8067350810128355E-2</v>
      </c>
      <c r="Y145" s="30">
        <v>4.7830023943516965E-2</v>
      </c>
      <c r="Z145" s="30">
        <v>4.732348680463358E-2</v>
      </c>
      <c r="AA145" s="30">
        <v>4.6968464556897987E-2</v>
      </c>
      <c r="AB145" s="30">
        <v>4.6547155988383486E-2</v>
      </c>
      <c r="AC145" s="30">
        <v>4.6397472687450321E-2</v>
      </c>
      <c r="AD145" s="30">
        <v>4.5934268659512077E-2</v>
      </c>
      <c r="AE145" s="30">
        <v>4.5628053365091632E-2</v>
      </c>
    </row>
    <row r="146" spans="1:31" x14ac:dyDescent="0.35">
      <c r="A146" s="28" t="s">
        <v>133</v>
      </c>
      <c r="B146" s="28" t="s">
        <v>78</v>
      </c>
      <c r="C146" s="30">
        <v>5.0856805942778166E-2</v>
      </c>
      <c r="D146" s="30">
        <v>4.9804577199817054E-2</v>
      </c>
      <c r="E146" s="30">
        <v>4.9003967028324956E-2</v>
      </c>
      <c r="F146" s="30">
        <v>4.7898383946481271E-2</v>
      </c>
      <c r="G146" s="30">
        <v>4.713572917384292E-2</v>
      </c>
      <c r="H146" s="30">
        <v>4.6470620814238979E-2</v>
      </c>
      <c r="I146" s="30">
        <v>4.6114968202979674E-2</v>
      </c>
      <c r="J146" s="30">
        <v>4.6010256633273225E-2</v>
      </c>
      <c r="K146" s="30">
        <v>4.6762009942625832E-2</v>
      </c>
      <c r="L146" s="30">
        <v>4.6098413411705751E-2</v>
      </c>
      <c r="M146" s="30">
        <v>4.5683801808796359E-2</v>
      </c>
      <c r="N146" s="30">
        <v>4.5047346311714177E-2</v>
      </c>
      <c r="O146" s="30">
        <v>4.4539167382094472E-2</v>
      </c>
      <c r="P146" s="30">
        <v>4.4173787971507283E-2</v>
      </c>
      <c r="Q146" s="30">
        <v>4.380743261141376E-2</v>
      </c>
      <c r="R146" s="30">
        <v>4.3215505167862954E-2</v>
      </c>
      <c r="S146" s="30">
        <v>4.2660303904330329E-2</v>
      </c>
      <c r="T146" s="30">
        <v>4.2344118946008036E-2</v>
      </c>
      <c r="U146" s="30">
        <v>4.206077916940159E-2</v>
      </c>
      <c r="V146" s="30">
        <v>4.149491531871332E-2</v>
      </c>
      <c r="W146" s="30">
        <v>4.1188843491730957E-2</v>
      </c>
      <c r="X146" s="30">
        <v>4.0810026006536083E-2</v>
      </c>
      <c r="Y146" s="30">
        <v>4.062603634752987E-2</v>
      </c>
      <c r="Z146" s="30">
        <v>4.0200707372210931E-2</v>
      </c>
      <c r="AA146" s="30">
        <v>3.989583337207047E-2</v>
      </c>
      <c r="AB146" s="30">
        <v>3.9525366296729307E-2</v>
      </c>
      <c r="AC146" s="30">
        <v>3.9427815619297688E-2</v>
      </c>
      <c r="AD146" s="30">
        <v>3.900173070943825E-2</v>
      </c>
      <c r="AE146" s="30">
        <v>3.8747813795018238E-2</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30">
        <v>0.14218199683037847</v>
      </c>
      <c r="D149" s="30">
        <v>0.14137826267198655</v>
      </c>
      <c r="E149" s="30">
        <v>0.14551945398811578</v>
      </c>
      <c r="F149" s="30">
        <v>0.14576945620334761</v>
      </c>
      <c r="G149" s="30">
        <v>0.13779508706096691</v>
      </c>
      <c r="H149" s="30">
        <v>0.14641200834350479</v>
      </c>
      <c r="I149" s="30">
        <v>0.14672059889401509</v>
      </c>
      <c r="J149" s="30">
        <v>0.14160874662559941</v>
      </c>
      <c r="K149" s="30">
        <v>0.14185197418116199</v>
      </c>
      <c r="L149" s="30">
        <v>0.14429507304941697</v>
      </c>
      <c r="M149" s="30">
        <v>0.14231639090278819</v>
      </c>
      <c r="N149" s="30">
        <v>0.14532499066094751</v>
      </c>
      <c r="O149" s="30">
        <v>0.14531558019669533</v>
      </c>
      <c r="P149" s="30">
        <v>0.13793236931785424</v>
      </c>
      <c r="Q149" s="30">
        <v>0.14627549711079826</v>
      </c>
      <c r="R149" s="30">
        <v>0.14592547925409219</v>
      </c>
      <c r="S149" s="30">
        <v>0.14130248124778402</v>
      </c>
      <c r="T149" s="30">
        <v>0.14169225152854328</v>
      </c>
      <c r="U149" s="30">
        <v>0.1444945634367914</v>
      </c>
      <c r="V149" s="30">
        <v>0.14216263030837167</v>
      </c>
      <c r="W149" s="30">
        <v>0.14603243984921072</v>
      </c>
      <c r="X149" s="30">
        <v>0.14545245374608448</v>
      </c>
      <c r="Y149" s="30">
        <v>0.13801930283171185</v>
      </c>
      <c r="Z149" s="30">
        <v>0.14609254325993704</v>
      </c>
      <c r="AA149" s="30">
        <v>0.1464246465986821</v>
      </c>
      <c r="AB149" s="30">
        <v>0.14121347324038555</v>
      </c>
      <c r="AC149" s="30">
        <v>0.14172236805067651</v>
      </c>
      <c r="AD149" s="30">
        <v>0.14428786368574423</v>
      </c>
      <c r="AE149" s="30">
        <v>0.14250856808884443</v>
      </c>
    </row>
    <row r="150" spans="1:31" x14ac:dyDescent="0.35">
      <c r="A150" s="28" t="s">
        <v>134</v>
      </c>
      <c r="B150" s="28" t="s">
        <v>77</v>
      </c>
      <c r="C150" s="30">
        <v>5.8510694870151356E-2</v>
      </c>
      <c r="D150" s="30">
        <v>5.8040125226532638E-2</v>
      </c>
      <c r="E150" s="30">
        <v>5.7156382539005318E-2</v>
      </c>
      <c r="F150" s="30">
        <v>5.677759612133406E-2</v>
      </c>
      <c r="G150" s="30">
        <v>5.650007824114555E-2</v>
      </c>
      <c r="H150" s="30">
        <v>5.6373764246646828E-2</v>
      </c>
      <c r="I150" s="30">
        <v>5.6208085104700968E-2</v>
      </c>
      <c r="J150" s="30">
        <v>5.5511215181527865E-2</v>
      </c>
      <c r="K150" s="30">
        <v>5.5117809278260189E-2</v>
      </c>
      <c r="L150" s="30">
        <v>5.4323416244251681E-2</v>
      </c>
      <c r="M150" s="30">
        <v>5.5361170024227364E-2</v>
      </c>
      <c r="N150" s="30">
        <v>5.4840780214588547E-2</v>
      </c>
      <c r="O150" s="30">
        <v>5.4573974427219722E-2</v>
      </c>
      <c r="P150" s="30">
        <v>5.4006678849066812E-2</v>
      </c>
      <c r="Q150" s="30">
        <v>5.355552312333977E-2</v>
      </c>
      <c r="R150" s="30">
        <v>5.2425206044255698E-2</v>
      </c>
      <c r="S150" s="30">
        <v>5.176337401185923E-2</v>
      </c>
      <c r="T150" s="30">
        <v>5.0918567405322843E-2</v>
      </c>
      <c r="U150" s="30">
        <v>5.0380466204698632E-2</v>
      </c>
      <c r="V150" s="30">
        <v>4.9501029122164017E-2</v>
      </c>
      <c r="W150" s="30">
        <v>4.8681730604421207E-2</v>
      </c>
      <c r="X150" s="30">
        <v>4.7990448870967491E-2</v>
      </c>
      <c r="Y150" s="30">
        <v>4.7514179810332444E-2</v>
      </c>
      <c r="Z150" s="30">
        <v>4.6760739247569107E-2</v>
      </c>
      <c r="AA150" s="30">
        <v>4.5974021787530205E-2</v>
      </c>
      <c r="AB150" s="30">
        <v>4.5290021803188106E-2</v>
      </c>
      <c r="AC150" s="30">
        <v>4.4759503821302407E-2</v>
      </c>
      <c r="AD150" s="30">
        <v>4.3954750814886472E-2</v>
      </c>
      <c r="AE150" s="30">
        <v>4.3293308401060999E-2</v>
      </c>
    </row>
    <row r="151" spans="1:31" x14ac:dyDescent="0.35">
      <c r="A151" s="28" t="s">
        <v>134</v>
      </c>
      <c r="B151" s="28" t="s">
        <v>78</v>
      </c>
      <c r="C151" s="30">
        <v>4.9722220610689156E-2</v>
      </c>
      <c r="D151" s="30">
        <v>4.9274692748799684E-2</v>
      </c>
      <c r="E151" s="30">
        <v>4.8562409118978314E-2</v>
      </c>
      <c r="F151" s="30">
        <v>4.8227812691684087E-2</v>
      </c>
      <c r="G151" s="30">
        <v>4.8019697337230091E-2</v>
      </c>
      <c r="H151" s="30">
        <v>4.7916668427265871E-2</v>
      </c>
      <c r="I151" s="30">
        <v>4.7732283960350154E-2</v>
      </c>
      <c r="J151" s="30">
        <v>4.7175732313543398E-2</v>
      </c>
      <c r="K151" s="30">
        <v>4.6846178620028829E-2</v>
      </c>
      <c r="L151" s="30">
        <v>4.6140716238542635E-2</v>
      </c>
      <c r="M151" s="30">
        <v>4.704800560096075E-2</v>
      </c>
      <c r="N151" s="30">
        <v>4.6580605192923202E-2</v>
      </c>
      <c r="O151" s="30">
        <v>4.6351747543543619E-2</v>
      </c>
      <c r="P151" s="30">
        <v>4.5895775719604723E-2</v>
      </c>
      <c r="Q151" s="30">
        <v>4.5484917676066397E-2</v>
      </c>
      <c r="R151" s="30">
        <v>4.4546694936791843E-2</v>
      </c>
      <c r="S151" s="30">
        <v>4.3997480050678821E-2</v>
      </c>
      <c r="T151" s="30">
        <v>4.3231758597237276E-2</v>
      </c>
      <c r="U151" s="30">
        <v>4.2771763653400442E-2</v>
      </c>
      <c r="V151" s="30">
        <v>4.2051201274126919E-2</v>
      </c>
      <c r="W151" s="30">
        <v>4.1332025614512581E-2</v>
      </c>
      <c r="X151" s="30">
        <v>4.0757524856058484E-2</v>
      </c>
      <c r="Y151" s="30">
        <v>4.0350672142530929E-2</v>
      </c>
      <c r="Z151" s="30">
        <v>3.9714722960333564E-2</v>
      </c>
      <c r="AA151" s="30">
        <v>3.9063077000709157E-2</v>
      </c>
      <c r="AB151" s="30">
        <v>3.8455988382444233E-2</v>
      </c>
      <c r="AC151" s="30">
        <v>3.8022595287377871E-2</v>
      </c>
      <c r="AD151" s="30">
        <v>3.7361794568498065E-2</v>
      </c>
      <c r="AE151" s="30">
        <v>3.6755951904223746E-2</v>
      </c>
    </row>
  </sheetData>
  <sheetProtection algorithmName="SHA-512" hashValue="ox5UYFCcELFuL1sbWmVZW7+/j7ALSoom/V/Ujfhpxae1dhNP9pnUH5PrVXlNbj4TocDrcCYHj1tU3g9vyV4QSg==" saltValue="SdxAXNh05ZuC+7m3jFBcw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09731-D06C-4043-BFF3-8908E33AD874}">
  <sheetPr codeName="Sheet93">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3.81640625" style="12" bestFit="1" customWidth="1"/>
    <col min="34" max="16384" width="9.1796875" style="12"/>
  </cols>
  <sheetData>
    <row r="1" spans="1:35" s="27" customFormat="1" ht="23.25" customHeight="1" x14ac:dyDescent="0.35">
      <c r="A1" s="26" t="s">
        <v>137</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row r="3" spans="1:35" s="27" customFormat="1" x14ac:dyDescent="0.35">
      <c r="AH3" s="12"/>
      <c r="AI3" s="12"/>
    </row>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80156.905189999976</v>
      </c>
      <c r="D6" s="24">
        <v>72046.623770000006</v>
      </c>
      <c r="E6" s="24">
        <v>70900.846850000002</v>
      </c>
      <c r="F6" s="24">
        <v>70690.377095833595</v>
      </c>
      <c r="G6" s="24">
        <v>66353.070840304688</v>
      </c>
      <c r="H6" s="24">
        <v>60040.469877488867</v>
      </c>
      <c r="I6" s="24">
        <v>56746.002871545941</v>
      </c>
      <c r="J6" s="24">
        <v>58375.575937288748</v>
      </c>
      <c r="K6" s="24">
        <v>42804.774448353659</v>
      </c>
      <c r="L6" s="24">
        <v>37489.545588445217</v>
      </c>
      <c r="M6" s="24">
        <v>27062.132371176009</v>
      </c>
      <c r="N6" s="24">
        <v>29466.032961253426</v>
      </c>
      <c r="O6" s="24">
        <v>32156.148171461697</v>
      </c>
      <c r="P6" s="24">
        <v>30637.809778167379</v>
      </c>
      <c r="Q6" s="24">
        <v>27615.484546383104</v>
      </c>
      <c r="R6" s="24">
        <v>29722.352126710317</v>
      </c>
      <c r="S6" s="24">
        <v>30904.376599999989</v>
      </c>
      <c r="T6" s="24">
        <v>30656.468399999991</v>
      </c>
      <c r="U6" s="24">
        <v>28150.1656</v>
      </c>
      <c r="V6" s="24">
        <v>27097.9431</v>
      </c>
      <c r="W6" s="24">
        <v>25440.257999999987</v>
      </c>
      <c r="X6" s="24">
        <v>17761.864399999999</v>
      </c>
      <c r="Y6" s="24">
        <v>14606.744400000001</v>
      </c>
      <c r="Z6" s="24">
        <v>12258.295299999998</v>
      </c>
      <c r="AA6" s="24">
        <v>10758.7402</v>
      </c>
      <c r="AB6" s="24">
        <v>8635.3374000000003</v>
      </c>
      <c r="AC6" s="24">
        <v>8147.4953000000005</v>
      </c>
      <c r="AD6" s="24">
        <v>7681.9111999999895</v>
      </c>
      <c r="AE6" s="24">
        <v>7056.9780000000001</v>
      </c>
    </row>
    <row r="7" spans="1:35" x14ac:dyDescent="0.35">
      <c r="A7" s="28" t="s">
        <v>40</v>
      </c>
      <c r="B7" s="28" t="s">
        <v>71</v>
      </c>
      <c r="C7" s="24">
        <v>26120.705100000003</v>
      </c>
      <c r="D7" s="24">
        <v>22521.321</v>
      </c>
      <c r="E7" s="24">
        <v>24726.8249</v>
      </c>
      <c r="F7" s="24">
        <v>17149.385991354924</v>
      </c>
      <c r="G7" s="24">
        <v>18041.441088289823</v>
      </c>
      <c r="H7" s="24">
        <v>18220.926182059458</v>
      </c>
      <c r="I7" s="24">
        <v>16671.968782813288</v>
      </c>
      <c r="J7" s="24">
        <v>17157.526082184762</v>
      </c>
      <c r="K7" s="24">
        <v>16926.46635713752</v>
      </c>
      <c r="L7" s="24">
        <v>17966.135333720718</v>
      </c>
      <c r="M7" s="24">
        <v>16806.553307647449</v>
      </c>
      <c r="N7" s="24">
        <v>17140.0625</v>
      </c>
      <c r="O7" s="24">
        <v>17824.028699999999</v>
      </c>
      <c r="P7" s="24">
        <v>17701.478399999989</v>
      </c>
      <c r="Q7" s="24">
        <v>17992.314599999998</v>
      </c>
      <c r="R7" s="24">
        <v>17659.236099999991</v>
      </c>
      <c r="S7" s="24">
        <v>16946.327200000003</v>
      </c>
      <c r="T7" s="24">
        <v>17428.376999999989</v>
      </c>
      <c r="U7" s="24">
        <v>15524.312100000001</v>
      </c>
      <c r="V7" s="24">
        <v>16358.951399999991</v>
      </c>
      <c r="W7" s="24">
        <v>17640.540499999988</v>
      </c>
      <c r="X7" s="24">
        <v>17493.882799999999</v>
      </c>
      <c r="Y7" s="24">
        <v>16751.911200000002</v>
      </c>
      <c r="Z7" s="24">
        <v>16779.030999999999</v>
      </c>
      <c r="AA7" s="24">
        <v>16109.050900000002</v>
      </c>
      <c r="AB7" s="24">
        <v>17109.426800000001</v>
      </c>
      <c r="AC7" s="24">
        <v>10451.0412</v>
      </c>
      <c r="AD7" s="24">
        <v>0</v>
      </c>
      <c r="AE7" s="24">
        <v>0</v>
      </c>
    </row>
    <row r="8" spans="1:35" x14ac:dyDescent="0.35">
      <c r="A8" s="28" t="s">
        <v>40</v>
      </c>
      <c r="B8" s="28" t="s">
        <v>20</v>
      </c>
      <c r="C8" s="24">
        <v>2252.5065444669744</v>
      </c>
      <c r="D8" s="24">
        <v>2252.5065444431107</v>
      </c>
      <c r="E8" s="24">
        <v>1795.2938169527567</v>
      </c>
      <c r="F8" s="24">
        <v>1801.4612273050975</v>
      </c>
      <c r="G8" s="24">
        <v>1721.3634658124897</v>
      </c>
      <c r="H8" s="24">
        <v>1943.8109938280543</v>
      </c>
      <c r="I8" s="24">
        <v>1848.2189740777665</v>
      </c>
      <c r="J8" s="24">
        <v>2850.118104771796</v>
      </c>
      <c r="K8" s="24">
        <v>1710.0291475942151</v>
      </c>
      <c r="L8" s="24">
        <v>1710.0291476689069</v>
      </c>
      <c r="M8" s="24">
        <v>1756.787993616098</v>
      </c>
      <c r="N8" s="24">
        <v>2001.6226160278798</v>
      </c>
      <c r="O8" s="24">
        <v>1849.1901719199034</v>
      </c>
      <c r="P8" s="24">
        <v>2068.264368643293</v>
      </c>
      <c r="Q8" s="24">
        <v>1772.3828873127768</v>
      </c>
      <c r="R8" s="24">
        <v>1769.9508266822133</v>
      </c>
      <c r="S8" s="24">
        <v>1563.1948098007595</v>
      </c>
      <c r="T8" s="24">
        <v>2394.0434568355749</v>
      </c>
      <c r="U8" s="24">
        <v>2985.2276490924628</v>
      </c>
      <c r="V8" s="24">
        <v>3027.2353224032636</v>
      </c>
      <c r="W8" s="24">
        <v>2423.0056046055342</v>
      </c>
      <c r="X8" s="24">
        <v>3653.262928813685</v>
      </c>
      <c r="Y8" s="24">
        <v>2450.9588541458447</v>
      </c>
      <c r="Z8" s="24">
        <v>2473.4436949310575</v>
      </c>
      <c r="AA8" s="24">
        <v>1298.4036282437685</v>
      </c>
      <c r="AB8" s="24">
        <v>960.52347129047575</v>
      </c>
      <c r="AC8" s="24">
        <v>963.15513305189438</v>
      </c>
      <c r="AD8" s="24">
        <v>960.52347895567186</v>
      </c>
      <c r="AE8" s="24">
        <v>960.523478453748</v>
      </c>
    </row>
    <row r="9" spans="1:35" x14ac:dyDescent="0.35">
      <c r="A9" s="28" t="s">
        <v>40</v>
      </c>
      <c r="B9" s="28" t="s">
        <v>32</v>
      </c>
      <c r="C9" s="24">
        <v>671.35111200000006</v>
      </c>
      <c r="D9" s="24">
        <v>695.21031033252143</v>
      </c>
      <c r="E9" s="24">
        <v>690.25111000000004</v>
      </c>
      <c r="F9" s="24">
        <v>160.10603659999981</v>
      </c>
      <c r="G9" s="24">
        <v>155.52817619999979</v>
      </c>
      <c r="H9" s="24">
        <v>160.00321579999979</v>
      </c>
      <c r="I9" s="24">
        <v>159.9488346</v>
      </c>
      <c r="J9" s="24">
        <v>220.11513899999989</v>
      </c>
      <c r="K9" s="24">
        <v>154.37713045452853</v>
      </c>
      <c r="L9" s="24">
        <v>155.9025569999998</v>
      </c>
      <c r="M9" s="24">
        <v>157.44953939999999</v>
      </c>
      <c r="N9" s="24">
        <v>163.37102199999981</v>
      </c>
      <c r="O9" s="24">
        <v>159.50923199999983</v>
      </c>
      <c r="P9" s="24">
        <v>156.43652459999981</v>
      </c>
      <c r="Q9" s="24">
        <v>89.169530999999992</v>
      </c>
      <c r="R9" s="24">
        <v>86.3216749999999</v>
      </c>
      <c r="S9" s="24">
        <v>102.13046199999991</v>
      </c>
      <c r="T9" s="24">
        <v>90.612893999999898</v>
      </c>
      <c r="U9" s="24">
        <v>73.957530000000006</v>
      </c>
      <c r="V9" s="24">
        <v>74.860569999999996</v>
      </c>
      <c r="W9" s="24">
        <v>72.804009999999906</v>
      </c>
      <c r="X9" s="24">
        <v>109.04340000000001</v>
      </c>
      <c r="Y9" s="24">
        <v>126.86423499999999</v>
      </c>
      <c r="Z9" s="24">
        <v>121.85581999999999</v>
      </c>
      <c r="AA9" s="24">
        <v>173.98058</v>
      </c>
      <c r="AB9" s="24">
        <v>0</v>
      </c>
      <c r="AC9" s="24">
        <v>0</v>
      </c>
      <c r="AD9" s="24">
        <v>0</v>
      </c>
      <c r="AE9" s="24">
        <v>0</v>
      </c>
    </row>
    <row r="10" spans="1:35" x14ac:dyDescent="0.35">
      <c r="A10" s="28" t="s">
        <v>40</v>
      </c>
      <c r="B10" s="28" t="s">
        <v>66</v>
      </c>
      <c r="C10" s="24">
        <v>23.463296652311634</v>
      </c>
      <c r="D10" s="24">
        <v>14.187698543575642</v>
      </c>
      <c r="E10" s="24">
        <v>69.376963664372809</v>
      </c>
      <c r="F10" s="24">
        <v>59.928559054931185</v>
      </c>
      <c r="G10" s="24">
        <v>16.321786304358259</v>
      </c>
      <c r="H10" s="24">
        <v>52.959553171631853</v>
      </c>
      <c r="I10" s="24">
        <v>27.125025227395273</v>
      </c>
      <c r="J10" s="24">
        <v>182.9011895486278</v>
      </c>
      <c r="K10" s="24">
        <v>3.7627109061069599</v>
      </c>
      <c r="L10" s="24">
        <v>2.6874941056346802</v>
      </c>
      <c r="M10" s="24">
        <v>4.0414172274393403</v>
      </c>
      <c r="N10" s="24">
        <v>58.178723062518998</v>
      </c>
      <c r="O10" s="24">
        <v>34.760220694476395</v>
      </c>
      <c r="P10" s="24">
        <v>13.980689524899789</v>
      </c>
      <c r="Q10" s="24">
        <v>79.879508655746548</v>
      </c>
      <c r="R10" s="24">
        <v>72.205860945776863</v>
      </c>
      <c r="S10" s="24">
        <v>179.94296610059268</v>
      </c>
      <c r="T10" s="24">
        <v>234.73559292686858</v>
      </c>
      <c r="U10" s="24">
        <v>679.05329369895787</v>
      </c>
      <c r="V10" s="24">
        <v>779.78964991884209</v>
      </c>
      <c r="W10" s="24">
        <v>568.12711137014389</v>
      </c>
      <c r="X10" s="24">
        <v>498.61744511748446</v>
      </c>
      <c r="Y10" s="24">
        <v>1858.9022805106679</v>
      </c>
      <c r="Z10" s="24">
        <v>929.00964682698805</v>
      </c>
      <c r="AA10" s="24">
        <v>1408.1099664255603</v>
      </c>
      <c r="AB10" s="24">
        <v>1743.2687462010883</v>
      </c>
      <c r="AC10" s="24">
        <v>2962.9256155944631</v>
      </c>
      <c r="AD10" s="24">
        <v>5218.4175691565115</v>
      </c>
      <c r="AE10" s="24">
        <v>5253.1032831494804</v>
      </c>
    </row>
    <row r="11" spans="1:35" x14ac:dyDescent="0.35">
      <c r="A11" s="28" t="s">
        <v>40</v>
      </c>
      <c r="B11" s="28" t="s">
        <v>65</v>
      </c>
      <c r="C11" s="24">
        <v>13118.583541</v>
      </c>
      <c r="D11" s="24">
        <v>13167.332789999997</v>
      </c>
      <c r="E11" s="24">
        <v>12714.261279999999</v>
      </c>
      <c r="F11" s="24">
        <v>15881.677174999993</v>
      </c>
      <c r="G11" s="24">
        <v>15861.534918999998</v>
      </c>
      <c r="H11" s="24">
        <v>11880.708039565996</v>
      </c>
      <c r="I11" s="24">
        <v>11173.144915443736</v>
      </c>
      <c r="J11" s="24">
        <v>12925.328664247596</v>
      </c>
      <c r="K11" s="24">
        <v>10797.165964551521</v>
      </c>
      <c r="L11" s="24">
        <v>9961.83992891653</v>
      </c>
      <c r="M11" s="24">
        <v>9208.4227956152699</v>
      </c>
      <c r="N11" s="24">
        <v>9416.7871767420984</v>
      </c>
      <c r="O11" s="24">
        <v>9864.415364641578</v>
      </c>
      <c r="P11" s="24">
        <v>10056.860061291998</v>
      </c>
      <c r="Q11" s="24">
        <v>9194.401237918195</v>
      </c>
      <c r="R11" s="24">
        <v>8740.6111053456152</v>
      </c>
      <c r="S11" s="24">
        <v>10472.998280005859</v>
      </c>
      <c r="T11" s="24">
        <v>8986.8080890095171</v>
      </c>
      <c r="U11" s="24">
        <v>8252.7589587185976</v>
      </c>
      <c r="V11" s="24">
        <v>7751.2275877251268</v>
      </c>
      <c r="W11" s="24">
        <v>7642.6277799043992</v>
      </c>
      <c r="X11" s="24">
        <v>8474.9884975303394</v>
      </c>
      <c r="Y11" s="24">
        <v>8496.9465269793291</v>
      </c>
      <c r="Z11" s="24">
        <v>8142.1827454634977</v>
      </c>
      <c r="AA11" s="24">
        <v>7858.4610533931009</v>
      </c>
      <c r="AB11" s="24">
        <v>9797.199150243945</v>
      </c>
      <c r="AC11" s="24">
        <v>8151.8211095411962</v>
      </c>
      <c r="AD11" s="24">
        <v>7297.1985022567578</v>
      </c>
      <c r="AE11" s="24">
        <v>6935.4119341245805</v>
      </c>
    </row>
    <row r="12" spans="1:35" x14ac:dyDescent="0.35">
      <c r="A12" s="28" t="s">
        <v>40</v>
      </c>
      <c r="B12" s="28" t="s">
        <v>69</v>
      </c>
      <c r="C12" s="24">
        <v>26162.658922777697</v>
      </c>
      <c r="D12" s="24">
        <v>33852.691002125241</v>
      </c>
      <c r="E12" s="24">
        <v>33239.775996464465</v>
      </c>
      <c r="F12" s="24">
        <v>39611.17015135783</v>
      </c>
      <c r="G12" s="24">
        <v>44571.766283946519</v>
      </c>
      <c r="H12" s="24">
        <v>48507.116488137843</v>
      </c>
      <c r="I12" s="24">
        <v>52580.402854721033</v>
      </c>
      <c r="J12" s="24">
        <v>50533.863634828704</v>
      </c>
      <c r="K12" s="24">
        <v>49676.987394599477</v>
      </c>
      <c r="L12" s="24">
        <v>50252.809604149617</v>
      </c>
      <c r="M12" s="24">
        <v>55759.497042044044</v>
      </c>
      <c r="N12" s="24">
        <v>52539.091950289861</v>
      </c>
      <c r="O12" s="24">
        <v>51367.172309950336</v>
      </c>
      <c r="P12" s="24">
        <v>54709.195774326276</v>
      </c>
      <c r="Q12" s="24">
        <v>56139.397950723112</v>
      </c>
      <c r="R12" s="24">
        <v>56806.69466654853</v>
      </c>
      <c r="S12" s="24">
        <v>62821.201820215749</v>
      </c>
      <c r="T12" s="24">
        <v>62257.80537740064</v>
      </c>
      <c r="U12" s="24">
        <v>64739.030272041266</v>
      </c>
      <c r="V12" s="24">
        <v>65881.449244903706</v>
      </c>
      <c r="W12" s="24">
        <v>68550.888290459901</v>
      </c>
      <c r="X12" s="24">
        <v>73939.784009637398</v>
      </c>
      <c r="Y12" s="24">
        <v>79747.40074636288</v>
      </c>
      <c r="Z12" s="24">
        <v>81982.752067713867</v>
      </c>
      <c r="AA12" s="24">
        <v>83997.024092516716</v>
      </c>
      <c r="AB12" s="24">
        <v>84833.495163463245</v>
      </c>
      <c r="AC12" s="24">
        <v>88212.505431228768</v>
      </c>
      <c r="AD12" s="24">
        <v>93357.847001712726</v>
      </c>
      <c r="AE12" s="24">
        <v>92220.185923400117</v>
      </c>
    </row>
    <row r="13" spans="1:35" x14ac:dyDescent="0.35">
      <c r="A13" s="28" t="s">
        <v>40</v>
      </c>
      <c r="B13" s="28" t="s">
        <v>68</v>
      </c>
      <c r="C13" s="24">
        <v>14497.889088656502</v>
      </c>
      <c r="D13" s="24">
        <v>17774.023711435733</v>
      </c>
      <c r="E13" s="24">
        <v>18030.216092375398</v>
      </c>
      <c r="F13" s="24">
        <v>17335.548246767979</v>
      </c>
      <c r="G13" s="24">
        <v>16977.458068919896</v>
      </c>
      <c r="H13" s="24">
        <v>18244.773080647836</v>
      </c>
      <c r="I13" s="24">
        <v>19243.95636994372</v>
      </c>
      <c r="J13" s="24">
        <v>17647.683434861505</v>
      </c>
      <c r="K13" s="24">
        <v>20439.874775707092</v>
      </c>
      <c r="L13" s="24">
        <v>23250.625752153628</v>
      </c>
      <c r="M13" s="24">
        <v>30210.452964592987</v>
      </c>
      <c r="N13" s="24">
        <v>30138.062717366542</v>
      </c>
      <c r="O13" s="24">
        <v>29095.093628237948</v>
      </c>
      <c r="P13" s="24">
        <v>28446.204076553815</v>
      </c>
      <c r="Q13" s="24">
        <v>30289.778283783548</v>
      </c>
      <c r="R13" s="24">
        <v>30151.050095353829</v>
      </c>
      <c r="S13" s="24">
        <v>26647.333406585967</v>
      </c>
      <c r="T13" s="24">
        <v>27504.988910118052</v>
      </c>
      <c r="U13" s="24">
        <v>28971.984190576637</v>
      </c>
      <c r="V13" s="24">
        <v>29450.037112256719</v>
      </c>
      <c r="W13" s="24">
        <v>29468.082569888062</v>
      </c>
      <c r="X13" s="24">
        <v>32655.548627974342</v>
      </c>
      <c r="Y13" s="24">
        <v>32147.395899206353</v>
      </c>
      <c r="Z13" s="24">
        <v>33118.023106490953</v>
      </c>
      <c r="AA13" s="24">
        <v>35714.603532191242</v>
      </c>
      <c r="AB13" s="24">
        <v>39891.950735271188</v>
      </c>
      <c r="AC13" s="24">
        <v>43250.482460555388</v>
      </c>
      <c r="AD13" s="24">
        <v>47402.250420942837</v>
      </c>
      <c r="AE13" s="24">
        <v>48664.56155819141</v>
      </c>
    </row>
    <row r="14" spans="1:35" x14ac:dyDescent="0.35">
      <c r="A14" s="28" t="s">
        <v>40</v>
      </c>
      <c r="B14" s="28" t="s">
        <v>36</v>
      </c>
      <c r="C14" s="24">
        <v>146.69447668192436</v>
      </c>
      <c r="D14" s="24">
        <v>224.1177675283692</v>
      </c>
      <c r="E14" s="24">
        <v>259.54432729673141</v>
      </c>
      <c r="F14" s="24">
        <v>339.74261473156247</v>
      </c>
      <c r="G14" s="24">
        <v>356.97870339534933</v>
      </c>
      <c r="H14" s="24">
        <v>368.89420938733366</v>
      </c>
      <c r="I14" s="24">
        <v>363.54498771832277</v>
      </c>
      <c r="J14" s="24">
        <v>344.95448056324216</v>
      </c>
      <c r="K14" s="24">
        <v>318.61698592614772</v>
      </c>
      <c r="L14" s="24">
        <v>325.17424738652994</v>
      </c>
      <c r="M14" s="24">
        <v>324.339941022527</v>
      </c>
      <c r="N14" s="24">
        <v>330.392303203849</v>
      </c>
      <c r="O14" s="24">
        <v>298.53455325932191</v>
      </c>
      <c r="P14" s="24">
        <v>271.97167116132903</v>
      </c>
      <c r="Q14" s="24">
        <v>278.59367633698395</v>
      </c>
      <c r="R14" s="24">
        <v>279.73726023684395</v>
      </c>
      <c r="S14" s="24">
        <v>625.37507914829587</v>
      </c>
      <c r="T14" s="24">
        <v>629.91836876123205</v>
      </c>
      <c r="U14" s="24">
        <v>804.53532424666594</v>
      </c>
      <c r="V14" s="24">
        <v>863.975101078335</v>
      </c>
      <c r="W14" s="24">
        <v>2673.5468700928864</v>
      </c>
      <c r="X14" s="24">
        <v>2990.5745672076355</v>
      </c>
      <c r="Y14" s="24">
        <v>3158.6151535446606</v>
      </c>
      <c r="Z14" s="24">
        <v>4794.5768024218069</v>
      </c>
      <c r="AA14" s="24">
        <v>4844.9542409062333</v>
      </c>
      <c r="AB14" s="24">
        <v>4665.4203576427517</v>
      </c>
      <c r="AC14" s="24">
        <v>4687.3557144894912</v>
      </c>
      <c r="AD14" s="24">
        <v>5557.4877863509937</v>
      </c>
      <c r="AE14" s="24">
        <v>5709.4423081104414</v>
      </c>
      <c r="AH14" s="27"/>
      <c r="AI14" s="27"/>
    </row>
    <row r="15" spans="1:35" x14ac:dyDescent="0.35">
      <c r="A15" s="28" t="s">
        <v>40</v>
      </c>
      <c r="B15" s="28" t="s">
        <v>73</v>
      </c>
      <c r="C15" s="24">
        <v>84.834037999999993</v>
      </c>
      <c r="D15" s="24">
        <v>210.09433799999999</v>
      </c>
      <c r="E15" s="24">
        <v>243.52742775920572</v>
      </c>
      <c r="F15" s="24">
        <v>1050.0473302128348</v>
      </c>
      <c r="G15" s="24">
        <v>4825.2401195182492</v>
      </c>
      <c r="H15" s="24">
        <v>5080.2489549898301</v>
      </c>
      <c r="I15" s="24">
        <v>5074.9031640462172</v>
      </c>
      <c r="J15" s="24">
        <v>6037.849324215983</v>
      </c>
      <c r="K15" s="24">
        <v>7341.4056690153202</v>
      </c>
      <c r="L15" s="24">
        <v>8496.3019445210084</v>
      </c>
      <c r="M15" s="24">
        <v>9684.9618556941296</v>
      </c>
      <c r="N15" s="24">
        <v>10706.986681494087</v>
      </c>
      <c r="O15" s="24">
        <v>10025.457053264543</v>
      </c>
      <c r="P15" s="24">
        <v>10387.950571249361</v>
      </c>
      <c r="Q15" s="24">
        <v>10770.819701027383</v>
      </c>
      <c r="R15" s="24">
        <v>10502.309579930614</v>
      </c>
      <c r="S15" s="24">
        <v>10297.702055962825</v>
      </c>
      <c r="T15" s="24">
        <v>9737.8220270053425</v>
      </c>
      <c r="U15" s="24">
        <v>10975.343332611559</v>
      </c>
      <c r="V15" s="24">
        <v>10195.182999331653</v>
      </c>
      <c r="W15" s="24">
        <v>10932.223430980988</v>
      </c>
      <c r="X15" s="24">
        <v>11368.175437319733</v>
      </c>
      <c r="Y15" s="24">
        <v>11529.662324443319</v>
      </c>
      <c r="Z15" s="24">
        <v>11970.964114860741</v>
      </c>
      <c r="AA15" s="24">
        <v>13079.612086842717</v>
      </c>
      <c r="AB15" s="24">
        <v>15635.792875040428</v>
      </c>
      <c r="AC15" s="24">
        <v>15621.703534081133</v>
      </c>
      <c r="AD15" s="24">
        <v>17707.74229032829</v>
      </c>
      <c r="AE15" s="24">
        <v>15577.279074305596</v>
      </c>
      <c r="AH15" s="27"/>
      <c r="AI15" s="27"/>
    </row>
    <row r="16" spans="1:35" x14ac:dyDescent="0.35">
      <c r="A16" s="28" t="s">
        <v>40</v>
      </c>
      <c r="B16" s="28" t="s">
        <v>56</v>
      </c>
      <c r="C16" s="24">
        <v>11.76488164719999</v>
      </c>
      <c r="D16" s="24">
        <v>17.39646626799999</v>
      </c>
      <c r="E16" s="24">
        <v>21.264661142999987</v>
      </c>
      <c r="F16" s="24">
        <v>31.839412211500001</v>
      </c>
      <c r="G16" s="24">
        <v>46.122447949999994</v>
      </c>
      <c r="H16" s="24">
        <v>57.181187013999995</v>
      </c>
      <c r="I16" s="24">
        <v>70.533766435999993</v>
      </c>
      <c r="J16" s="24">
        <v>78.778528365</v>
      </c>
      <c r="K16" s="24">
        <v>84.55307861</v>
      </c>
      <c r="L16" s="24">
        <v>91.446849909999997</v>
      </c>
      <c r="M16" s="24">
        <v>112.15504721000001</v>
      </c>
      <c r="N16" s="24">
        <v>130.68875629999999</v>
      </c>
      <c r="O16" s="24">
        <v>149.96652724999998</v>
      </c>
      <c r="P16" s="24">
        <v>160.32271240999978</v>
      </c>
      <c r="Q16" s="24">
        <v>165.4448855499999</v>
      </c>
      <c r="R16" s="24">
        <v>171.62462260999999</v>
      </c>
      <c r="S16" s="24">
        <v>172.17815908999998</v>
      </c>
      <c r="T16" s="24">
        <v>176.65131955000001</v>
      </c>
      <c r="U16" s="24">
        <v>176.45931846999991</v>
      </c>
      <c r="V16" s="24">
        <v>177.81222612999997</v>
      </c>
      <c r="W16" s="24">
        <v>166.09768652999998</v>
      </c>
      <c r="X16" s="24">
        <v>169.32939730999999</v>
      </c>
      <c r="Y16" s="24">
        <v>166.9285955</v>
      </c>
      <c r="Z16" s="24">
        <v>167.99047119000002</v>
      </c>
      <c r="AA16" s="24">
        <v>171.46001216999971</v>
      </c>
      <c r="AB16" s="24">
        <v>170.29947475999998</v>
      </c>
      <c r="AC16" s="24">
        <v>171.3628199799999</v>
      </c>
      <c r="AD16" s="24">
        <v>141.33749510999991</v>
      </c>
      <c r="AE16" s="24">
        <v>124.37610976999989</v>
      </c>
      <c r="AH16" s="27"/>
      <c r="AI16" s="27"/>
    </row>
    <row r="17" spans="1:35" x14ac:dyDescent="0.35">
      <c r="A17" s="31" t="s">
        <v>138</v>
      </c>
      <c r="B17" s="31"/>
      <c r="C17" s="32">
        <v>163004.06279555344</v>
      </c>
      <c r="D17" s="32">
        <v>162323.89682688017</v>
      </c>
      <c r="E17" s="32">
        <v>162166.84700945701</v>
      </c>
      <c r="F17" s="32">
        <v>162689.65448327435</v>
      </c>
      <c r="G17" s="32">
        <v>163698.48462877778</v>
      </c>
      <c r="H17" s="32">
        <v>159050.76743069969</v>
      </c>
      <c r="I17" s="32">
        <v>158450.76862837287</v>
      </c>
      <c r="J17" s="32">
        <v>159893.11218673174</v>
      </c>
      <c r="K17" s="32">
        <v>142513.43792930411</v>
      </c>
      <c r="L17" s="32">
        <v>140789.57540616026</v>
      </c>
      <c r="M17" s="32">
        <v>140965.33743131929</v>
      </c>
      <c r="N17" s="32">
        <v>140923.20966674233</v>
      </c>
      <c r="O17" s="32">
        <v>142350.31779890595</v>
      </c>
      <c r="P17" s="32">
        <v>143790.22967310765</v>
      </c>
      <c r="Q17" s="32">
        <v>143172.80854577647</v>
      </c>
      <c r="R17" s="32">
        <v>145008.42245658627</v>
      </c>
      <c r="S17" s="32">
        <v>149637.50554470893</v>
      </c>
      <c r="T17" s="32">
        <v>149553.83972029062</v>
      </c>
      <c r="U17" s="32">
        <v>149376.48959412792</v>
      </c>
      <c r="V17" s="32">
        <v>150421.49398720765</v>
      </c>
      <c r="W17" s="32">
        <v>151806.333866228</v>
      </c>
      <c r="X17" s="32">
        <v>154586.99210907324</v>
      </c>
      <c r="Y17" s="32">
        <v>156187.12414220508</v>
      </c>
      <c r="Z17" s="32">
        <v>155804.59338142636</v>
      </c>
      <c r="AA17" s="32">
        <v>157318.3739527704</v>
      </c>
      <c r="AB17" s="32">
        <v>162971.20146646994</v>
      </c>
      <c r="AC17" s="32">
        <v>162139.42624997173</v>
      </c>
      <c r="AD17" s="32">
        <v>161918.1481730245</v>
      </c>
      <c r="AE17" s="32">
        <v>161090.76417731933</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39946.597300000001</v>
      </c>
      <c r="D20" s="24">
        <v>35777.44709999999</v>
      </c>
      <c r="E20" s="24">
        <v>31092.629099999987</v>
      </c>
      <c r="F20" s="24">
        <v>35107.561329999997</v>
      </c>
      <c r="G20" s="24">
        <v>28584.055963736089</v>
      </c>
      <c r="H20" s="24">
        <v>27125.472665103869</v>
      </c>
      <c r="I20" s="24">
        <v>25618.93986033526</v>
      </c>
      <c r="J20" s="24">
        <v>28933.08675173805</v>
      </c>
      <c r="K20" s="24">
        <v>16270.540229557851</v>
      </c>
      <c r="L20" s="24">
        <v>12135.093980998823</v>
      </c>
      <c r="M20" s="24">
        <v>5573.6104000718087</v>
      </c>
      <c r="N20" s="24">
        <v>5575.8533529828073</v>
      </c>
      <c r="O20" s="24">
        <v>7587.3089543012811</v>
      </c>
      <c r="P20" s="24">
        <v>6601.8225594536216</v>
      </c>
      <c r="Q20" s="24">
        <v>5244.5673999999999</v>
      </c>
      <c r="R20" s="24">
        <v>7052.8212999999996</v>
      </c>
      <c r="S20" s="24">
        <v>8337.3297999999995</v>
      </c>
      <c r="T20" s="24">
        <v>8275</v>
      </c>
      <c r="U20" s="24">
        <v>7250.6718999999994</v>
      </c>
      <c r="V20" s="24">
        <v>6232.0075999999999</v>
      </c>
      <c r="W20" s="24">
        <v>5306.0649999999896</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33.648915840651817</v>
      </c>
      <c r="D22" s="24">
        <v>33.648915836922278</v>
      </c>
      <c r="E22" s="24">
        <v>101.22330691484932</v>
      </c>
      <c r="F22" s="24">
        <v>63.708446799578503</v>
      </c>
      <c r="G22" s="24">
        <v>63.559057179759741</v>
      </c>
      <c r="H22" s="24">
        <v>63.559057156949102</v>
      </c>
      <c r="I22" s="24">
        <v>63.73319221580828</v>
      </c>
      <c r="J22" s="24">
        <v>63.559057371764062</v>
      </c>
      <c r="K22" s="24">
        <v>63.559057329876431</v>
      </c>
      <c r="L22" s="24">
        <v>63.559057345835804</v>
      </c>
      <c r="M22" s="24">
        <v>63.7331923024894</v>
      </c>
      <c r="N22" s="24">
        <v>63.559057707344543</v>
      </c>
      <c r="O22" s="24">
        <v>63.559057650015141</v>
      </c>
      <c r="P22" s="24">
        <v>90.90157289752679</v>
      </c>
      <c r="Q22" s="24">
        <v>63.733192756589261</v>
      </c>
      <c r="R22" s="24">
        <v>63.559057803519295</v>
      </c>
      <c r="S22" s="24">
        <v>63.852158516046202</v>
      </c>
      <c r="T22" s="24">
        <v>582.2810746851502</v>
      </c>
      <c r="U22" s="24">
        <v>1066.2885852893039</v>
      </c>
      <c r="V22" s="24">
        <v>1139.5704983942869</v>
      </c>
      <c r="W22" s="24">
        <v>744.65054995419996</v>
      </c>
      <c r="X22" s="24">
        <v>1203.0802726568377</v>
      </c>
      <c r="Y22" s="24">
        <v>0.64472554627500001</v>
      </c>
      <c r="Z22" s="24">
        <v>6.9700729999999999E-6</v>
      </c>
      <c r="AA22" s="24">
        <v>7.1652284999999899E-6</v>
      </c>
      <c r="AB22" s="24">
        <v>9.3616420000000002E-6</v>
      </c>
      <c r="AC22" s="24">
        <v>9.713262E-6</v>
      </c>
      <c r="AD22" s="24">
        <v>9.5062370000000001E-6</v>
      </c>
      <c r="AE22" s="24">
        <v>9.3252599999999992E-6</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1.5520642199999991E-6</v>
      </c>
      <c r="D24" s="24">
        <v>1.5377074000000001E-6</v>
      </c>
      <c r="E24" s="24">
        <v>3.1722384080075039</v>
      </c>
      <c r="F24" s="24">
        <v>33.322497929588749</v>
      </c>
      <c r="G24" s="24">
        <v>5.7572960126928399</v>
      </c>
      <c r="H24" s="24">
        <v>12.805856096158569</v>
      </c>
      <c r="I24" s="24">
        <v>5.6786521251657502</v>
      </c>
      <c r="J24" s="24">
        <v>11.18916282758282</v>
      </c>
      <c r="K24" s="24">
        <v>2.0268769000000001E-6</v>
      </c>
      <c r="L24" s="24">
        <v>2.082617759999999E-6</v>
      </c>
      <c r="M24" s="24">
        <v>1.982497649999999E-6</v>
      </c>
      <c r="N24" s="24">
        <v>13.32026699081308</v>
      </c>
      <c r="O24" s="24">
        <v>2.6043284694176796</v>
      </c>
      <c r="P24" s="24">
        <v>3.8587123102464305</v>
      </c>
      <c r="Q24" s="24">
        <v>12.672368072594701</v>
      </c>
      <c r="R24" s="24">
        <v>6.9873821330275403</v>
      </c>
      <c r="S24" s="24">
        <v>20.148052992698243</v>
      </c>
      <c r="T24" s="24">
        <v>6.5489013979418402</v>
      </c>
      <c r="U24" s="24">
        <v>122.0172872772158</v>
      </c>
      <c r="V24" s="24">
        <v>136.17666529258969</v>
      </c>
      <c r="W24" s="24">
        <v>109.9813782289345</v>
      </c>
      <c r="X24" s="24">
        <v>81.780764369197598</v>
      </c>
      <c r="Y24" s="24">
        <v>783.19334667412988</v>
      </c>
      <c r="Z24" s="24">
        <v>438.10610320018469</v>
      </c>
      <c r="AA24" s="24">
        <v>622.61173376467309</v>
      </c>
      <c r="AB24" s="24">
        <v>534.27124442781599</v>
      </c>
      <c r="AC24" s="24">
        <v>1642.578136891744</v>
      </c>
      <c r="AD24" s="24">
        <v>1912.881811480275</v>
      </c>
      <c r="AE24" s="24">
        <v>2407.7154810329762</v>
      </c>
    </row>
    <row r="25" spans="1:35" s="27" customFormat="1" x14ac:dyDescent="0.35">
      <c r="A25" s="28" t="s">
        <v>130</v>
      </c>
      <c r="B25" s="28" t="s">
        <v>65</v>
      </c>
      <c r="C25" s="24">
        <v>2050.9752599999988</v>
      </c>
      <c r="D25" s="24">
        <v>2170.9416000000001</v>
      </c>
      <c r="E25" s="24">
        <v>1961.5422500000002</v>
      </c>
      <c r="F25" s="24">
        <v>2562.5736699999989</v>
      </c>
      <c r="G25" s="24">
        <v>2651.9483639999999</v>
      </c>
      <c r="H25" s="24">
        <v>2468.9146499999988</v>
      </c>
      <c r="I25" s="24">
        <v>2393.5458199999998</v>
      </c>
      <c r="J25" s="24">
        <v>3387.554345</v>
      </c>
      <c r="K25" s="24">
        <v>2356.607</v>
      </c>
      <c r="L25" s="24">
        <v>2193.1828500000001</v>
      </c>
      <c r="M25" s="24">
        <v>2325.3645259999998</v>
      </c>
      <c r="N25" s="24">
        <v>2591.2776260000001</v>
      </c>
      <c r="O25" s="24">
        <v>2728.922149999999</v>
      </c>
      <c r="P25" s="24">
        <v>3146.5727499999998</v>
      </c>
      <c r="Q25" s="24">
        <v>2703.5052199999991</v>
      </c>
      <c r="R25" s="24">
        <v>2592.9575649999988</v>
      </c>
      <c r="S25" s="24">
        <v>3654.6777799999991</v>
      </c>
      <c r="T25" s="24">
        <v>2978.2597499999988</v>
      </c>
      <c r="U25" s="24">
        <v>2533.30159</v>
      </c>
      <c r="V25" s="24">
        <v>2459.067743999999</v>
      </c>
      <c r="W25" s="24">
        <v>2251.2489180000002</v>
      </c>
      <c r="X25" s="24">
        <v>2936.4561400000002</v>
      </c>
      <c r="Y25" s="24">
        <v>3076.7367050000003</v>
      </c>
      <c r="Z25" s="24">
        <v>2862.2513300000001</v>
      </c>
      <c r="AA25" s="24">
        <v>2841.2768550000001</v>
      </c>
      <c r="AB25" s="24">
        <v>3746.2859100000001</v>
      </c>
      <c r="AC25" s="24">
        <v>3028.1821149999982</v>
      </c>
      <c r="AD25" s="24">
        <v>2619.5558540000002</v>
      </c>
      <c r="AE25" s="24">
        <v>2417.468742</v>
      </c>
    </row>
    <row r="26" spans="1:35" s="27" customFormat="1" x14ac:dyDescent="0.35">
      <c r="A26" s="28" t="s">
        <v>130</v>
      </c>
      <c r="B26" s="28" t="s">
        <v>69</v>
      </c>
      <c r="C26" s="24">
        <v>6247.7116567776293</v>
      </c>
      <c r="D26" s="24">
        <v>9107.1211349785717</v>
      </c>
      <c r="E26" s="24">
        <v>10569.470890010645</v>
      </c>
      <c r="F26" s="24">
        <v>12303.671140326491</v>
      </c>
      <c r="G26" s="24">
        <v>15427.340207393698</v>
      </c>
      <c r="H26" s="24">
        <v>17757.983167020877</v>
      </c>
      <c r="I26" s="24">
        <v>18953.744477576562</v>
      </c>
      <c r="J26" s="24">
        <v>18097.243694580204</v>
      </c>
      <c r="K26" s="24">
        <v>16734.274083118707</v>
      </c>
      <c r="L26" s="24">
        <v>17829.580344745864</v>
      </c>
      <c r="M26" s="24">
        <v>22225.609336297694</v>
      </c>
      <c r="N26" s="24">
        <v>21950.527347250485</v>
      </c>
      <c r="O26" s="24">
        <v>21442.112393426261</v>
      </c>
      <c r="P26" s="24">
        <v>22915.607668356646</v>
      </c>
      <c r="Q26" s="24">
        <v>23713.684461490197</v>
      </c>
      <c r="R26" s="24">
        <v>23595.502352907162</v>
      </c>
      <c r="S26" s="24">
        <v>20947.185561713031</v>
      </c>
      <c r="T26" s="24">
        <v>18773.568028720325</v>
      </c>
      <c r="U26" s="24">
        <v>20260.86009518514</v>
      </c>
      <c r="V26" s="24">
        <v>19939.177265091901</v>
      </c>
      <c r="W26" s="24">
        <v>25237.060924283822</v>
      </c>
      <c r="X26" s="24">
        <v>29875.699278537821</v>
      </c>
      <c r="Y26" s="24">
        <v>31805.266595381298</v>
      </c>
      <c r="Z26" s="24">
        <v>33378.43220884075</v>
      </c>
      <c r="AA26" s="24">
        <v>33344.528579626814</v>
      </c>
      <c r="AB26" s="24">
        <v>30201.744472014234</v>
      </c>
      <c r="AC26" s="24">
        <v>27797.451128294913</v>
      </c>
      <c r="AD26" s="24">
        <v>29098.615389125152</v>
      </c>
      <c r="AE26" s="24">
        <v>28781.828925927686</v>
      </c>
    </row>
    <row r="27" spans="1:35" s="27" customFormat="1" x14ac:dyDescent="0.35">
      <c r="A27" s="28" t="s">
        <v>130</v>
      </c>
      <c r="B27" s="28" t="s">
        <v>68</v>
      </c>
      <c r="C27" s="24">
        <v>5342.8112451854167</v>
      </c>
      <c r="D27" s="24">
        <v>6499.5898000858342</v>
      </c>
      <c r="E27" s="24">
        <v>6543.0277844503435</v>
      </c>
      <c r="F27" s="24">
        <v>6299.1536618122018</v>
      </c>
      <c r="G27" s="24">
        <v>5994.6269750682122</v>
      </c>
      <c r="H27" s="24">
        <v>6758.1318998608485</v>
      </c>
      <c r="I27" s="24">
        <v>7576.0343407355049</v>
      </c>
      <c r="J27" s="24">
        <v>7551.6075469850693</v>
      </c>
      <c r="K27" s="24">
        <v>9654.0155487095108</v>
      </c>
      <c r="L27" s="24">
        <v>12172.55009496568</v>
      </c>
      <c r="M27" s="24">
        <v>18957.913112600345</v>
      </c>
      <c r="N27" s="24">
        <v>18712.355367084572</v>
      </c>
      <c r="O27" s="24">
        <v>18171.502711422338</v>
      </c>
      <c r="P27" s="24">
        <v>17510.866502784644</v>
      </c>
      <c r="Q27" s="24">
        <v>18862.26821396919</v>
      </c>
      <c r="R27" s="24">
        <v>18882.685937980412</v>
      </c>
      <c r="S27" s="24">
        <v>17002.831524653888</v>
      </c>
      <c r="T27" s="24">
        <v>17176.004844447627</v>
      </c>
      <c r="U27" s="24">
        <v>18275.248848978219</v>
      </c>
      <c r="V27" s="24">
        <v>18676.395131987865</v>
      </c>
      <c r="W27" s="24">
        <v>18433.561777387837</v>
      </c>
      <c r="X27" s="24">
        <v>19761.052980188932</v>
      </c>
      <c r="Y27" s="24">
        <v>19058.38151598191</v>
      </c>
      <c r="Z27" s="24">
        <v>20424.259449852143</v>
      </c>
      <c r="AA27" s="24">
        <v>21329.700959627935</v>
      </c>
      <c r="AB27" s="24">
        <v>23837.036610668387</v>
      </c>
      <c r="AC27" s="24">
        <v>25388.055163469377</v>
      </c>
      <c r="AD27" s="24">
        <v>26626.741523163728</v>
      </c>
      <c r="AE27" s="24">
        <v>26113.892992143577</v>
      </c>
    </row>
    <row r="28" spans="1:35" s="27" customFormat="1" x14ac:dyDescent="0.35">
      <c r="A28" s="28" t="s">
        <v>130</v>
      </c>
      <c r="B28" s="28" t="s">
        <v>36</v>
      </c>
      <c r="C28" s="24">
        <v>6.2201589999999997E-6</v>
      </c>
      <c r="D28" s="24">
        <v>6.3051709999999899E-6</v>
      </c>
      <c r="E28" s="24">
        <v>6.2716158999999897E-6</v>
      </c>
      <c r="F28" s="24">
        <v>6.2064777999999997E-6</v>
      </c>
      <c r="G28" s="24">
        <v>6.00356839999999E-6</v>
      </c>
      <c r="H28" s="24">
        <v>6.156631399999989E-6</v>
      </c>
      <c r="I28" s="24">
        <v>7.0750907E-6</v>
      </c>
      <c r="J28" s="24">
        <v>7.4713773999999902E-6</v>
      </c>
      <c r="K28" s="24">
        <v>2.25008797E-5</v>
      </c>
      <c r="L28" s="24">
        <v>2.3236018000000002E-5</v>
      </c>
      <c r="M28" s="24">
        <v>2.5870734000000003E-5</v>
      </c>
      <c r="N28" s="24">
        <v>2.6239017000000001E-5</v>
      </c>
      <c r="O28" s="24">
        <v>2.6818592999999999E-5</v>
      </c>
      <c r="P28" s="24">
        <v>2.6788477999999999E-5</v>
      </c>
      <c r="Q28" s="24">
        <v>2.9293508999999998E-5</v>
      </c>
      <c r="R28" s="24">
        <v>2.9673601000000003E-5</v>
      </c>
      <c r="S28" s="24">
        <v>2.8336162000000001E-5</v>
      </c>
      <c r="T28" s="24">
        <v>2.8598311E-5</v>
      </c>
      <c r="U28" s="24">
        <v>3.3382305000000001E-5</v>
      </c>
      <c r="V28" s="24">
        <v>3.3394488000000001E-5</v>
      </c>
      <c r="W28" s="24">
        <v>6.7441421000000005E-5</v>
      </c>
      <c r="X28" s="24">
        <v>6.7495648000000003E-5</v>
      </c>
      <c r="Y28" s="24">
        <v>174.94645725650699</v>
      </c>
      <c r="Z28" s="24">
        <v>464.08419302931395</v>
      </c>
      <c r="AA28" s="24">
        <v>512.10232448805607</v>
      </c>
      <c r="AB28" s="24">
        <v>502.168062762386</v>
      </c>
      <c r="AC28" s="24">
        <v>497.67468310581</v>
      </c>
      <c r="AD28" s="24">
        <v>506.732888678743</v>
      </c>
      <c r="AE28" s="24">
        <v>480.53142350552901</v>
      </c>
    </row>
    <row r="29" spans="1:35" s="27" customFormat="1" x14ac:dyDescent="0.35">
      <c r="A29" s="28" t="s">
        <v>130</v>
      </c>
      <c r="B29" s="28" t="s">
        <v>73</v>
      </c>
      <c r="C29" s="24">
        <v>43.828688</v>
      </c>
      <c r="D29" s="24">
        <v>96.766717999999997</v>
      </c>
      <c r="E29" s="24">
        <v>114.98986000822549</v>
      </c>
      <c r="F29" s="24">
        <v>643.37967053627381</v>
      </c>
      <c r="G29" s="24">
        <v>4323.9668879357296</v>
      </c>
      <c r="H29" s="24">
        <v>4556.2317206648859</v>
      </c>
      <c r="I29" s="24">
        <v>4623.9155271264208</v>
      </c>
      <c r="J29" s="24">
        <v>5371.1037436436072</v>
      </c>
      <c r="K29" s="24">
        <v>6985.5055778763017</v>
      </c>
      <c r="L29" s="24">
        <v>8079.4198821714472</v>
      </c>
      <c r="M29" s="24">
        <v>9247.9204912804616</v>
      </c>
      <c r="N29" s="24">
        <v>10040.662228167987</v>
      </c>
      <c r="O29" s="24">
        <v>9447.5462283930083</v>
      </c>
      <c r="P29" s="24">
        <v>9724.5991112724023</v>
      </c>
      <c r="Q29" s="24">
        <v>10189.436036164005</v>
      </c>
      <c r="R29" s="24">
        <v>9930.8773092971151</v>
      </c>
      <c r="S29" s="24">
        <v>9633.5662195362238</v>
      </c>
      <c r="T29" s="24">
        <v>9046.7579430557089</v>
      </c>
      <c r="U29" s="24">
        <v>9508.1598486086586</v>
      </c>
      <c r="V29" s="24">
        <v>8852.147435549472</v>
      </c>
      <c r="W29" s="24">
        <v>9383.6831831083528</v>
      </c>
      <c r="X29" s="24">
        <v>9125.4717885855516</v>
      </c>
      <c r="Y29" s="24">
        <v>9389.3209741770825</v>
      </c>
      <c r="Z29" s="24">
        <v>9914.6762591961851</v>
      </c>
      <c r="AA29" s="24">
        <v>9584.8710270669035</v>
      </c>
      <c r="AB29" s="24">
        <v>10312.671384423764</v>
      </c>
      <c r="AC29" s="24">
        <v>9667.8510905406547</v>
      </c>
      <c r="AD29" s="24">
        <v>10192.103124771038</v>
      </c>
      <c r="AE29" s="24">
        <v>9117.594991770613</v>
      </c>
    </row>
    <row r="30" spans="1:35" s="27" customFormat="1" x14ac:dyDescent="0.35">
      <c r="A30" s="28" t="s">
        <v>130</v>
      </c>
      <c r="B30" s="28" t="s">
        <v>56</v>
      </c>
      <c r="C30" s="24">
        <v>5.8445887000000001</v>
      </c>
      <c r="D30" s="24">
        <v>7.9473207300000004</v>
      </c>
      <c r="E30" s="24">
        <v>8.3167005999999901</v>
      </c>
      <c r="F30" s="24">
        <v>11.600447729999999</v>
      </c>
      <c r="G30" s="24">
        <v>16.793073099999997</v>
      </c>
      <c r="H30" s="24">
        <v>21.5340682</v>
      </c>
      <c r="I30" s="24">
        <v>26.465994999999999</v>
      </c>
      <c r="J30" s="24">
        <v>29.7605869</v>
      </c>
      <c r="K30" s="24">
        <v>31.5793885</v>
      </c>
      <c r="L30" s="24">
        <v>33.264252300000003</v>
      </c>
      <c r="M30" s="24">
        <v>39.906378700000005</v>
      </c>
      <c r="N30" s="24">
        <v>47.306194699999999</v>
      </c>
      <c r="O30" s="24">
        <v>54.917782499999987</v>
      </c>
      <c r="P30" s="24">
        <v>58.437318999999903</v>
      </c>
      <c r="Q30" s="24">
        <v>59.781398499999902</v>
      </c>
      <c r="R30" s="24">
        <v>62.298024500000004</v>
      </c>
      <c r="S30" s="24">
        <v>62.431691200000003</v>
      </c>
      <c r="T30" s="24">
        <v>62.068720200000001</v>
      </c>
      <c r="U30" s="24">
        <v>64.757929399999995</v>
      </c>
      <c r="V30" s="24">
        <v>64.077164299999993</v>
      </c>
      <c r="W30" s="24">
        <v>67.9597713</v>
      </c>
      <c r="X30" s="24">
        <v>68.730978399999998</v>
      </c>
      <c r="Y30" s="24">
        <v>66.772176999999999</v>
      </c>
      <c r="Z30" s="24">
        <v>67.708065200000007</v>
      </c>
      <c r="AA30" s="24">
        <v>67.127528099999907</v>
      </c>
      <c r="AB30" s="24">
        <v>68.472317599999997</v>
      </c>
      <c r="AC30" s="24">
        <v>66.431256000000005</v>
      </c>
      <c r="AD30" s="24">
        <v>56.023827799999886</v>
      </c>
      <c r="AE30" s="24">
        <v>52.226693099999999</v>
      </c>
    </row>
    <row r="31" spans="1:35" s="27" customFormat="1" x14ac:dyDescent="0.35">
      <c r="A31" s="31" t="s">
        <v>138</v>
      </c>
      <c r="B31" s="31"/>
      <c r="C31" s="32">
        <v>53621.744379355769</v>
      </c>
      <c r="D31" s="32">
        <v>53588.748552439029</v>
      </c>
      <c r="E31" s="32">
        <v>50271.065569783837</v>
      </c>
      <c r="F31" s="32">
        <v>56369.990746867865</v>
      </c>
      <c r="G31" s="32">
        <v>52727.287863390447</v>
      </c>
      <c r="H31" s="32">
        <v>54186.867295238699</v>
      </c>
      <c r="I31" s="32">
        <v>54611.676342988299</v>
      </c>
      <c r="J31" s="32">
        <v>58044.240558502672</v>
      </c>
      <c r="K31" s="32">
        <v>45078.995920742826</v>
      </c>
      <c r="L31" s="32">
        <v>44393.966330138821</v>
      </c>
      <c r="M31" s="32">
        <v>49146.23056925484</v>
      </c>
      <c r="N31" s="32">
        <v>48906.893018016024</v>
      </c>
      <c r="O31" s="32">
        <v>49996.009595269308</v>
      </c>
      <c r="P31" s="32">
        <v>50269.629765802682</v>
      </c>
      <c r="Q31" s="32">
        <v>50600.430856288571</v>
      </c>
      <c r="R31" s="32">
        <v>52194.513595824115</v>
      </c>
      <c r="S31" s="32">
        <v>50026.024877875665</v>
      </c>
      <c r="T31" s="32">
        <v>47791.662599251045</v>
      </c>
      <c r="U31" s="32">
        <v>49508.388306729874</v>
      </c>
      <c r="V31" s="32">
        <v>48582.394904766639</v>
      </c>
      <c r="W31" s="32">
        <v>52082.568547854782</v>
      </c>
      <c r="X31" s="32">
        <v>53858.069435752783</v>
      </c>
      <c r="Y31" s="32">
        <v>54724.222888583608</v>
      </c>
      <c r="Z31" s="32">
        <v>57103.04909886315</v>
      </c>
      <c r="AA31" s="32">
        <v>58138.118135184646</v>
      </c>
      <c r="AB31" s="32">
        <v>58319.338246472078</v>
      </c>
      <c r="AC31" s="32">
        <v>57856.266553369293</v>
      </c>
      <c r="AD31" s="32">
        <v>60257.794587275392</v>
      </c>
      <c r="AE31" s="32">
        <v>59720.906150429502</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40210.307889999975</v>
      </c>
      <c r="D34" s="24">
        <v>36269.176670000008</v>
      </c>
      <c r="E34" s="24">
        <v>39808.217750000011</v>
      </c>
      <c r="F34" s="24">
        <v>35582.815765833591</v>
      </c>
      <c r="G34" s="24">
        <v>37769.014876568603</v>
      </c>
      <c r="H34" s="24">
        <v>32914.997212385002</v>
      </c>
      <c r="I34" s="24">
        <v>31127.063011210681</v>
      </c>
      <c r="J34" s="24">
        <v>29442.489185550698</v>
      </c>
      <c r="K34" s="24">
        <v>26534.234218795806</v>
      </c>
      <c r="L34" s="24">
        <v>25354.451607446394</v>
      </c>
      <c r="M34" s="24">
        <v>21488.521971104201</v>
      </c>
      <c r="N34" s="24">
        <v>23890.179608270621</v>
      </c>
      <c r="O34" s="24">
        <v>24568.839217160414</v>
      </c>
      <c r="P34" s="24">
        <v>24035.987218713755</v>
      </c>
      <c r="Q34" s="24">
        <v>22370.917146383104</v>
      </c>
      <c r="R34" s="24">
        <v>22669.530826710317</v>
      </c>
      <c r="S34" s="24">
        <v>22567.046799999989</v>
      </c>
      <c r="T34" s="24">
        <v>22381.468399999991</v>
      </c>
      <c r="U34" s="24">
        <v>20899.493699999999</v>
      </c>
      <c r="V34" s="24">
        <v>20865.9355</v>
      </c>
      <c r="W34" s="24">
        <v>20134.192999999999</v>
      </c>
      <c r="X34" s="24">
        <v>17761.864399999999</v>
      </c>
      <c r="Y34" s="24">
        <v>14606.744400000001</v>
      </c>
      <c r="Z34" s="24">
        <v>12258.295299999998</v>
      </c>
      <c r="AA34" s="24">
        <v>10758.7402</v>
      </c>
      <c r="AB34" s="24">
        <v>8635.3374000000003</v>
      </c>
      <c r="AC34" s="24">
        <v>8147.4953000000005</v>
      </c>
      <c r="AD34" s="24">
        <v>7681.9111999999895</v>
      </c>
      <c r="AE34" s="24">
        <v>7056.9780000000001</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1104.0250147442077</v>
      </c>
      <c r="D36" s="24">
        <v>1104.0250147468607</v>
      </c>
      <c r="E36" s="24">
        <v>1232.2761658165387</v>
      </c>
      <c r="F36" s="24">
        <v>1288.2509161323562</v>
      </c>
      <c r="G36" s="24">
        <v>1208.3025441818609</v>
      </c>
      <c r="H36" s="24">
        <v>1430.7500722562686</v>
      </c>
      <c r="I36" s="24">
        <v>1333.7523772948596</v>
      </c>
      <c r="J36" s="24">
        <v>2337.057182558287</v>
      </c>
      <c r="K36" s="24">
        <v>1196.9682254229481</v>
      </c>
      <c r="L36" s="24">
        <v>1196.9682254340812</v>
      </c>
      <c r="M36" s="24">
        <v>1242.3213964235758</v>
      </c>
      <c r="N36" s="24">
        <v>1488.5616927077431</v>
      </c>
      <c r="O36" s="24">
        <v>1336.1292486829366</v>
      </c>
      <c r="P36" s="24">
        <v>1527.8609297876753</v>
      </c>
      <c r="Q36" s="24">
        <v>1257.9162887242519</v>
      </c>
      <c r="R36" s="24">
        <v>1256.8899027662837</v>
      </c>
      <c r="S36" s="24">
        <v>1499.3426435066074</v>
      </c>
      <c r="T36" s="24">
        <v>1811.762373686438</v>
      </c>
      <c r="U36" s="24">
        <v>1918.939053882473</v>
      </c>
      <c r="V36" s="24">
        <v>1887.6648138782061</v>
      </c>
      <c r="W36" s="24">
        <v>1678.355044041404</v>
      </c>
      <c r="X36" s="24">
        <v>2450.1826453499129</v>
      </c>
      <c r="Y36" s="24">
        <v>2450.3141154497152</v>
      </c>
      <c r="Z36" s="24">
        <v>2473.4436754563935</v>
      </c>
      <c r="AA36" s="24">
        <v>1298.4036079341361</v>
      </c>
      <c r="AB36" s="24">
        <v>960.52344789589654</v>
      </c>
      <c r="AC36" s="24">
        <v>963.15510808101499</v>
      </c>
      <c r="AD36" s="24">
        <v>960.52344783773106</v>
      </c>
      <c r="AE36" s="24">
        <v>960.52344761126506</v>
      </c>
    </row>
    <row r="37" spans="1:31" s="27" customFormat="1" x14ac:dyDescent="0.35">
      <c r="A37" s="28" t="s">
        <v>131</v>
      </c>
      <c r="B37" s="28" t="s">
        <v>32</v>
      </c>
      <c r="C37" s="24">
        <v>37.115769999999998</v>
      </c>
      <c r="D37" s="24">
        <v>37.115769999999998</v>
      </c>
      <c r="E37" s="24">
        <v>73.719189999999998</v>
      </c>
      <c r="F37" s="24">
        <v>72.804009999999906</v>
      </c>
      <c r="G37" s="24">
        <v>72.804009999999906</v>
      </c>
      <c r="H37" s="24">
        <v>72.804009999999906</v>
      </c>
      <c r="I37" s="24">
        <v>73.003469999999993</v>
      </c>
      <c r="J37" s="24">
        <v>131.48403999999999</v>
      </c>
      <c r="K37" s="24">
        <v>72.804009999999906</v>
      </c>
      <c r="L37" s="24">
        <v>72.804009999999906</v>
      </c>
      <c r="M37" s="24">
        <v>73.003469999999993</v>
      </c>
      <c r="N37" s="24">
        <v>72.804009999999906</v>
      </c>
      <c r="O37" s="24">
        <v>72.804009999999906</v>
      </c>
      <c r="P37" s="24">
        <v>72.804009999999906</v>
      </c>
      <c r="Q37" s="24">
        <v>73.003469999999993</v>
      </c>
      <c r="R37" s="24">
        <v>72.804009999999906</v>
      </c>
      <c r="S37" s="24">
        <v>72.804009999999906</v>
      </c>
      <c r="T37" s="24">
        <v>72.804009999999906</v>
      </c>
      <c r="U37" s="24">
        <v>73.957530000000006</v>
      </c>
      <c r="V37" s="24">
        <v>74.860569999999996</v>
      </c>
      <c r="W37" s="24">
        <v>72.804009999999906</v>
      </c>
      <c r="X37" s="24">
        <v>109.04340000000001</v>
      </c>
      <c r="Y37" s="24">
        <v>126.86423499999999</v>
      </c>
      <c r="Z37" s="24">
        <v>121.85581999999999</v>
      </c>
      <c r="AA37" s="24">
        <v>173.98058</v>
      </c>
      <c r="AB37" s="24">
        <v>0</v>
      </c>
      <c r="AC37" s="24">
        <v>0</v>
      </c>
      <c r="AD37" s="24">
        <v>0</v>
      </c>
      <c r="AE37" s="24">
        <v>0</v>
      </c>
    </row>
    <row r="38" spans="1:31" s="27" customFormat="1" x14ac:dyDescent="0.35">
      <c r="A38" s="28" t="s">
        <v>131</v>
      </c>
      <c r="B38" s="28" t="s">
        <v>66</v>
      </c>
      <c r="C38" s="24">
        <v>2.6626803499999987E-6</v>
      </c>
      <c r="D38" s="24">
        <v>2.6603644299999978E-6</v>
      </c>
      <c r="E38" s="24">
        <v>2.7798746289999971E-6</v>
      </c>
      <c r="F38" s="24">
        <v>19.149239126446005</v>
      </c>
      <c r="G38" s="24">
        <v>6.4204916970852892</v>
      </c>
      <c r="H38" s="24">
        <v>31.004828902524487</v>
      </c>
      <c r="I38" s="24">
        <v>14.716308470527881</v>
      </c>
      <c r="J38" s="24">
        <v>159.55388541949938</v>
      </c>
      <c r="K38" s="24">
        <v>3.7626981429780799</v>
      </c>
      <c r="L38" s="24">
        <v>0.66665840935219001</v>
      </c>
      <c r="M38" s="24">
        <v>1.5807606580618099</v>
      </c>
      <c r="N38" s="24">
        <v>29.328132218954202</v>
      </c>
      <c r="O38" s="24">
        <v>25.972862377870413</v>
      </c>
      <c r="P38" s="24">
        <v>5.584882671788149</v>
      </c>
      <c r="Q38" s="24">
        <v>23.640083934790098</v>
      </c>
      <c r="R38" s="24">
        <v>24.835056632917226</v>
      </c>
      <c r="S38" s="24">
        <v>57.230195072053753</v>
      </c>
      <c r="T38" s="24">
        <v>32.256283865558224</v>
      </c>
      <c r="U38" s="24">
        <v>119.6331361352744</v>
      </c>
      <c r="V38" s="24">
        <v>77.900834648564413</v>
      </c>
      <c r="W38" s="24">
        <v>114.83341460309269</v>
      </c>
      <c r="X38" s="24">
        <v>85.042906262219418</v>
      </c>
      <c r="Y38" s="24">
        <v>241.44044601886748</v>
      </c>
      <c r="Z38" s="24">
        <v>331.76730974238058</v>
      </c>
      <c r="AA38" s="24">
        <v>635.77146845912227</v>
      </c>
      <c r="AB38" s="24">
        <v>1069.7544466868442</v>
      </c>
      <c r="AC38" s="24">
        <v>1065.57118776785</v>
      </c>
      <c r="AD38" s="24">
        <v>1694.3355769296709</v>
      </c>
      <c r="AE38" s="24">
        <v>1267.1020658242828</v>
      </c>
    </row>
    <row r="39" spans="1:31" s="27" customFormat="1" x14ac:dyDescent="0.35">
      <c r="A39" s="28" t="s">
        <v>131</v>
      </c>
      <c r="B39" s="28" t="s">
        <v>65</v>
      </c>
      <c r="C39" s="24">
        <v>676.75144999999998</v>
      </c>
      <c r="D39" s="24">
        <v>673.06809999999905</v>
      </c>
      <c r="E39" s="24">
        <v>672.52710999999999</v>
      </c>
      <c r="F39" s="24">
        <v>666.06457999999998</v>
      </c>
      <c r="G39" s="24">
        <v>662.36069999999995</v>
      </c>
      <c r="H39" s="24">
        <v>659.1848</v>
      </c>
      <c r="I39" s="24">
        <v>658.04174999999896</v>
      </c>
      <c r="J39" s="24">
        <v>652.21381999999801</v>
      </c>
      <c r="K39" s="24">
        <v>648.42515000000003</v>
      </c>
      <c r="L39" s="24">
        <v>637.47938999999997</v>
      </c>
      <c r="M39" s="24">
        <v>643.18625999999995</v>
      </c>
      <c r="N39" s="24">
        <v>637.24416999999994</v>
      </c>
      <c r="O39" s="24">
        <v>633.60803999999894</v>
      </c>
      <c r="P39" s="24">
        <v>630.08014999999909</v>
      </c>
      <c r="Q39" s="24">
        <v>628.80839000000003</v>
      </c>
      <c r="R39" s="24">
        <v>623.02438999999902</v>
      </c>
      <c r="S39" s="24">
        <v>232.648179999999</v>
      </c>
      <c r="T39" s="24">
        <v>231.89937</v>
      </c>
      <c r="U39" s="24">
        <v>230.92502999999999</v>
      </c>
      <c r="V39" s="24">
        <v>228.90187</v>
      </c>
      <c r="W39" s="24">
        <v>227.79846000000001</v>
      </c>
      <c r="X39" s="24">
        <v>0</v>
      </c>
      <c r="Y39" s="24">
        <v>0</v>
      </c>
      <c r="Z39" s="24">
        <v>0</v>
      </c>
      <c r="AA39" s="24">
        <v>0</v>
      </c>
      <c r="AB39" s="24">
        <v>0</v>
      </c>
      <c r="AC39" s="24">
        <v>0</v>
      </c>
      <c r="AD39" s="24">
        <v>0</v>
      </c>
      <c r="AE39" s="24">
        <v>0</v>
      </c>
    </row>
    <row r="40" spans="1:31" s="27" customFormat="1" x14ac:dyDescent="0.35">
      <c r="A40" s="28" t="s">
        <v>131</v>
      </c>
      <c r="B40" s="28" t="s">
        <v>69</v>
      </c>
      <c r="C40" s="24">
        <v>2128.5831384771673</v>
      </c>
      <c r="D40" s="24">
        <v>3572.0294049925128</v>
      </c>
      <c r="E40" s="24">
        <v>3555.4563697905423</v>
      </c>
      <c r="F40" s="24">
        <v>5616.3555115410818</v>
      </c>
      <c r="G40" s="24">
        <v>6691.7525472178004</v>
      </c>
      <c r="H40" s="24">
        <v>6893.4362844437437</v>
      </c>
      <c r="I40" s="24">
        <v>9273.3626131918081</v>
      </c>
      <c r="J40" s="24">
        <v>9565.8265927958473</v>
      </c>
      <c r="K40" s="24">
        <v>9454.4702342212859</v>
      </c>
      <c r="L40" s="24">
        <v>9633.929324533161</v>
      </c>
      <c r="M40" s="24">
        <v>8969.1866087897433</v>
      </c>
      <c r="N40" s="24">
        <v>8505.8192726717371</v>
      </c>
      <c r="O40" s="24">
        <v>7479.6579692688128</v>
      </c>
      <c r="P40" s="24">
        <v>8987.1538157857831</v>
      </c>
      <c r="Q40" s="24">
        <v>8828.2272873303191</v>
      </c>
      <c r="R40" s="24">
        <v>9440.2916708067096</v>
      </c>
      <c r="S40" s="24">
        <v>16241.076211077174</v>
      </c>
      <c r="T40" s="24">
        <v>16108.702125561435</v>
      </c>
      <c r="U40" s="24">
        <v>16429.677393171969</v>
      </c>
      <c r="V40" s="24">
        <v>15894.288535060905</v>
      </c>
      <c r="W40" s="24">
        <v>15899.751878442492</v>
      </c>
      <c r="X40" s="24">
        <v>16260.042385783869</v>
      </c>
      <c r="Y40" s="24">
        <v>20354.756625021622</v>
      </c>
      <c r="Z40" s="24">
        <v>19421.274868883651</v>
      </c>
      <c r="AA40" s="24">
        <v>21672.399301024132</v>
      </c>
      <c r="AB40" s="24">
        <v>25613.978475274347</v>
      </c>
      <c r="AC40" s="24">
        <v>25579.196431095628</v>
      </c>
      <c r="AD40" s="24">
        <v>25560.976042891314</v>
      </c>
      <c r="AE40" s="24">
        <v>24949.196350536284</v>
      </c>
    </row>
    <row r="41" spans="1:31" s="27" customFormat="1" x14ac:dyDescent="0.35">
      <c r="A41" s="28" t="s">
        <v>131</v>
      </c>
      <c r="B41" s="28" t="s">
        <v>68</v>
      </c>
      <c r="C41" s="24">
        <v>5555.0976225428185</v>
      </c>
      <c r="D41" s="24">
        <v>7538.3555417249809</v>
      </c>
      <c r="E41" s="24">
        <v>7674.8910356710512</v>
      </c>
      <c r="F41" s="24">
        <v>7343.9849859816222</v>
      </c>
      <c r="G41" s="24">
        <v>7448.1655010791792</v>
      </c>
      <c r="H41" s="24">
        <v>7800.5725919197903</v>
      </c>
      <c r="I41" s="24">
        <v>7893.2139292129787</v>
      </c>
      <c r="J41" s="24">
        <v>6593.3674772626637</v>
      </c>
      <c r="K41" s="24">
        <v>7141.3870002227377</v>
      </c>
      <c r="L41" s="24">
        <v>7427.2567295807967</v>
      </c>
      <c r="M41" s="24">
        <v>7545.9957376247212</v>
      </c>
      <c r="N41" s="24">
        <v>7657.0414410907952</v>
      </c>
      <c r="O41" s="24">
        <v>7324.5988681182043</v>
      </c>
      <c r="P41" s="24">
        <v>7442.0212235258523</v>
      </c>
      <c r="Q41" s="24">
        <v>7808.3698398293145</v>
      </c>
      <c r="R41" s="24">
        <v>7530.2133239302748</v>
      </c>
      <c r="S41" s="24">
        <v>6167.2445492911902</v>
      </c>
      <c r="T41" s="24">
        <v>6692.194197855214</v>
      </c>
      <c r="U41" s="24">
        <v>6975.6667291219374</v>
      </c>
      <c r="V41" s="24">
        <v>7044.2451479170713</v>
      </c>
      <c r="W41" s="24">
        <v>7178.9952831859464</v>
      </c>
      <c r="X41" s="24">
        <v>9101.590377145465</v>
      </c>
      <c r="Y41" s="24">
        <v>8958.7564327159052</v>
      </c>
      <c r="Z41" s="24">
        <v>8886.7083896339282</v>
      </c>
      <c r="AA41" s="24">
        <v>10217.989218409037</v>
      </c>
      <c r="AB41" s="24">
        <v>12192.332388802606</v>
      </c>
      <c r="AC41" s="24">
        <v>12593.315145310376</v>
      </c>
      <c r="AD41" s="24">
        <v>11686.300077585174</v>
      </c>
      <c r="AE41" s="24">
        <v>13018.014332259161</v>
      </c>
    </row>
    <row r="42" spans="1:31" s="27" customFormat="1" x14ac:dyDescent="0.35">
      <c r="A42" s="28" t="s">
        <v>131</v>
      </c>
      <c r="B42" s="28" t="s">
        <v>36</v>
      </c>
      <c r="C42" s="24">
        <v>4.2324770000000001E-6</v>
      </c>
      <c r="D42" s="24">
        <v>29.402714296146499</v>
      </c>
      <c r="E42" s="24">
        <v>28.698240304747497</v>
      </c>
      <c r="F42" s="24">
        <v>31.797140244674498</v>
      </c>
      <c r="G42" s="24">
        <v>35.412754181999006</v>
      </c>
      <c r="H42" s="24">
        <v>34.675327227093497</v>
      </c>
      <c r="I42" s="24">
        <v>34.548299701843298</v>
      </c>
      <c r="J42" s="24">
        <v>34.676542607838002</v>
      </c>
      <c r="K42" s="24">
        <v>32.020310409662002</v>
      </c>
      <c r="L42" s="24">
        <v>32.178170569761996</v>
      </c>
      <c r="M42" s="24">
        <v>31.691301078261997</v>
      </c>
      <c r="N42" s="24">
        <v>32.244173398118001</v>
      </c>
      <c r="O42" s="24">
        <v>32.727926782792899</v>
      </c>
      <c r="P42" s="24">
        <v>33.486684931871999</v>
      </c>
      <c r="Q42" s="24">
        <v>32.496207876317996</v>
      </c>
      <c r="R42" s="24">
        <v>32.484187774459002</v>
      </c>
      <c r="S42" s="24">
        <v>389.17564699999991</v>
      </c>
      <c r="T42" s="24">
        <v>389.13452100000001</v>
      </c>
      <c r="U42" s="24">
        <v>390.76035000000002</v>
      </c>
      <c r="V42" s="24">
        <v>459.01022</v>
      </c>
      <c r="W42" s="24">
        <v>1159.499</v>
      </c>
      <c r="X42" s="24">
        <v>1533.1425999999999</v>
      </c>
      <c r="Y42" s="24">
        <v>1551.3616999999999</v>
      </c>
      <c r="Z42" s="24">
        <v>2127.6912000000002</v>
      </c>
      <c r="AA42" s="24">
        <v>2115.7363</v>
      </c>
      <c r="AB42" s="24">
        <v>2025.6659999999999</v>
      </c>
      <c r="AC42" s="24">
        <v>2069.9814000000001</v>
      </c>
      <c r="AD42" s="24">
        <v>2042.3243</v>
      </c>
      <c r="AE42" s="24">
        <v>2468.2889999999902</v>
      </c>
    </row>
    <row r="43" spans="1:31" s="27" customFormat="1" x14ac:dyDescent="0.35">
      <c r="A43" s="28" t="s">
        <v>131</v>
      </c>
      <c r="B43" s="28" t="s">
        <v>73</v>
      </c>
      <c r="C43" s="24">
        <v>41.00535</v>
      </c>
      <c r="D43" s="24">
        <v>113.32762</v>
      </c>
      <c r="E43" s="24">
        <v>128.53754481207702</v>
      </c>
      <c r="F43" s="24">
        <v>406.66763582279339</v>
      </c>
      <c r="G43" s="24">
        <v>501.27320596037129</v>
      </c>
      <c r="H43" s="24">
        <v>524.01720694564506</v>
      </c>
      <c r="I43" s="24">
        <v>450.987606960471</v>
      </c>
      <c r="J43" s="24">
        <v>666.74554972474698</v>
      </c>
      <c r="K43" s="24">
        <v>355.90005941891803</v>
      </c>
      <c r="L43" s="24">
        <v>416.88202956177901</v>
      </c>
      <c r="M43" s="24">
        <v>437.04132985410297</v>
      </c>
      <c r="N43" s="24">
        <v>666.32441245223993</v>
      </c>
      <c r="O43" s="24">
        <v>577.91078291494841</v>
      </c>
      <c r="P43" s="24">
        <v>663.35141315289502</v>
      </c>
      <c r="Q43" s="24">
        <v>581.383613212451</v>
      </c>
      <c r="R43" s="24">
        <v>571.43221316524796</v>
      </c>
      <c r="S43" s="24">
        <v>664.13564114460007</v>
      </c>
      <c r="T43" s="24">
        <v>656.10043540449999</v>
      </c>
      <c r="U43" s="24">
        <v>610.03940095919995</v>
      </c>
      <c r="V43" s="24">
        <v>544.05468943862002</v>
      </c>
      <c r="W43" s="24">
        <v>732.79110000000003</v>
      </c>
      <c r="X43" s="24">
        <v>1458.4262999999901</v>
      </c>
      <c r="Y43" s="24">
        <v>1419.9320599999999</v>
      </c>
      <c r="Z43" s="24">
        <v>1308.1136000000001</v>
      </c>
      <c r="AA43" s="24">
        <v>2394.5268999999998</v>
      </c>
      <c r="AB43" s="24">
        <v>4249.7875299999996</v>
      </c>
      <c r="AC43" s="24">
        <v>4463.7728799999995</v>
      </c>
      <c r="AD43" s="24">
        <v>4267.7807000000003</v>
      </c>
      <c r="AE43" s="24">
        <v>3452.7820149999998</v>
      </c>
    </row>
    <row r="44" spans="1:31" s="27" customFormat="1" x14ac:dyDescent="0.35">
      <c r="A44" s="28" t="s">
        <v>131</v>
      </c>
      <c r="B44" s="28" t="s">
        <v>56</v>
      </c>
      <c r="C44" s="24">
        <v>1.8371976800000001</v>
      </c>
      <c r="D44" s="24">
        <v>2.5258417299999998</v>
      </c>
      <c r="E44" s="24">
        <v>2.7980127499999998</v>
      </c>
      <c r="F44" s="24">
        <v>4.2617589200000001</v>
      </c>
      <c r="G44" s="24">
        <v>7.2475934500000001</v>
      </c>
      <c r="H44" s="24">
        <v>8.5944731499999989</v>
      </c>
      <c r="I44" s="24">
        <v>11.1903738</v>
      </c>
      <c r="J44" s="24">
        <v>12.9654872</v>
      </c>
      <c r="K44" s="24">
        <v>13.477036029999999</v>
      </c>
      <c r="L44" s="24">
        <v>14.649465449999999</v>
      </c>
      <c r="M44" s="24">
        <v>18.640270659999999</v>
      </c>
      <c r="N44" s="24">
        <v>20.951739600000003</v>
      </c>
      <c r="O44" s="24">
        <v>24.8715236</v>
      </c>
      <c r="P44" s="24">
        <v>26.897396999999998</v>
      </c>
      <c r="Q44" s="24">
        <v>27.070422799999999</v>
      </c>
      <c r="R44" s="24">
        <v>28.221978799999999</v>
      </c>
      <c r="S44" s="24">
        <v>27.059446899999998</v>
      </c>
      <c r="T44" s="24">
        <v>27.482379999999999</v>
      </c>
      <c r="U44" s="24">
        <v>28.9984708</v>
      </c>
      <c r="V44" s="24">
        <v>29.584001699999998</v>
      </c>
      <c r="W44" s="24">
        <v>25.376741299999999</v>
      </c>
      <c r="X44" s="24">
        <v>25.500631299999998</v>
      </c>
      <c r="Y44" s="24">
        <v>25.843056499999999</v>
      </c>
      <c r="Z44" s="24">
        <v>25.3651917</v>
      </c>
      <c r="AA44" s="24">
        <v>26.233087199999893</v>
      </c>
      <c r="AB44" s="24">
        <v>23.794966899999999</v>
      </c>
      <c r="AC44" s="24">
        <v>25.376864699999899</v>
      </c>
      <c r="AD44" s="24">
        <v>21.22538256</v>
      </c>
      <c r="AE44" s="24">
        <v>16.803722</v>
      </c>
    </row>
    <row r="45" spans="1:31" s="27" customFormat="1" x14ac:dyDescent="0.35">
      <c r="A45" s="31" t="s">
        <v>138</v>
      </c>
      <c r="B45" s="31"/>
      <c r="C45" s="32">
        <v>49711.880888426844</v>
      </c>
      <c r="D45" s="32">
        <v>49193.770504124725</v>
      </c>
      <c r="E45" s="32">
        <v>53017.087624058026</v>
      </c>
      <c r="F45" s="32">
        <v>50589.425008615093</v>
      </c>
      <c r="G45" s="32">
        <v>53858.820670744528</v>
      </c>
      <c r="H45" s="32">
        <v>49802.749799907324</v>
      </c>
      <c r="I45" s="32">
        <v>50373.153459380854</v>
      </c>
      <c r="J45" s="32">
        <v>48881.99218358699</v>
      </c>
      <c r="K45" s="32">
        <v>45052.051536805753</v>
      </c>
      <c r="L45" s="32">
        <v>44323.555945403787</v>
      </c>
      <c r="M45" s="32">
        <v>39963.796204600301</v>
      </c>
      <c r="N45" s="32">
        <v>42280.978326959856</v>
      </c>
      <c r="O45" s="32">
        <v>41441.610215608242</v>
      </c>
      <c r="P45" s="32">
        <v>42701.492230484851</v>
      </c>
      <c r="Q45" s="32">
        <v>40990.882506201779</v>
      </c>
      <c r="R45" s="32">
        <v>41617.589180846509</v>
      </c>
      <c r="S45" s="32">
        <v>46837.392588947012</v>
      </c>
      <c r="T45" s="32">
        <v>47331.086760968632</v>
      </c>
      <c r="U45" s="32">
        <v>46648.29257231165</v>
      </c>
      <c r="V45" s="32">
        <v>46073.797271504751</v>
      </c>
      <c r="W45" s="32">
        <v>45306.731090272937</v>
      </c>
      <c r="X45" s="32">
        <v>45767.76611454146</v>
      </c>
      <c r="Y45" s="32">
        <v>46738.876254206116</v>
      </c>
      <c r="Z45" s="32">
        <v>43493.345363716347</v>
      </c>
      <c r="AA45" s="32">
        <v>44757.284375826428</v>
      </c>
      <c r="AB45" s="32">
        <v>48471.926158659699</v>
      </c>
      <c r="AC45" s="32">
        <v>48348.73317225487</v>
      </c>
      <c r="AD45" s="32">
        <v>47584.046345243878</v>
      </c>
      <c r="AE45" s="32">
        <v>47251.814196230989</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26120.705100000003</v>
      </c>
      <c r="D49" s="24">
        <v>22521.321</v>
      </c>
      <c r="E49" s="24">
        <v>24726.8249</v>
      </c>
      <c r="F49" s="24">
        <v>17149.385991354924</v>
      </c>
      <c r="G49" s="24">
        <v>18041.441088289823</v>
      </c>
      <c r="H49" s="24">
        <v>18220.926182059458</v>
      </c>
      <c r="I49" s="24">
        <v>16671.968782813288</v>
      </c>
      <c r="J49" s="24">
        <v>17157.526082184762</v>
      </c>
      <c r="K49" s="24">
        <v>16926.46635713752</v>
      </c>
      <c r="L49" s="24">
        <v>17966.135333720718</v>
      </c>
      <c r="M49" s="24">
        <v>16806.553307647449</v>
      </c>
      <c r="N49" s="24">
        <v>17140.0625</v>
      </c>
      <c r="O49" s="24">
        <v>17824.028699999999</v>
      </c>
      <c r="P49" s="24">
        <v>17701.478399999989</v>
      </c>
      <c r="Q49" s="24">
        <v>17992.314599999998</v>
      </c>
      <c r="R49" s="24">
        <v>17659.236099999991</v>
      </c>
      <c r="S49" s="24">
        <v>16946.327200000003</v>
      </c>
      <c r="T49" s="24">
        <v>17428.376999999989</v>
      </c>
      <c r="U49" s="24">
        <v>15524.312100000001</v>
      </c>
      <c r="V49" s="24">
        <v>16358.951399999991</v>
      </c>
      <c r="W49" s="24">
        <v>17640.540499999988</v>
      </c>
      <c r="X49" s="24">
        <v>17493.882799999999</v>
      </c>
      <c r="Y49" s="24">
        <v>16751.911200000002</v>
      </c>
      <c r="Z49" s="24">
        <v>16779.030999999999</v>
      </c>
      <c r="AA49" s="24">
        <v>16109.050900000002</v>
      </c>
      <c r="AB49" s="24">
        <v>17109.426800000001</v>
      </c>
      <c r="AC49" s="24">
        <v>10451.0412</v>
      </c>
      <c r="AD49" s="24">
        <v>0</v>
      </c>
      <c r="AE49" s="24">
        <v>0</v>
      </c>
    </row>
    <row r="50" spans="1:31" s="27" customFormat="1" x14ac:dyDescent="0.35">
      <c r="A50" s="28" t="s">
        <v>132</v>
      </c>
      <c r="B50" s="28" t="s">
        <v>20</v>
      </c>
      <c r="C50" s="24">
        <v>1.382748E-6</v>
      </c>
      <c r="D50" s="24">
        <v>1.3706048000000001E-6</v>
      </c>
      <c r="E50" s="24">
        <v>1.3720946000000001E-6</v>
      </c>
      <c r="F50" s="24">
        <v>1.543242E-6</v>
      </c>
      <c r="G50" s="24">
        <v>1.5750296E-6</v>
      </c>
      <c r="H50" s="24">
        <v>1.5602419000000001E-6</v>
      </c>
      <c r="I50" s="24">
        <v>1.6568151000000001E-6</v>
      </c>
      <c r="J50" s="24">
        <v>1.7448020000000001E-6</v>
      </c>
      <c r="K50" s="24">
        <v>1.7278642E-6</v>
      </c>
      <c r="L50" s="24">
        <v>1.7338351000000001E-6</v>
      </c>
      <c r="M50" s="24">
        <v>1.7225133999999999E-6</v>
      </c>
      <c r="N50" s="24">
        <v>2.0173762999999999E-6</v>
      </c>
      <c r="O50" s="24">
        <v>1.9904949E-6</v>
      </c>
      <c r="P50" s="24">
        <v>2.1055841000000001E-6</v>
      </c>
      <c r="Q50" s="24">
        <v>2.0383622999999999E-6</v>
      </c>
      <c r="R50" s="24">
        <v>2.1105836E-6</v>
      </c>
      <c r="S50" s="24">
        <v>2.9418747999999998E-6</v>
      </c>
      <c r="T50" s="24">
        <v>3.1893337E-6</v>
      </c>
      <c r="U50" s="24">
        <v>3.8240659999999999E-6</v>
      </c>
      <c r="V50" s="24">
        <v>3.8213365999999999E-6</v>
      </c>
      <c r="W50" s="24">
        <v>3.9827254999999998E-6</v>
      </c>
      <c r="X50" s="24">
        <v>4.0297213999999901E-6</v>
      </c>
      <c r="Y50" s="24">
        <v>4.8354770000000001E-6</v>
      </c>
      <c r="Z50" s="24">
        <v>4.553756E-6</v>
      </c>
      <c r="AA50" s="24">
        <v>4.7596972999999901E-6</v>
      </c>
      <c r="AB50" s="24">
        <v>5.0996495999999998E-6</v>
      </c>
      <c r="AC50" s="24">
        <v>5.9380726999999996E-6</v>
      </c>
      <c r="AD50" s="24">
        <v>1.00557539999999E-5</v>
      </c>
      <c r="AE50" s="24">
        <v>1.0015532E-5</v>
      </c>
    </row>
    <row r="51" spans="1:31" s="27" customFormat="1" x14ac:dyDescent="0.35">
      <c r="A51" s="28" t="s">
        <v>132</v>
      </c>
      <c r="B51" s="28" t="s">
        <v>32</v>
      </c>
      <c r="C51" s="24">
        <v>1.5403420000000001</v>
      </c>
      <c r="D51" s="24">
        <v>3.3252144E-7</v>
      </c>
      <c r="E51" s="24">
        <v>3.3104800000000001</v>
      </c>
      <c r="F51" s="24">
        <v>5.7289066000000002</v>
      </c>
      <c r="G51" s="24">
        <v>1.1510461999999999</v>
      </c>
      <c r="H51" s="24">
        <v>5.6260858000000002</v>
      </c>
      <c r="I51" s="24">
        <v>5.1487545999999904</v>
      </c>
      <c r="J51" s="24">
        <v>7.0579789999999996</v>
      </c>
      <c r="K51" s="24">
        <v>4.5452872999999998E-7</v>
      </c>
      <c r="L51" s="24">
        <v>1.5254270000000001</v>
      </c>
      <c r="M51" s="24">
        <v>2.6494593999999898</v>
      </c>
      <c r="N51" s="24">
        <v>8.9938920000000007</v>
      </c>
      <c r="O51" s="24">
        <v>5.1321019999999997</v>
      </c>
      <c r="P51" s="24">
        <v>2.0593946000000001</v>
      </c>
      <c r="Q51" s="24">
        <v>16.166060999999999</v>
      </c>
      <c r="R51" s="24">
        <v>13.517664999999999</v>
      </c>
      <c r="S51" s="24">
        <v>29.326452</v>
      </c>
      <c r="T51" s="24">
        <v>17.808883999999999</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4.5755370701520012E-2</v>
      </c>
      <c r="D52" s="24">
        <v>2.4021540299999978E-6</v>
      </c>
      <c r="E52" s="24">
        <v>1.6784842330887602</v>
      </c>
      <c r="F52" s="24">
        <v>0.51331519238158996</v>
      </c>
      <c r="G52" s="24">
        <v>3.074006209999997E-6</v>
      </c>
      <c r="H52" s="24">
        <v>0.10023016207574999</v>
      </c>
      <c r="I52" s="24">
        <v>0.85570887379468008</v>
      </c>
      <c r="J52" s="24">
        <v>3.4965043599999988E-6</v>
      </c>
      <c r="K52" s="24">
        <v>3.3253804600000002E-6</v>
      </c>
      <c r="L52" s="24">
        <v>3.5018055964899993E-2</v>
      </c>
      <c r="M52" s="24">
        <v>0.48271192478066999</v>
      </c>
      <c r="N52" s="24">
        <v>4.4455093435196495</v>
      </c>
      <c r="O52" s="24">
        <v>1.66324222520702</v>
      </c>
      <c r="P52" s="24">
        <v>4.049826509999997E-6</v>
      </c>
      <c r="Q52" s="24">
        <v>8.8102030970100706</v>
      </c>
      <c r="R52" s="24">
        <v>11.44855898146136</v>
      </c>
      <c r="S52" s="24">
        <v>12.166491000855629</v>
      </c>
      <c r="T52" s="24">
        <v>10.96933364443673</v>
      </c>
      <c r="U52" s="24">
        <v>27.777749160082891</v>
      </c>
      <c r="V52" s="24">
        <v>34.230841483096896</v>
      </c>
      <c r="W52" s="24">
        <v>25.397142943418299</v>
      </c>
      <c r="X52" s="24">
        <v>7.0945712692985996</v>
      </c>
      <c r="Y52" s="24">
        <v>20.8938557045552</v>
      </c>
      <c r="Z52" s="24">
        <v>64.125872184954403</v>
      </c>
      <c r="AA52" s="24">
        <v>66.32027033428399</v>
      </c>
      <c r="AB52" s="24">
        <v>29.5953055790836</v>
      </c>
      <c r="AC52" s="24">
        <v>43.206525503628995</v>
      </c>
      <c r="AD52" s="24">
        <v>994.62121613687293</v>
      </c>
      <c r="AE52" s="24">
        <v>994.40763981140708</v>
      </c>
    </row>
    <row r="53" spans="1:31" s="27" customFormat="1" x14ac:dyDescent="0.35">
      <c r="A53" s="28" t="s">
        <v>132</v>
      </c>
      <c r="B53" s="28" t="s">
        <v>65</v>
      </c>
      <c r="C53" s="24">
        <v>2699.426136</v>
      </c>
      <c r="D53" s="24">
        <v>2719.7808000000005</v>
      </c>
      <c r="E53" s="24">
        <v>2455.7802500000003</v>
      </c>
      <c r="F53" s="24">
        <v>3014.1804749999988</v>
      </c>
      <c r="G53" s="24">
        <v>3081.5409549999995</v>
      </c>
      <c r="H53" s="24">
        <v>2904.296073999999</v>
      </c>
      <c r="I53" s="24">
        <v>2928.4406119999999</v>
      </c>
      <c r="J53" s="24">
        <v>3689.3624349999986</v>
      </c>
      <c r="K53" s="24">
        <v>3038.8499420000003</v>
      </c>
      <c r="L53" s="24">
        <v>2595.5254340000001</v>
      </c>
      <c r="M53" s="24">
        <v>2616.0918349999997</v>
      </c>
      <c r="N53" s="24">
        <v>2357.0277749999996</v>
      </c>
      <c r="O53" s="24">
        <v>2886.3095599999992</v>
      </c>
      <c r="P53" s="24">
        <v>2978.6776519999999</v>
      </c>
      <c r="Q53" s="24">
        <v>2812.6375449999978</v>
      </c>
      <c r="R53" s="24">
        <v>2812.7314049999986</v>
      </c>
      <c r="S53" s="24">
        <v>3533.5172870000001</v>
      </c>
      <c r="T53" s="24">
        <v>2925.9745999999996</v>
      </c>
      <c r="U53" s="24">
        <v>2511.1209299999987</v>
      </c>
      <c r="V53" s="24">
        <v>2502.4913439999996</v>
      </c>
      <c r="W53" s="24">
        <v>2271.2918339999997</v>
      </c>
      <c r="X53" s="24">
        <v>2769.2190359999991</v>
      </c>
      <c r="Y53" s="24">
        <v>2866.5935549999986</v>
      </c>
      <c r="Z53" s="24">
        <v>2695.601909999998</v>
      </c>
      <c r="AA53" s="24">
        <v>2711.3124849999999</v>
      </c>
      <c r="AB53" s="24">
        <v>3386.7088939999981</v>
      </c>
      <c r="AC53" s="24">
        <v>2814.2578679999992</v>
      </c>
      <c r="AD53" s="24">
        <v>2418.0977529999986</v>
      </c>
      <c r="AE53" s="24">
        <v>2413.7997560000003</v>
      </c>
    </row>
    <row r="54" spans="1:31" s="27" customFormat="1" x14ac:dyDescent="0.35">
      <c r="A54" s="28" t="s">
        <v>132</v>
      </c>
      <c r="B54" s="28" t="s">
        <v>69</v>
      </c>
      <c r="C54" s="24">
        <v>10402.357164503999</v>
      </c>
      <c r="D54" s="24">
        <v>12921.897237830983</v>
      </c>
      <c r="E54" s="24">
        <v>11138.659160073921</v>
      </c>
      <c r="F54" s="24">
        <v>12130.984811565786</v>
      </c>
      <c r="G54" s="24">
        <v>12336.624456748397</v>
      </c>
      <c r="H54" s="24">
        <v>12552.275373732969</v>
      </c>
      <c r="I54" s="24">
        <v>12513.727947006151</v>
      </c>
      <c r="J54" s="24">
        <v>11317.502775286937</v>
      </c>
      <c r="K54" s="24">
        <v>11681.741718733489</v>
      </c>
      <c r="L54" s="24">
        <v>11067.290386186856</v>
      </c>
      <c r="M54" s="24">
        <v>12131.814172082702</v>
      </c>
      <c r="N54" s="24">
        <v>10440.63348620029</v>
      </c>
      <c r="O54" s="24">
        <v>10697.033946726089</v>
      </c>
      <c r="P54" s="24">
        <v>10803.646261066842</v>
      </c>
      <c r="Q54" s="24">
        <v>11386.670489145365</v>
      </c>
      <c r="R54" s="24">
        <v>11633.114212177014</v>
      </c>
      <c r="S54" s="24">
        <v>10519.95467074656</v>
      </c>
      <c r="T54" s="24">
        <v>10159.135385939349</v>
      </c>
      <c r="U54" s="24">
        <v>10436.479006627884</v>
      </c>
      <c r="V54" s="24">
        <v>11583.35350775993</v>
      </c>
      <c r="W54" s="24">
        <v>10237.660589974634</v>
      </c>
      <c r="X54" s="24">
        <v>10476.494580841954</v>
      </c>
      <c r="Y54" s="24">
        <v>11173.434620964012</v>
      </c>
      <c r="Z54" s="24">
        <v>11394.599852043295</v>
      </c>
      <c r="AA54" s="24">
        <v>12137.950612590761</v>
      </c>
      <c r="AB54" s="24">
        <v>12310.970634242609</v>
      </c>
      <c r="AC54" s="24">
        <v>18608.659923869556</v>
      </c>
      <c r="AD54" s="24">
        <v>24012.957793272948</v>
      </c>
      <c r="AE54" s="24">
        <v>23422.691976576378</v>
      </c>
    </row>
    <row r="55" spans="1:31" s="27" customFormat="1" x14ac:dyDescent="0.35">
      <c r="A55" s="28" t="s">
        <v>132</v>
      </c>
      <c r="B55" s="28" t="s">
        <v>68</v>
      </c>
      <c r="C55" s="24">
        <v>2655.4241008345243</v>
      </c>
      <c r="D55" s="24">
        <v>2634.6529249832238</v>
      </c>
      <c r="E55" s="24">
        <v>2713.7686461146895</v>
      </c>
      <c r="F55" s="24">
        <v>2624.9491221431936</v>
      </c>
      <c r="G55" s="24">
        <v>2493.1716560605469</v>
      </c>
      <c r="H55" s="24">
        <v>2619.7867120860037</v>
      </c>
      <c r="I55" s="24">
        <v>2675.4355723006256</v>
      </c>
      <c r="J55" s="24">
        <v>2459.3088323657316</v>
      </c>
      <c r="K55" s="24">
        <v>2558.1845975988235</v>
      </c>
      <c r="L55" s="24">
        <v>2560.4558369724086</v>
      </c>
      <c r="M55" s="24">
        <v>2603.8763229882584</v>
      </c>
      <c r="N55" s="24">
        <v>2655.4227941688778</v>
      </c>
      <c r="O55" s="24">
        <v>2537.0236540768442</v>
      </c>
      <c r="P55" s="24">
        <v>2452.8027443118826</v>
      </c>
      <c r="Q55" s="24">
        <v>2561.1857943502059</v>
      </c>
      <c r="R55" s="24">
        <v>2641.6711750735317</v>
      </c>
      <c r="S55" s="24">
        <v>2438.4979418100788</v>
      </c>
      <c r="T55" s="24">
        <v>2552.132623839098</v>
      </c>
      <c r="U55" s="24">
        <v>2621.8782517740656</v>
      </c>
      <c r="V55" s="24">
        <v>2627.3298367122479</v>
      </c>
      <c r="W55" s="24">
        <v>2734.4793316542077</v>
      </c>
      <c r="X55" s="24">
        <v>2622.9161501279686</v>
      </c>
      <c r="Y55" s="24">
        <v>2496.2016771153094</v>
      </c>
      <c r="Z55" s="24">
        <v>2413.8634933731214</v>
      </c>
      <c r="AA55" s="24">
        <v>2383.0239693192757</v>
      </c>
      <c r="AB55" s="24">
        <v>2231.2819742190263</v>
      </c>
      <c r="AC55" s="24">
        <v>3028.6905405119192</v>
      </c>
      <c r="AD55" s="24">
        <v>6725.1171999999988</v>
      </c>
      <c r="AE55" s="24">
        <v>7376.7620200000001</v>
      </c>
    </row>
    <row r="56" spans="1:31" s="27" customFormat="1" x14ac:dyDescent="0.35">
      <c r="A56" s="28" t="s">
        <v>132</v>
      </c>
      <c r="B56" s="28" t="s">
        <v>36</v>
      </c>
      <c r="C56" s="24">
        <v>61.58412042000699</v>
      </c>
      <c r="D56" s="24">
        <v>115.785827178701</v>
      </c>
      <c r="E56" s="24">
        <v>126.25209607349029</v>
      </c>
      <c r="F56" s="24">
        <v>196.49406844920688</v>
      </c>
      <c r="G56" s="24">
        <v>204.14861939139229</v>
      </c>
      <c r="H56" s="24">
        <v>213.84232581006742</v>
      </c>
      <c r="I56" s="24">
        <v>210.57649339501097</v>
      </c>
      <c r="J56" s="24">
        <v>196.577017209796</v>
      </c>
      <c r="K56" s="24">
        <v>184.46892414140402</v>
      </c>
      <c r="L56" s="24">
        <v>188.37087559928497</v>
      </c>
      <c r="M56" s="24">
        <v>190.11961207424801</v>
      </c>
      <c r="N56" s="24">
        <v>195.60367533621098</v>
      </c>
      <c r="O56" s="24">
        <v>160.89666575882703</v>
      </c>
      <c r="P56" s="24">
        <v>155.34552201396801</v>
      </c>
      <c r="Q56" s="24">
        <v>163.08596187785599</v>
      </c>
      <c r="R56" s="24">
        <v>163.53052557436899</v>
      </c>
      <c r="S56" s="24">
        <v>152.70749863382503</v>
      </c>
      <c r="T56" s="24">
        <v>156.39479124913797</v>
      </c>
      <c r="U56" s="24">
        <v>333.44061099999999</v>
      </c>
      <c r="V56" s="24">
        <v>328.80271199999999</v>
      </c>
      <c r="W56" s="24">
        <v>674.79805999999996</v>
      </c>
      <c r="X56" s="24">
        <v>623.43677000000002</v>
      </c>
      <c r="Y56" s="24">
        <v>598.001159999999</v>
      </c>
      <c r="Z56" s="24">
        <v>1118.5535</v>
      </c>
      <c r="AA56" s="24">
        <v>1110.3271</v>
      </c>
      <c r="AB56" s="24">
        <v>1053.6521</v>
      </c>
      <c r="AC56" s="24">
        <v>1042.7942</v>
      </c>
      <c r="AD56" s="24">
        <v>1978.5426</v>
      </c>
      <c r="AE56" s="24">
        <v>1841.5577000000001</v>
      </c>
    </row>
    <row r="57" spans="1:31" s="27" customFormat="1" x14ac:dyDescent="0.35">
      <c r="A57" s="28" t="s">
        <v>132</v>
      </c>
      <c r="B57" s="28" t="s">
        <v>73</v>
      </c>
      <c r="C57" s="24">
        <v>0</v>
      </c>
      <c r="D57" s="24">
        <v>0</v>
      </c>
      <c r="E57" s="24">
        <v>5.5201400000000001E-6</v>
      </c>
      <c r="F57" s="24">
        <v>6.3743631999999998E-6</v>
      </c>
      <c r="G57" s="24">
        <v>6.8438509999999999E-6</v>
      </c>
      <c r="H57" s="24">
        <v>7.1937092999999997E-6</v>
      </c>
      <c r="I57" s="24">
        <v>8.7035849999999998E-6</v>
      </c>
      <c r="J57" s="24">
        <v>8.7166420000000004E-6</v>
      </c>
      <c r="K57" s="24">
        <v>8.7193570000000006E-6</v>
      </c>
      <c r="L57" s="24">
        <v>8.8447519999999906E-6</v>
      </c>
      <c r="M57" s="24">
        <v>9.1174929999999995E-6</v>
      </c>
      <c r="N57" s="24">
        <v>1.3308369499999999E-5</v>
      </c>
      <c r="O57" s="24">
        <v>1.3308677000000001E-5</v>
      </c>
      <c r="P57" s="24">
        <v>1.6590199999999999E-5</v>
      </c>
      <c r="Q57" s="24">
        <v>1.89369949999999E-5</v>
      </c>
      <c r="R57" s="24">
        <v>1.8984276000000002E-5</v>
      </c>
      <c r="S57" s="24">
        <v>1.5604949999999999E-4</v>
      </c>
      <c r="T57" s="24">
        <v>34.963608000000001</v>
      </c>
      <c r="U57" s="24">
        <v>857.14404000000002</v>
      </c>
      <c r="V57" s="24">
        <v>798.98082999999997</v>
      </c>
      <c r="W57" s="24">
        <v>815.7491</v>
      </c>
      <c r="X57" s="24">
        <v>784.27729999999997</v>
      </c>
      <c r="Y57" s="24">
        <v>720.40923999999995</v>
      </c>
      <c r="Z57" s="24">
        <v>748.17420000000004</v>
      </c>
      <c r="AA57" s="24">
        <v>1100.2140999999999</v>
      </c>
      <c r="AB57" s="24">
        <v>1073.3339000000001</v>
      </c>
      <c r="AC57" s="24">
        <v>1490.0795000000001</v>
      </c>
      <c r="AD57" s="24">
        <v>3247.8584000000001</v>
      </c>
      <c r="AE57" s="24">
        <v>3006.902</v>
      </c>
    </row>
    <row r="58" spans="1:31" s="27" customFormat="1" x14ac:dyDescent="0.35">
      <c r="A58" s="28" t="s">
        <v>132</v>
      </c>
      <c r="B58" s="28" t="s">
        <v>56</v>
      </c>
      <c r="C58" s="24">
        <v>1.54392857999999</v>
      </c>
      <c r="D58" s="24">
        <v>2.8567501899999996</v>
      </c>
      <c r="E58" s="24">
        <v>3.7664210799999998</v>
      </c>
      <c r="F58" s="24">
        <v>7.9638230600000002</v>
      </c>
      <c r="G58" s="24">
        <v>11.65276117</v>
      </c>
      <c r="H58" s="24">
        <v>14.407142440000001</v>
      </c>
      <c r="I58" s="24">
        <v>17.743885540000001</v>
      </c>
      <c r="J58" s="24">
        <v>19.355282000000003</v>
      </c>
      <c r="K58" s="24">
        <v>21.82386043</v>
      </c>
      <c r="L58" s="24">
        <v>24.379154960000001</v>
      </c>
      <c r="M58" s="24">
        <v>32.659218000000003</v>
      </c>
      <c r="N58" s="24">
        <v>40.015688399999995</v>
      </c>
      <c r="O58" s="24">
        <v>45.994872699999995</v>
      </c>
      <c r="P58" s="24">
        <v>49.735863599999895</v>
      </c>
      <c r="Q58" s="24">
        <v>52.427529</v>
      </c>
      <c r="R58" s="24">
        <v>53.728697500000003</v>
      </c>
      <c r="S58" s="24">
        <v>53.959102000000001</v>
      </c>
      <c r="T58" s="24">
        <v>57.142169000000003</v>
      </c>
      <c r="U58" s="24">
        <v>53.327151999999906</v>
      </c>
      <c r="V58" s="24">
        <v>54.498286499999999</v>
      </c>
      <c r="W58" s="24">
        <v>48.716953400000001</v>
      </c>
      <c r="X58" s="24">
        <v>50.316682100000001</v>
      </c>
      <c r="Y58" s="24">
        <v>49.086084499999998</v>
      </c>
      <c r="Z58" s="24">
        <v>49.429190200000001</v>
      </c>
      <c r="AA58" s="24">
        <v>50.699767000000001</v>
      </c>
      <c r="AB58" s="24">
        <v>50.361710299999999</v>
      </c>
      <c r="AC58" s="24">
        <v>50.680507399999996</v>
      </c>
      <c r="AD58" s="24">
        <v>39.2902627</v>
      </c>
      <c r="AE58" s="24">
        <v>34.667202750000001</v>
      </c>
    </row>
    <row r="59" spans="1:31" s="27" customFormat="1" x14ac:dyDescent="0.35">
      <c r="A59" s="31" t="s">
        <v>138</v>
      </c>
      <c r="B59" s="31"/>
      <c r="C59" s="32">
        <v>41879.498600091982</v>
      </c>
      <c r="D59" s="32">
        <v>40797.651966919489</v>
      </c>
      <c r="E59" s="32">
        <v>41040.021921793792</v>
      </c>
      <c r="F59" s="32">
        <v>34925.742623399528</v>
      </c>
      <c r="G59" s="32">
        <v>35953.929206947803</v>
      </c>
      <c r="H59" s="32">
        <v>36303.010659400745</v>
      </c>
      <c r="I59" s="32">
        <v>34795.577379250673</v>
      </c>
      <c r="J59" s="32">
        <v>34630.758109078735</v>
      </c>
      <c r="K59" s="32">
        <v>34205.242620977609</v>
      </c>
      <c r="L59" s="32">
        <v>34190.967437669788</v>
      </c>
      <c r="M59" s="32">
        <v>34161.467810765709</v>
      </c>
      <c r="N59" s="32">
        <v>32606.585958730062</v>
      </c>
      <c r="O59" s="32">
        <v>33951.19120701863</v>
      </c>
      <c r="P59" s="32">
        <v>33938.664458134124</v>
      </c>
      <c r="Q59" s="32">
        <v>34777.784694630936</v>
      </c>
      <c r="R59" s="32">
        <v>34771.719118342582</v>
      </c>
      <c r="S59" s="32">
        <v>33479.790045499372</v>
      </c>
      <c r="T59" s="32">
        <v>33094.397830612201</v>
      </c>
      <c r="U59" s="32">
        <v>31121.568041386097</v>
      </c>
      <c r="V59" s="32">
        <v>33106.356933776602</v>
      </c>
      <c r="W59" s="32">
        <v>32909.36940255497</v>
      </c>
      <c r="X59" s="32">
        <v>33369.607142268942</v>
      </c>
      <c r="Y59" s="32">
        <v>33309.034913619354</v>
      </c>
      <c r="Z59" s="32">
        <v>33347.222132155126</v>
      </c>
      <c r="AA59" s="32">
        <v>33407.658242004021</v>
      </c>
      <c r="AB59" s="32">
        <v>35067.983613140372</v>
      </c>
      <c r="AC59" s="32">
        <v>34945.856063823172</v>
      </c>
      <c r="AD59" s="32">
        <v>34150.793972465573</v>
      </c>
      <c r="AE59" s="32">
        <v>34207.661402403319</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1114.8326113263192</v>
      </c>
      <c r="D64" s="24">
        <v>1114.8326113233416</v>
      </c>
      <c r="E64" s="24">
        <v>461.79434168179716</v>
      </c>
      <c r="F64" s="24">
        <v>449.50186166455751</v>
      </c>
      <c r="G64" s="24">
        <v>449.50186171063729</v>
      </c>
      <c r="H64" s="24">
        <v>449.501861683676</v>
      </c>
      <c r="I64" s="24">
        <v>450.7334017218534</v>
      </c>
      <c r="J64" s="24">
        <v>449.50186187746652</v>
      </c>
      <c r="K64" s="24">
        <v>449.50186185786453</v>
      </c>
      <c r="L64" s="24">
        <v>449.50186186876061</v>
      </c>
      <c r="M64" s="24">
        <v>450.73340184749844</v>
      </c>
      <c r="N64" s="24">
        <v>449.50186223424339</v>
      </c>
      <c r="O64" s="24">
        <v>449.50186218981099</v>
      </c>
      <c r="P64" s="24">
        <v>449.50186241023567</v>
      </c>
      <c r="Q64" s="24">
        <v>450.73340230685119</v>
      </c>
      <c r="R64" s="24">
        <v>449.50186247026397</v>
      </c>
      <c r="S64" s="24">
        <v>3.2444019999999999E-6</v>
      </c>
      <c r="T64" s="24">
        <v>3.6265227999999899E-6</v>
      </c>
      <c r="U64" s="24">
        <v>4.3810686999999998E-6</v>
      </c>
      <c r="V64" s="24">
        <v>4.542128E-6</v>
      </c>
      <c r="W64" s="24">
        <v>4.7895404999999996E-6</v>
      </c>
      <c r="X64" s="24">
        <v>4.8711835999999897E-6</v>
      </c>
      <c r="Y64" s="24">
        <v>6.3371759999999901E-6</v>
      </c>
      <c r="Z64" s="24">
        <v>5.9056237999999998E-6</v>
      </c>
      <c r="AA64" s="24">
        <v>6.2670280000000002E-6</v>
      </c>
      <c r="AB64" s="24">
        <v>6.7321565999999998E-6</v>
      </c>
      <c r="AC64" s="24">
        <v>7.0338446999999901E-6</v>
      </c>
      <c r="AD64" s="24">
        <v>9.1936910000000001E-6</v>
      </c>
      <c r="AE64" s="24">
        <v>9.0540419999999999E-6</v>
      </c>
    </row>
    <row r="65" spans="1:31" s="27" customFormat="1" x14ac:dyDescent="0.35">
      <c r="A65" s="28" t="s">
        <v>133</v>
      </c>
      <c r="B65" s="28" t="s">
        <v>32</v>
      </c>
      <c r="C65" s="24">
        <v>632.69500000000005</v>
      </c>
      <c r="D65" s="24">
        <v>658.09454000000005</v>
      </c>
      <c r="E65" s="24">
        <v>613.22144000000003</v>
      </c>
      <c r="F65" s="24">
        <v>81.573119999999903</v>
      </c>
      <c r="G65" s="24">
        <v>81.573119999999903</v>
      </c>
      <c r="H65" s="24">
        <v>81.573119999999903</v>
      </c>
      <c r="I65" s="24">
        <v>81.796610000000001</v>
      </c>
      <c r="J65" s="24">
        <v>81.573119999999903</v>
      </c>
      <c r="K65" s="24">
        <v>81.573119999999903</v>
      </c>
      <c r="L65" s="24">
        <v>81.573119999999903</v>
      </c>
      <c r="M65" s="24">
        <v>81.796610000000001</v>
      </c>
      <c r="N65" s="24">
        <v>81.573119999999903</v>
      </c>
      <c r="O65" s="24">
        <v>81.573119999999903</v>
      </c>
      <c r="P65" s="24">
        <v>81.573119999999903</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23.417536108141757</v>
      </c>
      <c r="D66" s="24">
        <v>14.187691013123493</v>
      </c>
      <c r="E66" s="24">
        <v>64.526237327580432</v>
      </c>
      <c r="F66" s="24">
        <v>6.9435058870217601</v>
      </c>
      <c r="G66" s="24">
        <v>4.1439945982692095</v>
      </c>
      <c r="H66" s="24">
        <v>9.0486370554103779</v>
      </c>
      <c r="I66" s="24">
        <v>5.8743547763652604</v>
      </c>
      <c r="J66" s="24">
        <v>12.158136794620072</v>
      </c>
      <c r="K66" s="24">
        <v>6.3651101699999937E-6</v>
      </c>
      <c r="L66" s="24">
        <v>1.98581449099879</v>
      </c>
      <c r="M66" s="24">
        <v>1.9779415725382903</v>
      </c>
      <c r="N66" s="24">
        <v>11.084813385253481</v>
      </c>
      <c r="O66" s="24">
        <v>4.5197864574073998</v>
      </c>
      <c r="P66" s="24">
        <v>4.5370893021657004</v>
      </c>
      <c r="Q66" s="24">
        <v>34.756852326630067</v>
      </c>
      <c r="R66" s="24">
        <v>28.934861939705701</v>
      </c>
      <c r="S66" s="24">
        <v>90.398225719306438</v>
      </c>
      <c r="T66" s="24">
        <v>184.96107267291734</v>
      </c>
      <c r="U66" s="24">
        <v>409.62511972610474</v>
      </c>
      <c r="V66" s="24">
        <v>531.48130732863251</v>
      </c>
      <c r="W66" s="24">
        <v>317.91517438404856</v>
      </c>
      <c r="X66" s="24">
        <v>324.69920195462072</v>
      </c>
      <c r="Y66" s="24">
        <v>813.37463081690601</v>
      </c>
      <c r="Z66" s="24">
        <v>95.010360356158884</v>
      </c>
      <c r="AA66" s="24">
        <v>83.406492483751293</v>
      </c>
      <c r="AB66" s="24">
        <v>109.6477480555549</v>
      </c>
      <c r="AC66" s="24">
        <v>211.56976392617099</v>
      </c>
      <c r="AD66" s="24">
        <v>616.57896304899702</v>
      </c>
      <c r="AE66" s="24">
        <v>583.87809487722507</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6057.8588505885755</v>
      </c>
      <c r="D68" s="24">
        <v>6648.9633011455098</v>
      </c>
      <c r="E68" s="24">
        <v>5959.3160240056332</v>
      </c>
      <c r="F68" s="24">
        <v>6968.1816717622605</v>
      </c>
      <c r="G68" s="24">
        <v>6816.721418750798</v>
      </c>
      <c r="H68" s="24">
        <v>7542.3880400082098</v>
      </c>
      <c r="I68" s="24">
        <v>7509.1346402553572</v>
      </c>
      <c r="J68" s="24">
        <v>6986.5163140524519</v>
      </c>
      <c r="K68" s="24">
        <v>6791.8564243800001</v>
      </c>
      <c r="L68" s="24">
        <v>6528.5648636235555</v>
      </c>
      <c r="M68" s="24">
        <v>6539.5058531700151</v>
      </c>
      <c r="N68" s="24">
        <v>5828.1907978636318</v>
      </c>
      <c r="O68" s="24">
        <v>5698.3316573571428</v>
      </c>
      <c r="P68" s="24">
        <v>5476.4640816209321</v>
      </c>
      <c r="Q68" s="24">
        <v>5473.0643475733896</v>
      </c>
      <c r="R68" s="24">
        <v>5017.1381695987657</v>
      </c>
      <c r="S68" s="24">
        <v>8119.6436651194363</v>
      </c>
      <c r="T68" s="24">
        <v>10134.16631912185</v>
      </c>
      <c r="U68" s="24">
        <v>10627.336761726836</v>
      </c>
      <c r="V68" s="24">
        <v>11121.547270082814</v>
      </c>
      <c r="W68" s="24">
        <v>10043.968954252856</v>
      </c>
      <c r="X68" s="24">
        <v>10308.107448822571</v>
      </c>
      <c r="Y68" s="24">
        <v>9184.3075218723607</v>
      </c>
      <c r="Z68" s="24">
        <v>10573.383304087956</v>
      </c>
      <c r="AA68" s="24">
        <v>9523.5769660909718</v>
      </c>
      <c r="AB68" s="24">
        <v>9802.0055273221587</v>
      </c>
      <c r="AC68" s="24">
        <v>9608.3878397439603</v>
      </c>
      <c r="AD68" s="24">
        <v>9111.1373762104904</v>
      </c>
      <c r="AE68" s="24">
        <v>9569.8128285227558</v>
      </c>
    </row>
    <row r="69" spans="1:31" s="27" customFormat="1" x14ac:dyDescent="0.35">
      <c r="A69" s="28" t="s">
        <v>133</v>
      </c>
      <c r="B69" s="28" t="s">
        <v>68</v>
      </c>
      <c r="C69" s="24">
        <v>944.55611982227504</v>
      </c>
      <c r="D69" s="24">
        <v>1101.4254442384051</v>
      </c>
      <c r="E69" s="24">
        <v>1098.5286254402936</v>
      </c>
      <c r="F69" s="24">
        <v>1067.4604760443053</v>
      </c>
      <c r="G69" s="24">
        <v>1041.4939360309093</v>
      </c>
      <c r="H69" s="24">
        <v>1066.2818759687316</v>
      </c>
      <c r="I69" s="24">
        <v>1099.2725267598655</v>
      </c>
      <c r="J69" s="24">
        <v>1043.3995772228359</v>
      </c>
      <c r="K69" s="24">
        <v>1086.2876277825987</v>
      </c>
      <c r="L69" s="24">
        <v>1090.3630888613247</v>
      </c>
      <c r="M69" s="24">
        <v>1102.6677888050365</v>
      </c>
      <c r="N69" s="24">
        <v>1113.2431124376972</v>
      </c>
      <c r="O69" s="24">
        <v>1061.9683920125185</v>
      </c>
      <c r="P69" s="24">
        <v>1040.5136036207425</v>
      </c>
      <c r="Q69" s="24">
        <v>1057.9544331516558</v>
      </c>
      <c r="R69" s="24">
        <v>1096.4796559754266</v>
      </c>
      <c r="S69" s="24">
        <v>1038.7593879513604</v>
      </c>
      <c r="T69" s="24">
        <v>1084.6572404589947</v>
      </c>
      <c r="U69" s="24">
        <v>1099.1903569572175</v>
      </c>
      <c r="V69" s="24">
        <v>1102.0669903224402</v>
      </c>
      <c r="W69" s="24">
        <v>1121.046172319252</v>
      </c>
      <c r="X69" s="24">
        <v>1169.989115138118</v>
      </c>
      <c r="Y69" s="24">
        <v>1634.0562686213495</v>
      </c>
      <c r="Z69" s="24">
        <v>1393.191768488799</v>
      </c>
      <c r="AA69" s="24">
        <v>1783.8893799207274</v>
      </c>
      <c r="AB69" s="24">
        <v>1631.2997566134898</v>
      </c>
      <c r="AC69" s="24">
        <v>2240.4216060788031</v>
      </c>
      <c r="AD69" s="24">
        <v>2364.0916151472211</v>
      </c>
      <c r="AE69" s="24">
        <v>2155.8922088416043</v>
      </c>
    </row>
    <row r="70" spans="1:31" s="27" customFormat="1" x14ac:dyDescent="0.35">
      <c r="A70" s="28" t="s">
        <v>133</v>
      </c>
      <c r="B70" s="28" t="s">
        <v>36</v>
      </c>
      <c r="C70" s="24">
        <v>85.110341381862995</v>
      </c>
      <c r="D70" s="24">
        <v>78.929215259859291</v>
      </c>
      <c r="E70" s="24">
        <v>104.59398017221369</v>
      </c>
      <c r="F70" s="24">
        <v>111.451395362648</v>
      </c>
      <c r="G70" s="24">
        <v>117.4173192561196</v>
      </c>
      <c r="H70" s="24">
        <v>120.3765454343433</v>
      </c>
      <c r="I70" s="24">
        <v>118.42018232673949</v>
      </c>
      <c r="J70" s="24">
        <v>113.70090714585299</v>
      </c>
      <c r="K70" s="24">
        <v>102.12772004255</v>
      </c>
      <c r="L70" s="24">
        <v>104.62516860274799</v>
      </c>
      <c r="M70" s="24">
        <v>102.52899218742698</v>
      </c>
      <c r="N70" s="24">
        <v>102.544417514736</v>
      </c>
      <c r="O70" s="24">
        <v>104.90992293340601</v>
      </c>
      <c r="P70" s="24">
        <v>83.139425300786002</v>
      </c>
      <c r="Q70" s="24">
        <v>83.011464528600996</v>
      </c>
      <c r="R70" s="24">
        <v>83.722503508610004</v>
      </c>
      <c r="S70" s="24">
        <v>83.491890720219899</v>
      </c>
      <c r="T70" s="24">
        <v>84.389012769560011</v>
      </c>
      <c r="U70" s="24">
        <v>80.334313557049995</v>
      </c>
      <c r="V70" s="24">
        <v>76.162117532530004</v>
      </c>
      <c r="W70" s="24">
        <v>839.24972400000001</v>
      </c>
      <c r="X70" s="24">
        <v>833.99510999999995</v>
      </c>
      <c r="Y70" s="24">
        <v>834.30581499999994</v>
      </c>
      <c r="Z70" s="24">
        <v>1084.247887</v>
      </c>
      <c r="AA70" s="24">
        <v>1106.788493</v>
      </c>
      <c r="AB70" s="24">
        <v>1083.93417</v>
      </c>
      <c r="AC70" s="24">
        <v>1076.905405</v>
      </c>
      <c r="AD70" s="24">
        <v>1029.88797</v>
      </c>
      <c r="AE70" s="24">
        <v>919.06415500000003</v>
      </c>
    </row>
    <row r="71" spans="1:31" s="27" customFormat="1" x14ac:dyDescent="0.35">
      <c r="A71" s="28" t="s">
        <v>133</v>
      </c>
      <c r="B71" s="28" t="s">
        <v>73</v>
      </c>
      <c r="C71" s="24">
        <v>0</v>
      </c>
      <c r="D71" s="24">
        <v>0</v>
      </c>
      <c r="E71" s="24">
        <v>4.6062680000000002E-6</v>
      </c>
      <c r="F71" s="24">
        <v>4.3759164000000001E-6</v>
      </c>
      <c r="G71" s="24">
        <v>4.2998927000000003E-6</v>
      </c>
      <c r="H71" s="24">
        <v>4.4677149999999998E-6</v>
      </c>
      <c r="I71" s="24">
        <v>4.6591960000000001E-6</v>
      </c>
      <c r="J71" s="24">
        <v>4.9077502999999902E-6</v>
      </c>
      <c r="K71" s="24">
        <v>4.91371929999999E-6</v>
      </c>
      <c r="L71" s="24">
        <v>5.0528605999999997E-6</v>
      </c>
      <c r="M71" s="24">
        <v>5.2735395000000001E-6</v>
      </c>
      <c r="N71" s="24">
        <v>6.6291322999999996E-6</v>
      </c>
      <c r="O71" s="24">
        <v>6.6703630000000002E-6</v>
      </c>
      <c r="P71" s="24">
        <v>7.1818216999999999E-6</v>
      </c>
      <c r="Q71" s="24">
        <v>8.336434E-6</v>
      </c>
      <c r="R71" s="24">
        <v>1.3085699999999901E-5</v>
      </c>
      <c r="S71" s="24">
        <v>1.2892329E-5</v>
      </c>
      <c r="T71" s="24">
        <v>1.303333E-5</v>
      </c>
      <c r="U71" s="24">
        <v>1.4389891999999901E-5</v>
      </c>
      <c r="V71" s="24">
        <v>1.4347098999999999E-5</v>
      </c>
      <c r="W71" s="24">
        <v>1.6810815999999999E-5</v>
      </c>
      <c r="X71" s="24">
        <v>1.6417144999999999E-5</v>
      </c>
      <c r="Y71" s="24">
        <v>1.6287215E-5</v>
      </c>
      <c r="Z71" s="24">
        <v>2.0328495999999999E-5</v>
      </c>
      <c r="AA71" s="24">
        <v>2.2864484000000001E-5</v>
      </c>
      <c r="AB71" s="24">
        <v>2.2404969000000002E-5</v>
      </c>
      <c r="AC71" s="24">
        <v>2.34176879999999E-5</v>
      </c>
      <c r="AD71" s="24">
        <v>2.3743578000000001E-5</v>
      </c>
      <c r="AE71" s="24">
        <v>2.3684398999999899E-5</v>
      </c>
    </row>
    <row r="72" spans="1:31" s="27" customFormat="1" x14ac:dyDescent="0.35">
      <c r="A72" s="28" t="s">
        <v>133</v>
      </c>
      <c r="B72" s="28" t="s">
        <v>56</v>
      </c>
      <c r="C72" s="24">
        <v>2.4923303940000001</v>
      </c>
      <c r="D72" s="24">
        <v>3.9394986699999901</v>
      </c>
      <c r="E72" s="24">
        <v>6.26776278</v>
      </c>
      <c r="F72" s="24">
        <v>7.9103044799999997</v>
      </c>
      <c r="G72" s="24">
        <v>10.124301429999999</v>
      </c>
      <c r="H72" s="24">
        <v>12.0453844</v>
      </c>
      <c r="I72" s="24">
        <v>14.185011829999999</v>
      </c>
      <c r="J72" s="24">
        <v>15.60039235</v>
      </c>
      <c r="K72" s="24">
        <v>16.397797600000001</v>
      </c>
      <c r="L72" s="24">
        <v>17.620216299999999</v>
      </c>
      <c r="M72" s="24">
        <v>18.3840562</v>
      </c>
      <c r="N72" s="24">
        <v>19.693469199999996</v>
      </c>
      <c r="O72" s="24">
        <v>21.094109929999998</v>
      </c>
      <c r="P72" s="24">
        <v>22.166164299999998</v>
      </c>
      <c r="Q72" s="24">
        <v>23.05965917</v>
      </c>
      <c r="R72" s="24">
        <v>24.202066560000002</v>
      </c>
      <c r="S72" s="24">
        <v>25.6947473</v>
      </c>
      <c r="T72" s="24">
        <v>26.7867426</v>
      </c>
      <c r="U72" s="24">
        <v>26.157550099999998</v>
      </c>
      <c r="V72" s="24">
        <v>26.588640600000002</v>
      </c>
      <c r="W72" s="24">
        <v>20.752486299999997</v>
      </c>
      <c r="X72" s="24">
        <v>21.514305539999999</v>
      </c>
      <c r="Y72" s="24">
        <v>22.034654400000001</v>
      </c>
      <c r="Z72" s="24">
        <v>22.363231849999998</v>
      </c>
      <c r="AA72" s="24">
        <v>24.156211999999897</v>
      </c>
      <c r="AB72" s="24">
        <v>24.105799299999997</v>
      </c>
      <c r="AC72" s="24">
        <v>25.06588386</v>
      </c>
      <c r="AD72" s="24">
        <v>21.351927239999998</v>
      </c>
      <c r="AE72" s="24">
        <v>17.726356699999901</v>
      </c>
    </row>
    <row r="73" spans="1:31" s="27" customFormat="1" x14ac:dyDescent="0.35">
      <c r="A73" s="31" t="s">
        <v>138</v>
      </c>
      <c r="B73" s="31"/>
      <c r="C73" s="32">
        <v>8773.3601178453118</v>
      </c>
      <c r="D73" s="32">
        <v>9537.5035877203791</v>
      </c>
      <c r="E73" s="32">
        <v>8197.3866684553032</v>
      </c>
      <c r="F73" s="32">
        <v>8573.6606353581446</v>
      </c>
      <c r="G73" s="32">
        <v>8393.4343310906133</v>
      </c>
      <c r="H73" s="32">
        <v>9148.7935347160274</v>
      </c>
      <c r="I73" s="32">
        <v>9146.8115335134407</v>
      </c>
      <c r="J73" s="32">
        <v>8573.149009947374</v>
      </c>
      <c r="K73" s="32">
        <v>8409.219040385573</v>
      </c>
      <c r="L73" s="32">
        <v>8151.9887488446402</v>
      </c>
      <c r="M73" s="32">
        <v>8176.6815953950882</v>
      </c>
      <c r="N73" s="32">
        <v>7483.5937059208254</v>
      </c>
      <c r="O73" s="32">
        <v>7295.8948180168791</v>
      </c>
      <c r="P73" s="32">
        <v>7052.5897569540757</v>
      </c>
      <c r="Q73" s="32">
        <v>7016.5090353585274</v>
      </c>
      <c r="R73" s="32">
        <v>6592.0545499841619</v>
      </c>
      <c r="S73" s="32">
        <v>9248.8012820345048</v>
      </c>
      <c r="T73" s="32">
        <v>11403.784635880285</v>
      </c>
      <c r="U73" s="32">
        <v>12136.152242791226</v>
      </c>
      <c r="V73" s="32">
        <v>12755.095572276015</v>
      </c>
      <c r="W73" s="32">
        <v>11482.930305745696</v>
      </c>
      <c r="X73" s="32">
        <v>11802.795770786493</v>
      </c>
      <c r="Y73" s="32">
        <v>11631.738427647791</v>
      </c>
      <c r="Z73" s="32">
        <v>12061.585438838538</v>
      </c>
      <c r="AA73" s="32">
        <v>11390.872844762478</v>
      </c>
      <c r="AB73" s="32">
        <v>11542.953038723359</v>
      </c>
      <c r="AC73" s="32">
        <v>12060.379216782778</v>
      </c>
      <c r="AD73" s="32">
        <v>12091.807963600399</v>
      </c>
      <c r="AE73" s="32">
        <v>12309.583141295627</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1.1730474E-6</v>
      </c>
      <c r="D78" s="24">
        <v>1.1653814999999999E-6</v>
      </c>
      <c r="E78" s="24">
        <v>1.1674771999999999E-6</v>
      </c>
      <c r="F78" s="24">
        <v>1.1653633E-6</v>
      </c>
      <c r="G78" s="24">
        <v>1.1652023999999999E-6</v>
      </c>
      <c r="H78" s="24">
        <v>1.1709188000000001E-6</v>
      </c>
      <c r="I78" s="24">
        <v>1.1884302E-6</v>
      </c>
      <c r="J78" s="24">
        <v>1.2194762E-6</v>
      </c>
      <c r="K78" s="24">
        <v>1.2556621000000001E-6</v>
      </c>
      <c r="L78" s="24">
        <v>1.2863942999999999E-6</v>
      </c>
      <c r="M78" s="24">
        <v>1.3200207999999999E-6</v>
      </c>
      <c r="N78" s="24">
        <v>1.3611723999999901E-6</v>
      </c>
      <c r="O78" s="24">
        <v>1.4066457999999999E-6</v>
      </c>
      <c r="P78" s="24">
        <v>1.4422707E-6</v>
      </c>
      <c r="Q78" s="24">
        <v>1.4867223000000001E-6</v>
      </c>
      <c r="R78" s="24">
        <v>1.5315625E-6</v>
      </c>
      <c r="S78" s="24">
        <v>1.5918289E-6</v>
      </c>
      <c r="T78" s="24">
        <v>1.6481305E-6</v>
      </c>
      <c r="U78" s="24">
        <v>1.7155514E-6</v>
      </c>
      <c r="V78" s="24">
        <v>1.7673058999999901E-6</v>
      </c>
      <c r="W78" s="24">
        <v>1.8376645E-6</v>
      </c>
      <c r="X78" s="24">
        <v>1.9060294999999999E-6</v>
      </c>
      <c r="Y78" s="24">
        <v>1.9772019999999999E-6</v>
      </c>
      <c r="Z78" s="24">
        <v>2.0452114000000002E-6</v>
      </c>
      <c r="AA78" s="24">
        <v>2.1176785999999999E-6</v>
      </c>
      <c r="AB78" s="24">
        <v>2.2011310000000002E-6</v>
      </c>
      <c r="AC78" s="24">
        <v>2.2857E-6</v>
      </c>
      <c r="AD78" s="24">
        <v>2.3622587999999999E-6</v>
      </c>
      <c r="AE78" s="24">
        <v>2.4476489999999999E-6</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9.5872378999999908E-7</v>
      </c>
      <c r="D80" s="24">
        <v>9.3022628999999902E-7</v>
      </c>
      <c r="E80" s="24">
        <v>9.1582148999999895E-7</v>
      </c>
      <c r="F80" s="24">
        <v>9.1949307999999898E-7</v>
      </c>
      <c r="G80" s="24">
        <v>9.2230470999999797E-7</v>
      </c>
      <c r="H80" s="24">
        <v>9.554626699999999E-7</v>
      </c>
      <c r="I80" s="24">
        <v>9.8154169999999991E-7</v>
      </c>
      <c r="J80" s="24">
        <v>1.0104211800000001E-6</v>
      </c>
      <c r="K80" s="24">
        <v>1.04576135E-6</v>
      </c>
      <c r="L80" s="24">
        <v>1.0667010399999979E-6</v>
      </c>
      <c r="M80" s="24">
        <v>1.0895609199999981E-6</v>
      </c>
      <c r="N80" s="24">
        <v>1.12397858E-6</v>
      </c>
      <c r="O80" s="24">
        <v>1.164573879999997E-6</v>
      </c>
      <c r="P80" s="24">
        <v>1.1908729999999989E-6</v>
      </c>
      <c r="Q80" s="24">
        <v>1.2247216100000001E-6</v>
      </c>
      <c r="R80" s="24">
        <v>1.2586650299999991E-6</v>
      </c>
      <c r="S80" s="24">
        <v>1.3156786199999999E-6</v>
      </c>
      <c r="T80" s="24">
        <v>1.3460144299999999E-6</v>
      </c>
      <c r="U80" s="24">
        <v>1.4002799299999989E-6</v>
      </c>
      <c r="V80" s="24">
        <v>1.16595856E-6</v>
      </c>
      <c r="W80" s="24">
        <v>1.2106499000000001E-6</v>
      </c>
      <c r="X80" s="24">
        <v>1.2621481499999991E-6</v>
      </c>
      <c r="Y80" s="24">
        <v>1.29620953E-6</v>
      </c>
      <c r="Z80" s="24">
        <v>1.34330948E-6</v>
      </c>
      <c r="AA80" s="24">
        <v>1.38372977E-6</v>
      </c>
      <c r="AB80" s="24">
        <v>1.4517896299999999E-6</v>
      </c>
      <c r="AC80" s="24">
        <v>1.5050693399999989E-6</v>
      </c>
      <c r="AD80" s="24">
        <v>1.5606955500000001E-6</v>
      </c>
      <c r="AE80" s="24">
        <v>1.6035894199999991E-6</v>
      </c>
    </row>
    <row r="81" spans="1:35" s="27" customFormat="1" x14ac:dyDescent="0.35">
      <c r="A81" s="28" t="s">
        <v>134</v>
      </c>
      <c r="B81" s="28" t="s">
        <v>65</v>
      </c>
      <c r="C81" s="24">
        <v>7691.4306950000009</v>
      </c>
      <c r="D81" s="24">
        <v>7603.5422899999976</v>
      </c>
      <c r="E81" s="24">
        <v>7624.4116699999986</v>
      </c>
      <c r="F81" s="24">
        <v>9638.8584499999961</v>
      </c>
      <c r="G81" s="24">
        <v>9465.6848999999984</v>
      </c>
      <c r="H81" s="24">
        <v>5848.3125155659982</v>
      </c>
      <c r="I81" s="24">
        <v>5193.1167334437387</v>
      </c>
      <c r="J81" s="24">
        <v>5196.1980642475992</v>
      </c>
      <c r="K81" s="24">
        <v>4753.2838725515203</v>
      </c>
      <c r="L81" s="24">
        <v>4535.6522549165293</v>
      </c>
      <c r="M81" s="24">
        <v>3623.7801746152709</v>
      </c>
      <c r="N81" s="24">
        <v>3831.2376057420993</v>
      </c>
      <c r="O81" s="24">
        <v>3615.5756146415806</v>
      </c>
      <c r="P81" s="24">
        <v>3301.5295092919996</v>
      </c>
      <c r="Q81" s="24">
        <v>3049.4500829181984</v>
      </c>
      <c r="R81" s="24">
        <v>2711.8977453456196</v>
      </c>
      <c r="S81" s="24">
        <v>3052.1550330058603</v>
      </c>
      <c r="T81" s="24">
        <v>2850.6743690095186</v>
      </c>
      <c r="U81" s="24">
        <v>2977.4114087185994</v>
      </c>
      <c r="V81" s="24">
        <v>2560.766629725128</v>
      </c>
      <c r="W81" s="24">
        <v>2892.2885679043993</v>
      </c>
      <c r="X81" s="24">
        <v>2769.3133215303396</v>
      </c>
      <c r="Y81" s="24">
        <v>2553.6162669793302</v>
      </c>
      <c r="Z81" s="24">
        <v>2584.3295054634991</v>
      </c>
      <c r="AA81" s="24">
        <v>2305.8717133931</v>
      </c>
      <c r="AB81" s="24">
        <v>2664.2043462439469</v>
      </c>
      <c r="AC81" s="24">
        <v>2309.3811265411987</v>
      </c>
      <c r="AD81" s="24">
        <v>2259.5448952567594</v>
      </c>
      <c r="AE81" s="24">
        <v>2104.1434361245801</v>
      </c>
    </row>
    <row r="82" spans="1:35" s="27" customFormat="1" x14ac:dyDescent="0.35">
      <c r="A82" s="28" t="s">
        <v>134</v>
      </c>
      <c r="B82" s="28" t="s">
        <v>69</v>
      </c>
      <c r="C82" s="24">
        <v>1326.148112430323</v>
      </c>
      <c r="D82" s="24">
        <v>1602.6799231776693</v>
      </c>
      <c r="E82" s="24">
        <v>2016.8735525837221</v>
      </c>
      <c r="F82" s="24">
        <v>2591.9770161622178</v>
      </c>
      <c r="G82" s="24">
        <v>3299.3276538358241</v>
      </c>
      <c r="H82" s="24">
        <v>3761.0336229320351</v>
      </c>
      <c r="I82" s="24">
        <v>4330.4331766911491</v>
      </c>
      <c r="J82" s="24">
        <v>4566.7742581132643</v>
      </c>
      <c r="K82" s="24">
        <v>5014.6449341459956</v>
      </c>
      <c r="L82" s="24">
        <v>5193.4446850601789</v>
      </c>
      <c r="M82" s="24">
        <v>5893.381071703895</v>
      </c>
      <c r="N82" s="24">
        <v>5813.9210463037152</v>
      </c>
      <c r="O82" s="24">
        <v>6050.0363431720325</v>
      </c>
      <c r="P82" s="24">
        <v>6526.3239474960719</v>
      </c>
      <c r="Q82" s="24">
        <v>6737.7513651838472</v>
      </c>
      <c r="R82" s="24">
        <v>7120.6482610588846</v>
      </c>
      <c r="S82" s="24">
        <v>6993.3417115595548</v>
      </c>
      <c r="T82" s="24">
        <v>7082.2335180576783</v>
      </c>
      <c r="U82" s="24">
        <v>6984.6770153294401</v>
      </c>
      <c r="V82" s="24">
        <v>7343.0826669081534</v>
      </c>
      <c r="W82" s="24">
        <v>7132.4459435060999</v>
      </c>
      <c r="X82" s="24">
        <v>7019.4403156511817</v>
      </c>
      <c r="Y82" s="24">
        <v>7229.6353831235847</v>
      </c>
      <c r="Z82" s="24">
        <v>7215.0618338582181</v>
      </c>
      <c r="AA82" s="24">
        <v>7318.5686331840479</v>
      </c>
      <c r="AB82" s="24">
        <v>6904.7960546098948</v>
      </c>
      <c r="AC82" s="24">
        <v>6618.8101082247103</v>
      </c>
      <c r="AD82" s="24">
        <v>5574.1604002128188</v>
      </c>
      <c r="AE82" s="24">
        <v>5496.6558418370059</v>
      </c>
    </row>
    <row r="83" spans="1:35" s="27" customFormat="1" x14ac:dyDescent="0.35">
      <c r="A83" s="28" t="s">
        <v>134</v>
      </c>
      <c r="B83" s="28" t="s">
        <v>68</v>
      </c>
      <c r="C83" s="24">
        <v>2.7146879999999902E-7</v>
      </c>
      <c r="D83" s="24">
        <v>4.0328699999999998E-7</v>
      </c>
      <c r="E83" s="24">
        <v>6.9901930000000002E-7</v>
      </c>
      <c r="F83" s="24">
        <v>7.8665820000000001E-7</v>
      </c>
      <c r="G83" s="24">
        <v>6.8104884999999998E-7</v>
      </c>
      <c r="H83" s="24">
        <v>8.1246213000000001E-7</v>
      </c>
      <c r="I83" s="24">
        <v>9.3474614E-7</v>
      </c>
      <c r="J83" s="24">
        <v>1.0252052999999999E-6</v>
      </c>
      <c r="K83" s="24">
        <v>1.3934232E-6</v>
      </c>
      <c r="L83" s="24">
        <v>1.7734206E-6</v>
      </c>
      <c r="M83" s="24">
        <v>2.5746264999999999E-6</v>
      </c>
      <c r="N83" s="24">
        <v>2.5846032E-6</v>
      </c>
      <c r="O83" s="24">
        <v>2.608045E-6</v>
      </c>
      <c r="P83" s="24">
        <v>2.3106898E-6</v>
      </c>
      <c r="Q83" s="24">
        <v>2.4831831999999998E-6</v>
      </c>
      <c r="R83" s="24">
        <v>2.3941874999999999E-6</v>
      </c>
      <c r="S83" s="24">
        <v>2.8794522999999999E-6</v>
      </c>
      <c r="T83" s="24">
        <v>3.5171219999999999E-6</v>
      </c>
      <c r="U83" s="24">
        <v>3.7451989999999999E-6</v>
      </c>
      <c r="V83" s="24">
        <v>5.3170956999999902E-6</v>
      </c>
      <c r="W83" s="24">
        <v>5.3408185000000004E-6</v>
      </c>
      <c r="X83" s="24">
        <v>5.3738613000000001E-6</v>
      </c>
      <c r="Y83" s="24">
        <v>4.7718785999999901E-6</v>
      </c>
      <c r="Z83" s="24">
        <v>5.1429574000000002E-6</v>
      </c>
      <c r="AA83" s="24">
        <v>4.9142654000000004E-6</v>
      </c>
      <c r="AB83" s="24">
        <v>4.9676819999999998E-6</v>
      </c>
      <c r="AC83" s="24">
        <v>5.1849149999999902E-6</v>
      </c>
      <c r="AD83" s="24">
        <v>5.0467146999999999E-6</v>
      </c>
      <c r="AE83" s="24">
        <v>4.9470639999999901E-6</v>
      </c>
    </row>
    <row r="84" spans="1:35" s="27" customFormat="1" x14ac:dyDescent="0.35">
      <c r="A84" s="28" t="s">
        <v>134</v>
      </c>
      <c r="B84" s="28" t="s">
        <v>36</v>
      </c>
      <c r="C84" s="24">
        <v>4.4274184E-6</v>
      </c>
      <c r="D84" s="24">
        <v>4.4884913999999996E-6</v>
      </c>
      <c r="E84" s="24">
        <v>4.4746640000000004E-6</v>
      </c>
      <c r="F84" s="24">
        <v>4.4685552999999999E-6</v>
      </c>
      <c r="G84" s="24">
        <v>4.5622699999999999E-6</v>
      </c>
      <c r="H84" s="24">
        <v>4.7591979999999996E-6</v>
      </c>
      <c r="I84" s="24">
        <v>5.2196383000000004E-6</v>
      </c>
      <c r="J84" s="24">
        <v>6.1283776999999996E-6</v>
      </c>
      <c r="K84" s="24">
        <v>8.8316519999999992E-6</v>
      </c>
      <c r="L84" s="24">
        <v>9.3787170000000003E-6</v>
      </c>
      <c r="M84" s="24">
        <v>9.8118559999999997E-6</v>
      </c>
      <c r="N84" s="24">
        <v>1.0715767E-5</v>
      </c>
      <c r="O84" s="24">
        <v>1.0965703000000001E-5</v>
      </c>
      <c r="P84" s="24">
        <v>1.2126224999999999E-5</v>
      </c>
      <c r="Q84" s="24">
        <v>1.27607E-5</v>
      </c>
      <c r="R84" s="24">
        <v>1.3705805E-5</v>
      </c>
      <c r="S84" s="24">
        <v>1.4458089E-5</v>
      </c>
      <c r="T84" s="24">
        <v>1.5144222999999999E-5</v>
      </c>
      <c r="U84" s="24">
        <v>1.6307310999999999E-5</v>
      </c>
      <c r="V84" s="24">
        <v>1.8151317E-5</v>
      </c>
      <c r="W84" s="24">
        <v>1.8651466E-5</v>
      </c>
      <c r="X84" s="24">
        <v>1.9711987999999899E-5</v>
      </c>
      <c r="Y84" s="24">
        <v>2.1288155000000001E-5</v>
      </c>
      <c r="Z84" s="24">
        <v>2.2392493E-5</v>
      </c>
      <c r="AA84" s="24">
        <v>2.3418176999999999E-5</v>
      </c>
      <c r="AB84" s="24">
        <v>2.4880366E-5</v>
      </c>
      <c r="AC84" s="24">
        <v>2.6383681000000001E-5</v>
      </c>
      <c r="AD84" s="24">
        <v>2.7672250999999999E-5</v>
      </c>
      <c r="AE84" s="24">
        <v>2.9604921999999999E-5</v>
      </c>
    </row>
    <row r="85" spans="1:35" s="27" customFormat="1" x14ac:dyDescent="0.35">
      <c r="A85" s="28" t="s">
        <v>134</v>
      </c>
      <c r="B85" s="28" t="s">
        <v>73</v>
      </c>
      <c r="C85" s="24">
        <v>0</v>
      </c>
      <c r="D85" s="24">
        <v>0</v>
      </c>
      <c r="E85" s="24">
        <v>1.2812495199999979E-5</v>
      </c>
      <c r="F85" s="24">
        <v>1.31034881E-5</v>
      </c>
      <c r="G85" s="24">
        <v>1.4478404499999999E-5</v>
      </c>
      <c r="H85" s="24">
        <v>1.5717874700000001E-5</v>
      </c>
      <c r="I85" s="24">
        <v>1.6596544999999999E-5</v>
      </c>
      <c r="J85" s="24">
        <v>1.7223236499999998E-5</v>
      </c>
      <c r="K85" s="24">
        <v>1.8087023499999999E-5</v>
      </c>
      <c r="L85" s="24">
        <v>1.88901705E-5</v>
      </c>
      <c r="M85" s="24">
        <v>2.0168532000000003E-5</v>
      </c>
      <c r="N85" s="24">
        <v>2.0936357000000001E-5</v>
      </c>
      <c r="O85" s="24">
        <v>2.1977544999999899E-5</v>
      </c>
      <c r="P85" s="24">
        <v>2.3052042E-5</v>
      </c>
      <c r="Q85" s="24">
        <v>2.43774999999999E-5</v>
      </c>
      <c r="R85" s="24">
        <v>2.5398273999999999E-5</v>
      </c>
      <c r="S85" s="24">
        <v>2.63401729999999E-5</v>
      </c>
      <c r="T85" s="24">
        <v>2.7511804000000001E-5</v>
      </c>
      <c r="U85" s="24">
        <v>2.8653807999999999E-5</v>
      </c>
      <c r="V85" s="24">
        <v>2.9996461000000003E-5</v>
      </c>
      <c r="W85" s="24">
        <v>3.1061818000000004E-5</v>
      </c>
      <c r="X85" s="24">
        <v>3.2317046999999998E-5</v>
      </c>
      <c r="Y85" s="24">
        <v>3.3979023999999993E-5</v>
      </c>
      <c r="Z85" s="24">
        <v>3.5336058999999996E-5</v>
      </c>
      <c r="AA85" s="24">
        <v>3.6911329999999995E-5</v>
      </c>
      <c r="AB85" s="24">
        <v>3.82116959999999E-5</v>
      </c>
      <c r="AC85" s="24">
        <v>4.0122789999999899E-5</v>
      </c>
      <c r="AD85" s="24">
        <v>4.1813674000000005E-5</v>
      </c>
      <c r="AE85" s="24">
        <v>4.3850584000000006E-5</v>
      </c>
    </row>
    <row r="86" spans="1:35" s="27" customFormat="1" x14ac:dyDescent="0.35">
      <c r="A86" s="28" t="s">
        <v>134</v>
      </c>
      <c r="B86" s="28" t="s">
        <v>56</v>
      </c>
      <c r="C86" s="24">
        <v>4.68362931999999E-2</v>
      </c>
      <c r="D86" s="24">
        <v>0.127054948</v>
      </c>
      <c r="E86" s="24">
        <v>0.11576393300000001</v>
      </c>
      <c r="F86" s="24">
        <v>0.10307802150000001</v>
      </c>
      <c r="G86" s="24">
        <v>0.30471879999999996</v>
      </c>
      <c r="H86" s="24">
        <v>0.60011882399999905</v>
      </c>
      <c r="I86" s="24">
        <v>0.94850026599999993</v>
      </c>
      <c r="J86" s="24">
        <v>1.0967799149999999</v>
      </c>
      <c r="K86" s="24">
        <v>1.2749960499999999</v>
      </c>
      <c r="L86" s="24">
        <v>1.5337608999999901</v>
      </c>
      <c r="M86" s="24">
        <v>2.5651236499999901</v>
      </c>
      <c r="N86" s="24">
        <v>2.721664399999999</v>
      </c>
      <c r="O86" s="24">
        <v>3.08823852</v>
      </c>
      <c r="P86" s="24">
        <v>3.0859685099999998</v>
      </c>
      <c r="Q86" s="24">
        <v>3.1058760799999998</v>
      </c>
      <c r="R86" s="24">
        <v>3.1738552500000003</v>
      </c>
      <c r="S86" s="24">
        <v>3.0331716900000001</v>
      </c>
      <c r="T86" s="24">
        <v>3.17130775</v>
      </c>
      <c r="U86" s="24">
        <v>3.2182161699999998</v>
      </c>
      <c r="V86" s="24">
        <v>3.0641330300000003</v>
      </c>
      <c r="W86" s="24">
        <v>3.2917342299999999</v>
      </c>
      <c r="X86" s="24">
        <v>3.2667999699999899</v>
      </c>
      <c r="Y86" s="24">
        <v>3.1926230999999987</v>
      </c>
      <c r="Z86" s="24">
        <v>3.1247922400000001</v>
      </c>
      <c r="AA86" s="24">
        <v>3.24341787</v>
      </c>
      <c r="AB86" s="24">
        <v>3.5646806600000001</v>
      </c>
      <c r="AC86" s="24">
        <v>3.8083080200000001</v>
      </c>
      <c r="AD86" s="24">
        <v>3.44609481</v>
      </c>
      <c r="AE86" s="24">
        <v>2.95213521999999</v>
      </c>
      <c r="AH86" s="12"/>
      <c r="AI86" s="12"/>
    </row>
    <row r="87" spans="1:35" s="27" customFormat="1" x14ac:dyDescent="0.35">
      <c r="A87" s="31" t="s">
        <v>138</v>
      </c>
      <c r="B87" s="31"/>
      <c r="C87" s="32">
        <v>9017.5788098335652</v>
      </c>
      <c r="D87" s="32">
        <v>9206.2222156765602</v>
      </c>
      <c r="E87" s="32">
        <v>9641.2852253660385</v>
      </c>
      <c r="F87" s="32">
        <v>12230.835469033729</v>
      </c>
      <c r="G87" s="32">
        <v>12765.012556604379</v>
      </c>
      <c r="H87" s="32">
        <v>9609.3461414368776</v>
      </c>
      <c r="I87" s="32">
        <v>9523.5499132396053</v>
      </c>
      <c r="J87" s="32">
        <v>9762.9723256159668</v>
      </c>
      <c r="K87" s="32">
        <v>9767.9288103923627</v>
      </c>
      <c r="L87" s="32">
        <v>9729.0969441032248</v>
      </c>
      <c r="M87" s="32">
        <v>9517.1612513033742</v>
      </c>
      <c r="N87" s="32">
        <v>9645.1586571155694</v>
      </c>
      <c r="O87" s="32">
        <v>9665.611962992878</v>
      </c>
      <c r="P87" s="32">
        <v>9827.8534617319037</v>
      </c>
      <c r="Q87" s="32">
        <v>9787.2014532966714</v>
      </c>
      <c r="R87" s="32">
        <v>9832.5460115889182</v>
      </c>
      <c r="S87" s="32">
        <v>10045.496750352377</v>
      </c>
      <c r="T87" s="32">
        <v>9932.9078935784637</v>
      </c>
      <c r="U87" s="32">
        <v>9962.0884309090707</v>
      </c>
      <c r="V87" s="32">
        <v>9903.8493048836408</v>
      </c>
      <c r="W87" s="32">
        <v>10024.734519799633</v>
      </c>
      <c r="X87" s="32">
        <v>9788.7536457235601</v>
      </c>
      <c r="Y87" s="32">
        <v>9783.251658148205</v>
      </c>
      <c r="Z87" s="32">
        <v>9799.3913478531958</v>
      </c>
      <c r="AA87" s="32">
        <v>9624.4403549928211</v>
      </c>
      <c r="AB87" s="32">
        <v>9569.0004094744436</v>
      </c>
      <c r="AC87" s="32">
        <v>8928.191243741594</v>
      </c>
      <c r="AD87" s="32">
        <v>7833.7053044392469</v>
      </c>
      <c r="AE87" s="32">
        <v>7600.7992869598875</v>
      </c>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180.33965975589899</v>
      </c>
      <c r="D92" s="24">
        <v>277.55316666652237</v>
      </c>
      <c r="E92" s="24">
        <v>320.05077237598226</v>
      </c>
      <c r="F92" s="24">
        <v>419.7402823366649</v>
      </c>
      <c r="G92" s="24">
        <v>439.84519793734313</v>
      </c>
      <c r="H92" s="24">
        <v>455.40026359783212</v>
      </c>
      <c r="I92" s="24">
        <v>449.72090537653526</v>
      </c>
      <c r="J92" s="24">
        <v>424.96980378110044</v>
      </c>
      <c r="K92" s="24">
        <v>394.17186342523303</v>
      </c>
      <c r="L92" s="24">
        <v>400.63214782837804</v>
      </c>
      <c r="M92" s="24">
        <v>401.28943639798786</v>
      </c>
      <c r="N92" s="24">
        <v>407.02199690501089</v>
      </c>
      <c r="O92" s="24">
        <v>369.28227995533695</v>
      </c>
      <c r="P92" s="24">
        <v>335.04637282140595</v>
      </c>
      <c r="Q92" s="24">
        <v>343.94279127801798</v>
      </c>
      <c r="R92" s="24">
        <v>345.35463403313804</v>
      </c>
      <c r="S92" s="24">
        <v>752.36483425004201</v>
      </c>
      <c r="T92" s="24">
        <v>756.49488775553903</v>
      </c>
      <c r="U92" s="24">
        <v>960.51752918138789</v>
      </c>
      <c r="V92" s="24">
        <v>1030.0946226307972</v>
      </c>
      <c r="W92" s="24">
        <v>3150.5727157392989</v>
      </c>
      <c r="X92" s="24">
        <v>3525.6173629917844</v>
      </c>
      <c r="Y92" s="24">
        <v>3716.0043758406191</v>
      </c>
      <c r="Z92" s="24">
        <v>5646.6422040925872</v>
      </c>
      <c r="AA92" s="24">
        <v>5707.9035910855546</v>
      </c>
      <c r="AB92" s="24">
        <v>5488.2228887048959</v>
      </c>
      <c r="AC92" s="24">
        <v>5523.3652609969131</v>
      </c>
      <c r="AD92" s="24">
        <v>6532.8837190770364</v>
      </c>
      <c r="AE92" s="24">
        <v>6719.6593551635769</v>
      </c>
      <c r="AF92" s="12"/>
      <c r="AG92" s="12"/>
      <c r="AH92" s="12"/>
      <c r="AI92" s="12"/>
    </row>
    <row r="93" spans="1:35" collapsed="1" x14ac:dyDescent="0.35">
      <c r="A93" s="28" t="s">
        <v>40</v>
      </c>
      <c r="B93" s="28" t="s">
        <v>72</v>
      </c>
      <c r="C93" s="24">
        <v>268.84689200000003</v>
      </c>
      <c r="D93" s="24">
        <v>682.15221999999881</v>
      </c>
      <c r="E93" s="24">
        <v>746.23294628561564</v>
      </c>
      <c r="F93" s="24">
        <v>2395.9004362812557</v>
      </c>
      <c r="G93" s="24">
        <v>6473.4682598912641</v>
      </c>
      <c r="H93" s="24">
        <v>7208.6109261941438</v>
      </c>
      <c r="I93" s="24">
        <v>7447.874016169907</v>
      </c>
      <c r="J93" s="24">
        <v>8143.7985301639774</v>
      </c>
      <c r="K93" s="24">
        <v>10106.703951839334</v>
      </c>
      <c r="L93" s="24">
        <v>10954.294642605504</v>
      </c>
      <c r="M93" s="24">
        <v>13685.533138675455</v>
      </c>
      <c r="N93" s="24">
        <v>14783.498581839785</v>
      </c>
      <c r="O93" s="24">
        <v>14360.48035914972</v>
      </c>
      <c r="P93" s="24">
        <v>14297.593990266652</v>
      </c>
      <c r="Q93" s="24">
        <v>14913.962572474717</v>
      </c>
      <c r="R93" s="24">
        <v>14922.613384995095</v>
      </c>
      <c r="S93" s="24">
        <v>14495.694926705381</v>
      </c>
      <c r="T93" s="24">
        <v>13789.604072177885</v>
      </c>
      <c r="U93" s="24">
        <v>14940.683239009162</v>
      </c>
      <c r="V93" s="24">
        <v>14274.678748133729</v>
      </c>
      <c r="W93" s="24">
        <v>15093.7184926602</v>
      </c>
      <c r="X93" s="24">
        <v>16334.918321210385</v>
      </c>
      <c r="Y93" s="24">
        <v>15772.19763299326</v>
      </c>
      <c r="Z93" s="24">
        <v>16781.059696098109</v>
      </c>
      <c r="AA93" s="24">
        <v>18326.153074969316</v>
      </c>
      <c r="AB93" s="24">
        <v>21624.788036053091</v>
      </c>
      <c r="AC93" s="24">
        <v>21427.393876652273</v>
      </c>
      <c r="AD93" s="24">
        <v>23916.08220510319</v>
      </c>
      <c r="AE93" s="24">
        <v>20755.839093972631</v>
      </c>
    </row>
    <row r="94" spans="1:35" x14ac:dyDescent="0.35">
      <c r="A94" s="28" t="s">
        <v>40</v>
      </c>
      <c r="B94" s="28" t="s">
        <v>76</v>
      </c>
      <c r="C94" s="24">
        <v>14.12065377179999</v>
      </c>
      <c r="D94" s="24">
        <v>20.928635635999999</v>
      </c>
      <c r="E94" s="24">
        <v>25.488598752999991</v>
      </c>
      <c r="F94" s="24">
        <v>38.254694577299993</v>
      </c>
      <c r="G94" s="24">
        <v>55.329855404999897</v>
      </c>
      <c r="H94" s="24">
        <v>68.604525317000011</v>
      </c>
      <c r="I94" s="24">
        <v>84.735199739999999</v>
      </c>
      <c r="J94" s="24">
        <v>94.475033969999984</v>
      </c>
      <c r="K94" s="24">
        <v>101.57689612999989</v>
      </c>
      <c r="L94" s="24">
        <v>109.6648433999998</v>
      </c>
      <c r="M94" s="24">
        <v>134.89225799999997</v>
      </c>
      <c r="N94" s="24">
        <v>156.58624374999988</v>
      </c>
      <c r="O94" s="24">
        <v>180.16421165999978</v>
      </c>
      <c r="P94" s="24">
        <v>192.3498880299999</v>
      </c>
      <c r="Q94" s="24">
        <v>198.47167291999986</v>
      </c>
      <c r="R94" s="24">
        <v>206.00071804999979</v>
      </c>
      <c r="S94" s="24">
        <v>206.89469092999988</v>
      </c>
      <c r="T94" s="24">
        <v>212.08532003999997</v>
      </c>
      <c r="U94" s="24">
        <v>211.48262735999998</v>
      </c>
      <c r="V94" s="24">
        <v>213.83812909999992</v>
      </c>
      <c r="W94" s="24">
        <v>198.93896515999998</v>
      </c>
      <c r="X94" s="24">
        <v>203.48004956</v>
      </c>
      <c r="Y94" s="24">
        <v>200.10983069999986</v>
      </c>
      <c r="Z94" s="24">
        <v>201.71703703</v>
      </c>
      <c r="AA94" s="24">
        <v>206.00993469999977</v>
      </c>
      <c r="AB94" s="24">
        <v>204.13929873999999</v>
      </c>
      <c r="AC94" s="24">
        <v>206.14286003999987</v>
      </c>
      <c r="AD94" s="24">
        <v>169.15144090999979</v>
      </c>
      <c r="AE94" s="24">
        <v>149.25059714999989</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7.3831697999999996E-6</v>
      </c>
      <c r="D97" s="24">
        <v>7.4821837000000007E-6</v>
      </c>
      <c r="E97" s="24">
        <v>7.43840489999999E-6</v>
      </c>
      <c r="F97" s="24">
        <v>7.3638804999999999E-6</v>
      </c>
      <c r="G97" s="24">
        <v>7.1232317000000001E-6</v>
      </c>
      <c r="H97" s="24">
        <v>7.3017598000000008E-6</v>
      </c>
      <c r="I97" s="24">
        <v>8.3970592000000007E-6</v>
      </c>
      <c r="J97" s="24">
        <v>8.8620584999999992E-6</v>
      </c>
      <c r="K97" s="24">
        <v>2.6907134000000002E-5</v>
      </c>
      <c r="L97" s="24">
        <v>2.7776408999999998E-5</v>
      </c>
      <c r="M97" s="24">
        <v>3.09620349999999E-5</v>
      </c>
      <c r="N97" s="24">
        <v>3.1310125999999995E-5</v>
      </c>
      <c r="O97" s="24">
        <v>3.2051963999999904E-5</v>
      </c>
      <c r="P97" s="24">
        <v>3.1989821000000001E-5</v>
      </c>
      <c r="Q97" s="24">
        <v>3.4937130999999999E-5</v>
      </c>
      <c r="R97" s="24">
        <v>3.5412225000000001E-5</v>
      </c>
      <c r="S97" s="24">
        <v>3.3835993999999901E-5</v>
      </c>
      <c r="T97" s="24">
        <v>3.4085514000000003E-5</v>
      </c>
      <c r="U97" s="24">
        <v>3.970955E-5</v>
      </c>
      <c r="V97" s="24">
        <v>3.9829190999999997E-5</v>
      </c>
      <c r="W97" s="24">
        <v>7.9794917999999993E-5</v>
      </c>
      <c r="X97" s="24">
        <v>7.9798307000000004E-5</v>
      </c>
      <c r="Y97" s="24">
        <v>205.81936079369999</v>
      </c>
      <c r="Z97" s="24">
        <v>545.981327747656</v>
      </c>
      <c r="AA97" s="24">
        <v>602.64542952436398</v>
      </c>
      <c r="AB97" s="24">
        <v>590.61386944597496</v>
      </c>
      <c r="AC97" s="24">
        <v>587.08673994035996</v>
      </c>
      <c r="AD97" s="24">
        <v>594.56919653473699</v>
      </c>
      <c r="AE97" s="24">
        <v>565.33107832534699</v>
      </c>
    </row>
    <row r="98" spans="1:31" x14ac:dyDescent="0.35">
      <c r="A98" s="28" t="s">
        <v>130</v>
      </c>
      <c r="B98" s="28" t="s">
        <v>72</v>
      </c>
      <c r="C98" s="24">
        <v>211.30940200000001</v>
      </c>
      <c r="D98" s="24">
        <v>518.84307999999987</v>
      </c>
      <c r="E98" s="24">
        <v>560.66786152376335</v>
      </c>
      <c r="F98" s="24">
        <v>1812.7236391727133</v>
      </c>
      <c r="G98" s="24">
        <v>5751.5192204196064</v>
      </c>
      <c r="H98" s="24">
        <v>6457.0447233185805</v>
      </c>
      <c r="I98" s="24">
        <v>6797.7793699279819</v>
      </c>
      <c r="J98" s="24">
        <v>7187.5221795354073</v>
      </c>
      <c r="K98" s="24">
        <v>9595.2155303483942</v>
      </c>
      <c r="L98" s="24">
        <v>10355.164889714522</v>
      </c>
      <c r="M98" s="24">
        <v>13056.714583107743</v>
      </c>
      <c r="N98" s="24">
        <v>13826.594465202845</v>
      </c>
      <c r="O98" s="24">
        <v>13529.925090496437</v>
      </c>
      <c r="P98" s="24">
        <v>13344.246115342272</v>
      </c>
      <c r="Q98" s="24">
        <v>14078.416231446276</v>
      </c>
      <c r="R98" s="24">
        <v>14101.368996622537</v>
      </c>
      <c r="S98" s="24">
        <v>13538.051551934788</v>
      </c>
      <c r="T98" s="24">
        <v>12805.949354567138</v>
      </c>
      <c r="U98" s="24">
        <v>12992.715484495062</v>
      </c>
      <c r="V98" s="24">
        <v>12490.000804467832</v>
      </c>
      <c r="W98" s="24">
        <v>13060.63299289739</v>
      </c>
      <c r="X98" s="24">
        <v>13440.686920218699</v>
      </c>
      <c r="Y98" s="24">
        <v>13026.129010225202</v>
      </c>
      <c r="Z98" s="24">
        <v>14150.633076499842</v>
      </c>
      <c r="AA98" s="24">
        <v>13898.821220118127</v>
      </c>
      <c r="AB98" s="24">
        <v>14940.189690474623</v>
      </c>
      <c r="AC98" s="24">
        <v>13946.574727016994</v>
      </c>
      <c r="AD98" s="24">
        <v>14489.87638336105</v>
      </c>
      <c r="AE98" s="24">
        <v>12685.815439468468</v>
      </c>
    </row>
    <row r="99" spans="1:31" x14ac:dyDescent="0.35">
      <c r="A99" s="28" t="s">
        <v>130</v>
      </c>
      <c r="B99" s="28" t="s">
        <v>76</v>
      </c>
      <c r="C99" s="24">
        <v>7.0148952500000004</v>
      </c>
      <c r="D99" s="24">
        <v>9.5580178500000006</v>
      </c>
      <c r="E99" s="24">
        <v>9.9626722599999908</v>
      </c>
      <c r="F99" s="24">
        <v>13.93858324</v>
      </c>
      <c r="G99" s="24">
        <v>20.152424500000002</v>
      </c>
      <c r="H99" s="24">
        <v>25.8339645</v>
      </c>
      <c r="I99" s="24">
        <v>31.7658241</v>
      </c>
      <c r="J99" s="24">
        <v>35.719433699999989</v>
      </c>
      <c r="K99" s="24">
        <v>37.902771999999999</v>
      </c>
      <c r="L99" s="24">
        <v>39.925008400000003</v>
      </c>
      <c r="M99" s="24">
        <v>48.016427300000004</v>
      </c>
      <c r="N99" s="24">
        <v>56.659391200000002</v>
      </c>
      <c r="O99" s="24">
        <v>65.917032499999905</v>
      </c>
      <c r="P99" s="24">
        <v>70.227583699999997</v>
      </c>
      <c r="Q99" s="24">
        <v>71.660325400000005</v>
      </c>
      <c r="R99" s="24">
        <v>74.772429900000006</v>
      </c>
      <c r="S99" s="24">
        <v>75.108723499999996</v>
      </c>
      <c r="T99" s="24">
        <v>74.422581999999991</v>
      </c>
      <c r="U99" s="24">
        <v>77.623680999999991</v>
      </c>
      <c r="V99" s="24">
        <v>77.098710699999998</v>
      </c>
      <c r="W99" s="24">
        <v>81.37698429999999</v>
      </c>
      <c r="X99" s="24">
        <v>82.493532999999999</v>
      </c>
      <c r="Y99" s="24">
        <v>80.1424485</v>
      </c>
      <c r="Z99" s="24">
        <v>81.265767600000004</v>
      </c>
      <c r="AA99" s="24">
        <v>80.602181200000004</v>
      </c>
      <c r="AB99" s="24">
        <v>82.149858500000008</v>
      </c>
      <c r="AC99" s="24">
        <v>79.955546200000001</v>
      </c>
      <c r="AD99" s="24">
        <v>67.019660499999901</v>
      </c>
      <c r="AE99" s="24">
        <v>62.684441200000002</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4.9812970000000002E-6</v>
      </c>
      <c r="D102" s="24">
        <v>36.2702650551266</v>
      </c>
      <c r="E102" s="24">
        <v>35.360545064233399</v>
      </c>
      <c r="F102" s="24">
        <v>39.255730992747004</v>
      </c>
      <c r="G102" s="24">
        <v>43.744141921206705</v>
      </c>
      <c r="H102" s="24">
        <v>42.7843549712276</v>
      </c>
      <c r="I102" s="24">
        <v>42.658201711471499</v>
      </c>
      <c r="J102" s="24">
        <v>42.804569300048001</v>
      </c>
      <c r="K102" s="24">
        <v>39.531252247409</v>
      </c>
      <c r="L102" s="24">
        <v>39.726136436156999</v>
      </c>
      <c r="M102" s="24">
        <v>39.189756039928</v>
      </c>
      <c r="N102" s="24">
        <v>39.742931755974901</v>
      </c>
      <c r="O102" s="24">
        <v>40.404842749361002</v>
      </c>
      <c r="P102" s="24">
        <v>41.341583924974998</v>
      </c>
      <c r="Q102" s="24">
        <v>40.118771024288996</v>
      </c>
      <c r="R102" s="24">
        <v>40.103932910002001</v>
      </c>
      <c r="S102" s="24">
        <v>460.76059300000003</v>
      </c>
      <c r="T102" s="24">
        <v>458.509773</v>
      </c>
      <c r="U102" s="24">
        <v>461.53069999999997</v>
      </c>
      <c r="V102" s="24">
        <v>540.07439999999997</v>
      </c>
      <c r="W102" s="24">
        <v>1364.0541000000001</v>
      </c>
      <c r="X102" s="24">
        <v>1803.7233000000001</v>
      </c>
      <c r="Y102" s="24">
        <v>1825.3960999999999</v>
      </c>
      <c r="Z102" s="24">
        <v>2504.4348</v>
      </c>
      <c r="AA102" s="24">
        <v>2487.5417000000002</v>
      </c>
      <c r="AB102" s="24">
        <v>2386.4643999999998</v>
      </c>
      <c r="AC102" s="24">
        <v>2431.944</v>
      </c>
      <c r="AD102" s="24">
        <v>2402.788</v>
      </c>
      <c r="AE102" s="24">
        <v>2903.8157000000001</v>
      </c>
    </row>
    <row r="103" spans="1:31" x14ac:dyDescent="0.35">
      <c r="A103" s="28" t="s">
        <v>131</v>
      </c>
      <c r="B103" s="28" t="s">
        <v>72</v>
      </c>
      <c r="C103" s="24">
        <v>57.537489999999998</v>
      </c>
      <c r="D103" s="24">
        <v>163.30913999999899</v>
      </c>
      <c r="E103" s="24">
        <v>185.56505602706181</v>
      </c>
      <c r="F103" s="24">
        <v>583.1767672740126</v>
      </c>
      <c r="G103" s="24">
        <v>721.94900746041765</v>
      </c>
      <c r="H103" s="24">
        <v>751.56616866727302</v>
      </c>
      <c r="I103" s="24">
        <v>650.09460871893702</v>
      </c>
      <c r="J103" s="24">
        <v>956.27631213614404</v>
      </c>
      <c r="K103" s="24">
        <v>511.48838178428798</v>
      </c>
      <c r="L103" s="24">
        <v>599.12971194849092</v>
      </c>
      <c r="M103" s="24">
        <v>628.81851234016995</v>
      </c>
      <c r="N103" s="24">
        <v>956.90406554747403</v>
      </c>
      <c r="O103" s="24">
        <v>830.55521615133603</v>
      </c>
      <c r="P103" s="24">
        <v>953.34781644968302</v>
      </c>
      <c r="Q103" s="24">
        <v>835.54627649713291</v>
      </c>
      <c r="R103" s="24">
        <v>821.24431644703998</v>
      </c>
      <c r="S103" s="24">
        <v>957.64313075339999</v>
      </c>
      <c r="T103" s="24">
        <v>939.75855285643001</v>
      </c>
      <c r="U103" s="24">
        <v>876.72930077549995</v>
      </c>
      <c r="V103" s="24">
        <v>781.89838812304004</v>
      </c>
      <c r="W103" s="24">
        <v>1017.4525100000001</v>
      </c>
      <c r="X103" s="24">
        <v>1909.9065399999999</v>
      </c>
      <c r="Y103" s="24">
        <v>1849.5353</v>
      </c>
      <c r="Z103" s="24">
        <v>1694.87715</v>
      </c>
      <c r="AA103" s="24">
        <v>3045.1405800000002</v>
      </c>
      <c r="AB103" s="24">
        <v>5350.1860699999997</v>
      </c>
      <c r="AC103" s="24">
        <v>5608.5992699999997</v>
      </c>
      <c r="AD103" s="24">
        <v>5376.0033399999984</v>
      </c>
      <c r="AE103" s="24">
        <v>4311.39617</v>
      </c>
    </row>
    <row r="104" spans="1:31" x14ac:dyDescent="0.35">
      <c r="A104" s="28" t="s">
        <v>131</v>
      </c>
      <c r="B104" s="28" t="s">
        <v>76</v>
      </c>
      <c r="C104" s="24">
        <v>2.2050739400000001</v>
      </c>
      <c r="D104" s="24">
        <v>3.0348429799999996</v>
      </c>
      <c r="E104" s="24">
        <v>3.3550477499999998</v>
      </c>
      <c r="F104" s="24">
        <v>5.11512368</v>
      </c>
      <c r="G104" s="24">
        <v>8.7132614999999998</v>
      </c>
      <c r="H104" s="24">
        <v>10.300982299999999</v>
      </c>
      <c r="I104" s="24">
        <v>13.431391899999999</v>
      </c>
      <c r="J104" s="24">
        <v>15.561382099999999</v>
      </c>
      <c r="K104" s="24">
        <v>16.175646899999901</v>
      </c>
      <c r="L104" s="24">
        <v>17.582839399999902</v>
      </c>
      <c r="M104" s="24">
        <v>22.4183612</v>
      </c>
      <c r="N104" s="24">
        <v>25.101457800000002</v>
      </c>
      <c r="O104" s="24">
        <v>29.851737700000001</v>
      </c>
      <c r="P104" s="24">
        <v>32.283267600000002</v>
      </c>
      <c r="Q104" s="24">
        <v>32.490939599999997</v>
      </c>
      <c r="R104" s="24">
        <v>33.873082799999899</v>
      </c>
      <c r="S104" s="24">
        <v>32.552280699999898</v>
      </c>
      <c r="T104" s="24">
        <v>32.910873299999999</v>
      </c>
      <c r="U104" s="24">
        <v>34.805055500000002</v>
      </c>
      <c r="V104" s="24">
        <v>35.508974600000002</v>
      </c>
      <c r="W104" s="24">
        <v>30.457177900000001</v>
      </c>
      <c r="X104" s="24">
        <v>30.6084557</v>
      </c>
      <c r="Y104" s="24">
        <v>31.01662069999999</v>
      </c>
      <c r="Z104" s="24">
        <v>30.493856599999997</v>
      </c>
      <c r="AA104" s="24">
        <v>31.435692199999998</v>
      </c>
      <c r="AB104" s="24">
        <v>28.610303500000001</v>
      </c>
      <c r="AC104" s="24">
        <v>30.407576799999902</v>
      </c>
      <c r="AD104" s="24">
        <v>25.505804599999998</v>
      </c>
      <c r="AE104" s="24">
        <v>20.1381572999999</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75.570088837065697</v>
      </c>
      <c r="D107" s="24">
        <v>143.5344765067866</v>
      </c>
      <c r="E107" s="24">
        <v>155.86678049864238</v>
      </c>
      <c r="F107" s="24">
        <v>242.58528223392869</v>
      </c>
      <c r="G107" s="24">
        <v>251.44632916595529</v>
      </c>
      <c r="H107" s="24">
        <v>264.00287365734846</v>
      </c>
      <c r="I107" s="24">
        <v>260.55999535298599</v>
      </c>
      <c r="J107" s="24">
        <v>242.09865930058089</v>
      </c>
      <c r="K107" s="24">
        <v>228.276106760544</v>
      </c>
      <c r="L107" s="24">
        <v>232.01995628921702</v>
      </c>
      <c r="M107" s="24">
        <v>235.304582859449</v>
      </c>
      <c r="N107" s="24">
        <v>240.89701950812798</v>
      </c>
      <c r="O107" s="24">
        <v>199.12810302359091</v>
      </c>
      <c r="P107" s="24">
        <v>191.29433964905201</v>
      </c>
      <c r="Q107" s="24">
        <v>201.34069144612602</v>
      </c>
      <c r="R107" s="24">
        <v>201.88954309432299</v>
      </c>
      <c r="S107" s="24">
        <v>188.52778321007497</v>
      </c>
      <c r="T107" s="24">
        <v>193.57023710014298</v>
      </c>
      <c r="U107" s="24">
        <v>400.03947299999999</v>
      </c>
      <c r="V107" s="24">
        <v>395.76199899999801</v>
      </c>
      <c r="W107" s="24">
        <v>795.80959399999995</v>
      </c>
      <c r="X107" s="24">
        <v>735.38513</v>
      </c>
      <c r="Y107" s="24">
        <v>701.60064999999997</v>
      </c>
      <c r="Z107" s="24">
        <v>1315.9452000000001</v>
      </c>
      <c r="AA107" s="24">
        <v>1309.7444</v>
      </c>
      <c r="AB107" s="24">
        <v>1236.1134</v>
      </c>
      <c r="AC107" s="24">
        <v>1230.2939999999901</v>
      </c>
      <c r="AD107" s="24">
        <v>2324.2199999999998</v>
      </c>
      <c r="AE107" s="24">
        <v>2166.5383000000002</v>
      </c>
    </row>
    <row r="108" spans="1:31" x14ac:dyDescent="0.35">
      <c r="A108" s="28" t="s">
        <v>132</v>
      </c>
      <c r="B108" s="28" t="s">
        <v>72</v>
      </c>
      <c r="C108" s="24">
        <v>0</v>
      </c>
      <c r="D108" s="24">
        <v>0</v>
      </c>
      <c r="E108" s="24">
        <v>6.9184139999999997E-6</v>
      </c>
      <c r="F108" s="24">
        <v>7.9700470000000002E-6</v>
      </c>
      <c r="G108" s="24">
        <v>8.543891E-6</v>
      </c>
      <c r="H108" s="24">
        <v>8.9834430000000004E-6</v>
      </c>
      <c r="I108" s="24">
        <v>1.0917598E-5</v>
      </c>
      <c r="J108" s="24">
        <v>1.0858120999999999E-5</v>
      </c>
      <c r="K108" s="24">
        <v>1.0927399E-5</v>
      </c>
      <c r="L108" s="24">
        <v>1.10342024999999E-5</v>
      </c>
      <c r="M108" s="24">
        <v>1.1410506E-5</v>
      </c>
      <c r="N108" s="24">
        <v>1.6623719E-5</v>
      </c>
      <c r="O108" s="24">
        <v>1.6687214E-5</v>
      </c>
      <c r="P108" s="24">
        <v>2.068268E-5</v>
      </c>
      <c r="Q108" s="24">
        <v>2.366774E-5</v>
      </c>
      <c r="R108" s="24">
        <v>2.37677299999999E-5</v>
      </c>
      <c r="S108" s="24">
        <v>1.9502324E-4</v>
      </c>
      <c r="T108" s="24">
        <v>43.896113999999997</v>
      </c>
      <c r="U108" s="24">
        <v>1071.2384</v>
      </c>
      <c r="V108" s="24">
        <v>1002.7795</v>
      </c>
      <c r="W108" s="24">
        <v>1015.63293</v>
      </c>
      <c r="X108" s="24">
        <v>984.32479999999998</v>
      </c>
      <c r="Y108" s="24">
        <v>896.53325999999902</v>
      </c>
      <c r="Z108" s="24">
        <v>935.54939999999999</v>
      </c>
      <c r="AA108" s="24">
        <v>1382.1912</v>
      </c>
      <c r="AB108" s="24">
        <v>1334.4122</v>
      </c>
      <c r="AC108" s="24">
        <v>1872.2198000000001</v>
      </c>
      <c r="AD108" s="24">
        <v>4050.2024000000001</v>
      </c>
      <c r="AE108" s="24">
        <v>3758.6273999999999</v>
      </c>
    </row>
    <row r="109" spans="1:31" x14ac:dyDescent="0.35">
      <c r="A109" s="28" t="s">
        <v>132</v>
      </c>
      <c r="B109" s="28" t="s">
        <v>76</v>
      </c>
      <c r="C109" s="24">
        <v>1.8530811199999901</v>
      </c>
      <c r="D109" s="24">
        <v>3.4407803399999999</v>
      </c>
      <c r="E109" s="24">
        <v>4.5231073099999994</v>
      </c>
      <c r="F109" s="24">
        <v>9.56351806999999</v>
      </c>
      <c r="G109" s="24">
        <v>13.966535559999899</v>
      </c>
      <c r="H109" s="24">
        <v>17.291994299999999</v>
      </c>
      <c r="I109" s="24">
        <v>21.337467399999998</v>
      </c>
      <c r="J109" s="24">
        <v>23.190348800000002</v>
      </c>
      <c r="K109" s="24">
        <v>26.244323399999999</v>
      </c>
      <c r="L109" s="24">
        <v>29.210270699999899</v>
      </c>
      <c r="M109" s="24">
        <v>39.281239199999987</v>
      </c>
      <c r="N109" s="24">
        <v>47.945921199999901</v>
      </c>
      <c r="O109" s="24">
        <v>55.317287999999905</v>
      </c>
      <c r="P109" s="24">
        <v>59.582344299999903</v>
      </c>
      <c r="Q109" s="24">
        <v>62.925492699999985</v>
      </c>
      <c r="R109" s="24">
        <v>64.487208300000006</v>
      </c>
      <c r="S109" s="24">
        <v>64.763741799999991</v>
      </c>
      <c r="T109" s="24">
        <v>68.72553529999999</v>
      </c>
      <c r="U109" s="24">
        <v>63.863903800000003</v>
      </c>
      <c r="V109" s="24">
        <v>65.563035999999897</v>
      </c>
      <c r="W109" s="24">
        <v>58.319777100000003</v>
      </c>
      <c r="X109" s="24">
        <v>60.555202299999998</v>
      </c>
      <c r="Y109" s="24">
        <v>58.751739299999898</v>
      </c>
      <c r="Z109" s="24">
        <v>59.326772099999999</v>
      </c>
      <c r="AA109" s="24">
        <v>61.032190299999897</v>
      </c>
      <c r="AB109" s="24">
        <v>60.265599399999985</v>
      </c>
      <c r="AC109" s="24">
        <v>61.019517400000005</v>
      </c>
      <c r="AD109" s="24">
        <v>46.966784599999897</v>
      </c>
      <c r="AE109" s="24">
        <v>41.608888200000003</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104.76955334380149</v>
      </c>
      <c r="D112" s="24">
        <v>97.748412340489992</v>
      </c>
      <c r="E112" s="24">
        <v>128.8234341105136</v>
      </c>
      <c r="F112" s="24">
        <v>137.89925648866</v>
      </c>
      <c r="G112" s="24">
        <v>144.65471435907071</v>
      </c>
      <c r="H112" s="24">
        <v>148.613022068264</v>
      </c>
      <c r="I112" s="24">
        <v>146.50269377285798</v>
      </c>
      <c r="J112" s="24">
        <v>140.06655910753059</v>
      </c>
      <c r="K112" s="24">
        <v>126.36446711685898</v>
      </c>
      <c r="L112" s="24">
        <v>128.886016292335</v>
      </c>
      <c r="M112" s="24">
        <v>126.79505499046391</v>
      </c>
      <c r="N112" s="24">
        <v>126.38200171993999</v>
      </c>
      <c r="O112" s="24">
        <v>129.749289228527</v>
      </c>
      <c r="P112" s="24">
        <v>102.410402987689</v>
      </c>
      <c r="Q112" s="24">
        <v>102.483278859324</v>
      </c>
      <c r="R112" s="24">
        <v>103.36110648483</v>
      </c>
      <c r="S112" s="24">
        <v>103.07640719707</v>
      </c>
      <c r="T112" s="24">
        <v>104.41482574770599</v>
      </c>
      <c r="U112" s="24">
        <v>98.947297284569999</v>
      </c>
      <c r="V112" s="24">
        <v>94.258162443619995</v>
      </c>
      <c r="W112" s="24">
        <v>990.70892000000003</v>
      </c>
      <c r="X112" s="24">
        <v>986.50882999999999</v>
      </c>
      <c r="Y112" s="24">
        <v>983.18823999999904</v>
      </c>
      <c r="Z112" s="24">
        <v>1280.2808499999999</v>
      </c>
      <c r="AA112" s="24">
        <v>1307.9720340000001</v>
      </c>
      <c r="AB112" s="24">
        <v>1275.0311899999999</v>
      </c>
      <c r="AC112" s="24">
        <v>1274.0404900000001</v>
      </c>
      <c r="AD112" s="24">
        <v>1211.3064899999999</v>
      </c>
      <c r="AE112" s="24">
        <v>1083.974242</v>
      </c>
    </row>
    <row r="113" spans="1:31" x14ac:dyDescent="0.35">
      <c r="A113" s="28" t="s">
        <v>133</v>
      </c>
      <c r="B113" s="28" t="s">
        <v>72</v>
      </c>
      <c r="C113" s="24">
        <v>0</v>
      </c>
      <c r="D113" s="24">
        <v>0</v>
      </c>
      <c r="E113" s="24">
        <v>5.7589054000000001E-6</v>
      </c>
      <c r="F113" s="24">
        <v>5.4824560000000001E-6</v>
      </c>
      <c r="G113" s="24">
        <v>5.36766669999999E-6</v>
      </c>
      <c r="H113" s="24">
        <v>5.5793409999999997E-6</v>
      </c>
      <c r="I113" s="24">
        <v>5.8430939999999901E-6</v>
      </c>
      <c r="J113" s="24">
        <v>6.1163932999999901E-6</v>
      </c>
      <c r="K113" s="24">
        <v>6.1569754000000002E-6</v>
      </c>
      <c r="L113" s="24">
        <v>6.3070106000000003E-6</v>
      </c>
      <c r="M113" s="24">
        <v>6.5955599999999997E-6</v>
      </c>
      <c r="N113" s="24">
        <v>8.2828665E-6</v>
      </c>
      <c r="O113" s="24">
        <v>8.3537880000000001E-6</v>
      </c>
      <c r="P113" s="24">
        <v>8.9570489999999998E-6</v>
      </c>
      <c r="Q113" s="24">
        <v>1.0422510999999901E-5</v>
      </c>
      <c r="R113" s="24">
        <v>1.6361219E-5</v>
      </c>
      <c r="S113" s="24">
        <v>1.6107155000000001E-5</v>
      </c>
      <c r="T113" s="24">
        <v>1.6344744E-5</v>
      </c>
      <c r="U113" s="24">
        <v>1.7934910000000001E-5</v>
      </c>
      <c r="V113" s="24">
        <v>1.8001423E-5</v>
      </c>
      <c r="W113" s="24">
        <v>2.0945949E-5</v>
      </c>
      <c r="X113" s="24">
        <v>2.0582274E-5</v>
      </c>
      <c r="Y113" s="24">
        <v>2.030549E-5</v>
      </c>
      <c r="Z113" s="24">
        <v>2.5451190000000001E-5</v>
      </c>
      <c r="AA113" s="24">
        <v>2.86352E-5</v>
      </c>
      <c r="AB113" s="24">
        <v>2.7903107999999999E-5</v>
      </c>
      <c r="AC113" s="24">
        <v>2.9384561999999999E-5</v>
      </c>
      <c r="AD113" s="24">
        <v>2.9566789999999999E-5</v>
      </c>
      <c r="AE113" s="24">
        <v>2.9652575999999999E-5</v>
      </c>
    </row>
    <row r="114" spans="1:31" x14ac:dyDescent="0.35">
      <c r="A114" s="28" t="s">
        <v>133</v>
      </c>
      <c r="B114" s="28" t="s">
        <v>76</v>
      </c>
      <c r="C114" s="24">
        <v>2.99138875</v>
      </c>
      <c r="D114" s="24">
        <v>4.7412864460000002</v>
      </c>
      <c r="E114" s="24">
        <v>7.5098530500000003</v>
      </c>
      <c r="F114" s="24">
        <v>9.5136964800000001</v>
      </c>
      <c r="G114" s="24">
        <v>12.1321162</v>
      </c>
      <c r="H114" s="24">
        <v>14.457322599999999</v>
      </c>
      <c r="I114" s="24">
        <v>17.058003199999998</v>
      </c>
      <c r="J114" s="24">
        <v>18.691560300000003</v>
      </c>
      <c r="K114" s="24">
        <v>19.72118974</v>
      </c>
      <c r="L114" s="24">
        <v>21.108513159999998</v>
      </c>
      <c r="M114" s="24">
        <v>22.094099099999998</v>
      </c>
      <c r="N114" s="24">
        <v>23.60798024</v>
      </c>
      <c r="O114" s="24">
        <v>25.371129400000001</v>
      </c>
      <c r="P114" s="24">
        <v>26.551477999999999</v>
      </c>
      <c r="Q114" s="24">
        <v>27.677071599999898</v>
      </c>
      <c r="R114" s="24">
        <v>29.048231499999901</v>
      </c>
      <c r="S114" s="24">
        <v>30.8398033</v>
      </c>
      <c r="T114" s="24">
        <v>32.216061199999999</v>
      </c>
      <c r="U114" s="24">
        <v>31.329674449999999</v>
      </c>
      <c r="V114" s="24">
        <v>31.983601199999999</v>
      </c>
      <c r="W114" s="24">
        <v>24.837000400000001</v>
      </c>
      <c r="X114" s="24">
        <v>25.898789240000003</v>
      </c>
      <c r="Y114" s="24">
        <v>26.3703115</v>
      </c>
      <c r="Z114" s="24">
        <v>26.8826751</v>
      </c>
      <c r="AA114" s="24">
        <v>29.037489049999902</v>
      </c>
      <c r="AB114" s="24">
        <v>28.8469081</v>
      </c>
      <c r="AC114" s="24">
        <v>30.177343899999997</v>
      </c>
      <c r="AD114" s="24">
        <v>25.535059649999997</v>
      </c>
      <c r="AE114" s="24">
        <v>21.275846559999998</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5.2105649999999998E-6</v>
      </c>
      <c r="D117" s="24">
        <v>5.2819354999999998E-6</v>
      </c>
      <c r="E117" s="24">
        <v>5.264188E-6</v>
      </c>
      <c r="F117" s="24">
        <v>5.2574486999999999E-6</v>
      </c>
      <c r="G117" s="24">
        <v>5.3678787000000001E-6</v>
      </c>
      <c r="H117" s="24">
        <v>5.5992322999999902E-6</v>
      </c>
      <c r="I117" s="24">
        <v>6.1421605999999996E-6</v>
      </c>
      <c r="J117" s="24">
        <v>7.2108824000000004E-6</v>
      </c>
      <c r="K117" s="24">
        <v>1.0393287E-5</v>
      </c>
      <c r="L117" s="24">
        <v>1.1034259999999999E-5</v>
      </c>
      <c r="M117" s="24">
        <v>1.1546112000000001E-5</v>
      </c>
      <c r="N117" s="24">
        <v>1.2610841999999999E-5</v>
      </c>
      <c r="O117" s="24">
        <v>1.2901893999999999E-5</v>
      </c>
      <c r="P117" s="24">
        <v>1.4269869000000001E-5</v>
      </c>
      <c r="Q117" s="24">
        <v>1.5011148000000001E-5</v>
      </c>
      <c r="R117" s="24">
        <v>1.6131757999999999E-5</v>
      </c>
      <c r="S117" s="24">
        <v>1.7006903E-5</v>
      </c>
      <c r="T117" s="24">
        <v>1.78221759999999E-5</v>
      </c>
      <c r="U117" s="24">
        <v>1.9187267999999899E-5</v>
      </c>
      <c r="V117" s="24">
        <v>2.1357988000000002E-5</v>
      </c>
      <c r="W117" s="24">
        <v>2.1944380999999899E-5</v>
      </c>
      <c r="X117" s="24">
        <v>2.31934769999999E-5</v>
      </c>
      <c r="Y117" s="24">
        <v>2.504692E-5</v>
      </c>
      <c r="Z117" s="24">
        <v>2.6344931000000001E-5</v>
      </c>
      <c r="AA117" s="24">
        <v>2.7561189999999999E-5</v>
      </c>
      <c r="AB117" s="24">
        <v>2.9258920999999999E-5</v>
      </c>
      <c r="AC117" s="24">
        <v>3.1056563000000002E-5</v>
      </c>
      <c r="AD117" s="24">
        <v>3.2542300000000002E-5</v>
      </c>
      <c r="AE117" s="24">
        <v>3.4838229999999997E-5</v>
      </c>
    </row>
    <row r="118" spans="1:31" x14ac:dyDescent="0.35">
      <c r="A118" s="28" t="s">
        <v>134</v>
      </c>
      <c r="B118" s="28" t="s">
        <v>72</v>
      </c>
      <c r="C118" s="24">
        <v>0</v>
      </c>
      <c r="D118" s="24">
        <v>0</v>
      </c>
      <c r="E118" s="24">
        <v>1.6057471000000001E-5</v>
      </c>
      <c r="F118" s="24">
        <v>1.6382027000000001E-5</v>
      </c>
      <c r="G118" s="24">
        <v>1.8099682E-5</v>
      </c>
      <c r="H118" s="24">
        <v>1.9645506999999901E-5</v>
      </c>
      <c r="I118" s="24">
        <v>2.0762295999999897E-5</v>
      </c>
      <c r="J118" s="24">
        <v>2.1517911999999999E-5</v>
      </c>
      <c r="K118" s="24">
        <v>2.2622278999999998E-5</v>
      </c>
      <c r="L118" s="24">
        <v>2.36012759999999E-5</v>
      </c>
      <c r="M118" s="24">
        <v>2.5221474999999899E-5</v>
      </c>
      <c r="N118" s="24">
        <v>2.6182880000000002E-5</v>
      </c>
      <c r="O118" s="24">
        <v>2.7460945E-5</v>
      </c>
      <c r="P118" s="24">
        <v>2.8834966999999899E-5</v>
      </c>
      <c r="Q118" s="24">
        <v>3.04410559999999E-5</v>
      </c>
      <c r="R118" s="24">
        <v>3.1796567999999999E-5</v>
      </c>
      <c r="S118" s="24">
        <v>3.2886796999999997E-5</v>
      </c>
      <c r="T118" s="24">
        <v>3.4409573999999999E-5</v>
      </c>
      <c r="U118" s="24">
        <v>3.5803690000000003E-5</v>
      </c>
      <c r="V118" s="24">
        <v>3.7541432E-5</v>
      </c>
      <c r="W118" s="24">
        <v>3.8816862999999996E-5</v>
      </c>
      <c r="X118" s="24">
        <v>4.0409411999999999E-5</v>
      </c>
      <c r="Y118" s="24">
        <v>4.2462569999999899E-5</v>
      </c>
      <c r="Z118" s="24">
        <v>4.4147077999999996E-5</v>
      </c>
      <c r="AA118" s="24">
        <v>4.6215987999999905E-5</v>
      </c>
      <c r="AB118" s="24">
        <v>4.7675363E-5</v>
      </c>
      <c r="AC118" s="24">
        <v>5.02507189999999E-5</v>
      </c>
      <c r="AD118" s="24">
        <v>5.2175354999999999E-5</v>
      </c>
      <c r="AE118" s="24">
        <v>5.4851584000000005E-5</v>
      </c>
    </row>
    <row r="119" spans="1:31" x14ac:dyDescent="0.35">
      <c r="A119" s="28" t="s">
        <v>134</v>
      </c>
      <c r="B119" s="28" t="s">
        <v>76</v>
      </c>
      <c r="C119" s="24">
        <v>5.621471179999999E-2</v>
      </c>
      <c r="D119" s="24">
        <v>0.15370802</v>
      </c>
      <c r="E119" s="24">
        <v>0.13791838300000001</v>
      </c>
      <c r="F119" s="24">
        <v>0.1237731073</v>
      </c>
      <c r="G119" s="24">
        <v>0.365517645</v>
      </c>
      <c r="H119" s="24">
        <v>0.72026161700000002</v>
      </c>
      <c r="I119" s="24">
        <v>1.1425131400000001</v>
      </c>
      <c r="J119" s="24">
        <v>1.31230907</v>
      </c>
      <c r="K119" s="24">
        <v>1.5329640899999999</v>
      </c>
      <c r="L119" s="24">
        <v>1.83821173999999</v>
      </c>
      <c r="M119" s="24">
        <v>3.0821312000000001</v>
      </c>
      <c r="N119" s="24">
        <v>3.2714933099999901</v>
      </c>
      <c r="O119" s="24">
        <v>3.70702405999999</v>
      </c>
      <c r="P119" s="24">
        <v>3.7052144299999998</v>
      </c>
      <c r="Q119" s="24">
        <v>3.71784362</v>
      </c>
      <c r="R119" s="24">
        <v>3.8197655499999899</v>
      </c>
      <c r="S119" s="24">
        <v>3.63014162999999</v>
      </c>
      <c r="T119" s="24">
        <v>3.8102682400000001</v>
      </c>
      <c r="U119" s="24">
        <v>3.8603126099999998</v>
      </c>
      <c r="V119" s="24">
        <v>3.6838065999999898</v>
      </c>
      <c r="W119" s="24">
        <v>3.9480254599999998</v>
      </c>
      <c r="X119" s="24">
        <v>3.9240693199999899</v>
      </c>
      <c r="Y119" s="24">
        <v>3.8287106999999998</v>
      </c>
      <c r="Z119" s="24">
        <v>3.7479656299999999</v>
      </c>
      <c r="AA119" s="24">
        <v>3.9023819499999997</v>
      </c>
      <c r="AB119" s="24">
        <v>4.2666292399999994</v>
      </c>
      <c r="AC119" s="24">
        <v>4.5828757400000004</v>
      </c>
      <c r="AD119" s="24">
        <v>4.1241315600000004</v>
      </c>
      <c r="AE119" s="24">
        <v>3.5432638899999898</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16737.005872198366</v>
      </c>
      <c r="D124" s="24">
        <v>18361.57095190293</v>
      </c>
      <c r="E124" s="24">
        <v>19508.443625068063</v>
      </c>
      <c r="F124" s="24">
        <v>19877.617146373028</v>
      </c>
      <c r="G124" s="24">
        <v>20062.743216372281</v>
      </c>
      <c r="H124" s="24">
        <v>22312.692248839099</v>
      </c>
      <c r="I124" s="24">
        <v>23279.796763859806</v>
      </c>
      <c r="J124" s="24">
        <v>21912.330694322165</v>
      </c>
      <c r="K124" s="24">
        <v>23663.338631994407</v>
      </c>
      <c r="L124" s="24">
        <v>25057.598930627006</v>
      </c>
      <c r="M124" s="24">
        <v>25874.300791721598</v>
      </c>
      <c r="N124" s="24">
        <v>26713.860281886453</v>
      </c>
      <c r="O124" s="24">
        <v>26540.354743054751</v>
      </c>
      <c r="P124" s="24">
        <v>26277.375201772305</v>
      </c>
      <c r="Q124" s="24">
        <v>28710.540967551002</v>
      </c>
      <c r="R124" s="24">
        <v>29388.387546105612</v>
      </c>
      <c r="S124" s="24">
        <v>27089.91539566607</v>
      </c>
      <c r="T124" s="24">
        <v>29052.971100976727</v>
      </c>
      <c r="U124" s="24">
        <v>30877.804021718628</v>
      </c>
      <c r="V124" s="24">
        <v>31962.719049327388</v>
      </c>
      <c r="W124" s="24">
        <v>32852.892940811464</v>
      </c>
      <c r="X124" s="24">
        <v>32633.076196553717</v>
      </c>
      <c r="Y124" s="24">
        <v>32314.974366625778</v>
      </c>
      <c r="Z124" s="24">
        <v>35306.787934097811</v>
      </c>
      <c r="AA124" s="24">
        <v>36000.082191774214</v>
      </c>
      <c r="AB124" s="24">
        <v>33090.649141596004</v>
      </c>
      <c r="AC124" s="24">
        <v>35501.602457808302</v>
      </c>
      <c r="AD124" s="24">
        <v>37705.263845526453</v>
      </c>
      <c r="AE124" s="24">
        <v>38929.369938834585</v>
      </c>
    </row>
    <row r="125" spans="1:31" collapsed="1" x14ac:dyDescent="0.35">
      <c r="A125" s="28" t="s">
        <v>40</v>
      </c>
      <c r="B125" s="28" t="s">
        <v>77</v>
      </c>
      <c r="C125" s="24">
        <v>262.97656909051472</v>
      </c>
      <c r="D125" s="24">
        <v>299.55072123576588</v>
      </c>
      <c r="E125" s="24">
        <v>300.55132849600864</v>
      </c>
      <c r="F125" s="24">
        <v>344.01025346270114</v>
      </c>
      <c r="G125" s="24">
        <v>390.80491647335811</v>
      </c>
      <c r="H125" s="24">
        <v>429.68418126296865</v>
      </c>
      <c r="I125" s="24">
        <v>466.30194752535158</v>
      </c>
      <c r="J125" s="24">
        <v>490.01674362265942</v>
      </c>
      <c r="K125" s="24">
        <v>514.6045145893977</v>
      </c>
      <c r="L125" s="24">
        <v>532.96940488521705</v>
      </c>
      <c r="M125" s="24">
        <v>645.21538500809561</v>
      </c>
      <c r="N125" s="24">
        <v>694.44837303975157</v>
      </c>
      <c r="O125" s="24">
        <v>765.80010557028538</v>
      </c>
      <c r="P125" s="24">
        <v>795.73591196465395</v>
      </c>
      <c r="Q125" s="24">
        <v>804.58747218066378</v>
      </c>
      <c r="R125" s="24">
        <v>802.64582878435999</v>
      </c>
      <c r="S125" s="24">
        <v>800.22451566553025</v>
      </c>
      <c r="T125" s="24">
        <v>800.68301187998486</v>
      </c>
      <c r="U125" s="24">
        <v>805.69413212156178</v>
      </c>
      <c r="V125" s="24">
        <v>805.7001099244344</v>
      </c>
      <c r="W125" s="24">
        <v>807.02504938405639</v>
      </c>
      <c r="X125" s="24">
        <v>808.71880481886774</v>
      </c>
      <c r="Y125" s="24">
        <v>814.36313746678763</v>
      </c>
      <c r="Z125" s="24">
        <v>815.15748167353809</v>
      </c>
      <c r="AA125" s="24">
        <v>816.73847389481125</v>
      </c>
      <c r="AB125" s="24">
        <v>816.03835029436596</v>
      </c>
      <c r="AC125" s="24">
        <v>818.33576045375958</v>
      </c>
      <c r="AD125" s="24">
        <v>815.52715166520954</v>
      </c>
      <c r="AE125" s="24">
        <v>814.79132086598736</v>
      </c>
    </row>
    <row r="126" spans="1:31" collapsed="1" x14ac:dyDescent="0.35">
      <c r="A126" s="28" t="s">
        <v>40</v>
      </c>
      <c r="B126" s="28" t="s">
        <v>78</v>
      </c>
      <c r="C126" s="24">
        <v>223.45233947759831</v>
      </c>
      <c r="D126" s="24">
        <v>254.50411145788345</v>
      </c>
      <c r="E126" s="24">
        <v>255.33036842113663</v>
      </c>
      <c r="F126" s="24">
        <v>292.25167884457073</v>
      </c>
      <c r="G126" s="24">
        <v>332.12678679203901</v>
      </c>
      <c r="H126" s="24">
        <v>364.99117060506205</v>
      </c>
      <c r="I126" s="24">
        <v>396.06357680708049</v>
      </c>
      <c r="J126" s="24">
        <v>416.13892919304823</v>
      </c>
      <c r="K126" s="24">
        <v>437.14097490030423</v>
      </c>
      <c r="L126" s="24">
        <v>452.61487556743526</v>
      </c>
      <c r="M126" s="24">
        <v>548.27760970775739</v>
      </c>
      <c r="N126" s="24">
        <v>590.07593961725274</v>
      </c>
      <c r="O126" s="24">
        <v>650.65739528208871</v>
      </c>
      <c r="P126" s="24">
        <v>675.90313034999224</v>
      </c>
      <c r="Q126" s="24">
        <v>683.41416989779395</v>
      </c>
      <c r="R126" s="24">
        <v>681.97383417105584</v>
      </c>
      <c r="S126" s="24">
        <v>679.6416538891782</v>
      </c>
      <c r="T126" s="24">
        <v>680.00568159270176</v>
      </c>
      <c r="U126" s="24">
        <v>684.60094998042155</v>
      </c>
      <c r="V126" s="24">
        <v>684.31232164630183</v>
      </c>
      <c r="W126" s="24">
        <v>685.38427820443974</v>
      </c>
      <c r="X126" s="24">
        <v>686.91778134512765</v>
      </c>
      <c r="Y126" s="24">
        <v>691.71860447597419</v>
      </c>
      <c r="Z126" s="24">
        <v>692.41718781028567</v>
      </c>
      <c r="AA126" s="24">
        <v>693.98576579713711</v>
      </c>
      <c r="AB126" s="24">
        <v>693.19297118639872</v>
      </c>
      <c r="AC126" s="24">
        <v>694.9926730134481</v>
      </c>
      <c r="AD126" s="24">
        <v>692.56847620245321</v>
      </c>
      <c r="AE126" s="24">
        <v>692.16744849568511</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4800.4032847484305</v>
      </c>
      <c r="D129" s="24">
        <v>5212.4058589667839</v>
      </c>
      <c r="E129" s="24">
        <v>5194.9088455615229</v>
      </c>
      <c r="F129" s="24">
        <v>5255.6580467428048</v>
      </c>
      <c r="G129" s="24">
        <v>5186.6024081967653</v>
      </c>
      <c r="H129" s="24">
        <v>5846.7415621070304</v>
      </c>
      <c r="I129" s="24">
        <v>5921.0777906833046</v>
      </c>
      <c r="J129" s="24">
        <v>5425.2838542986374</v>
      </c>
      <c r="K129" s="24">
        <v>5726.7933521670611</v>
      </c>
      <c r="L129" s="24">
        <v>6225.4269324652214</v>
      </c>
      <c r="M129" s="24">
        <v>6684.9078810829342</v>
      </c>
      <c r="N129" s="24">
        <v>6684.1940720517896</v>
      </c>
      <c r="O129" s="24">
        <v>6781.8192534510799</v>
      </c>
      <c r="P129" s="24">
        <v>6722.0214586255606</v>
      </c>
      <c r="Q129" s="24">
        <v>7600.6684953439499</v>
      </c>
      <c r="R129" s="24">
        <v>7698.1189590671293</v>
      </c>
      <c r="S129" s="24">
        <v>7026.49385371684</v>
      </c>
      <c r="T129" s="24">
        <v>7404.5059321489798</v>
      </c>
      <c r="U129" s="24">
        <v>8066.2343604636399</v>
      </c>
      <c r="V129" s="24">
        <v>8660.1048800175013</v>
      </c>
      <c r="W129" s="24">
        <v>8621.7659614348395</v>
      </c>
      <c r="X129" s="24">
        <v>8721.8629793353193</v>
      </c>
      <c r="Y129" s="24">
        <v>8634.2534428961699</v>
      </c>
      <c r="Z129" s="24">
        <v>9741.2558879491498</v>
      </c>
      <c r="AA129" s="24">
        <v>9797.8062948922507</v>
      </c>
      <c r="AB129" s="24">
        <v>8904.1049318430505</v>
      </c>
      <c r="AC129" s="24">
        <v>9373.1743642649999</v>
      </c>
      <c r="AD129" s="24">
        <v>10184.197061722662</v>
      </c>
      <c r="AE129" s="24">
        <v>10848.098111268038</v>
      </c>
    </row>
    <row r="130" spans="1:31" x14ac:dyDescent="0.35">
      <c r="A130" s="28" t="s">
        <v>130</v>
      </c>
      <c r="B130" s="28" t="s">
        <v>77</v>
      </c>
      <c r="C130" s="24">
        <v>101.93751829075801</v>
      </c>
      <c r="D130" s="24">
        <v>109.9772406539915</v>
      </c>
      <c r="E130" s="24">
        <v>109.06799689131951</v>
      </c>
      <c r="F130" s="24">
        <v>134.26029082155199</v>
      </c>
      <c r="G130" s="24">
        <v>152.53988934355951</v>
      </c>
      <c r="H130" s="24">
        <v>169.50782903623548</v>
      </c>
      <c r="I130" s="24">
        <v>182.12526659345602</v>
      </c>
      <c r="J130" s="24">
        <v>191.81277830708001</v>
      </c>
      <c r="K130" s="24">
        <v>199.94179134082751</v>
      </c>
      <c r="L130" s="24">
        <v>206.57813786220549</v>
      </c>
      <c r="M130" s="24">
        <v>249.93823902297001</v>
      </c>
      <c r="N130" s="24">
        <v>272.92236751079548</v>
      </c>
      <c r="O130" s="24">
        <v>298.99522559452049</v>
      </c>
      <c r="P130" s="24">
        <v>310.13964058494548</v>
      </c>
      <c r="Q130" s="24">
        <v>312.14589843845351</v>
      </c>
      <c r="R130" s="24">
        <v>309.635895786285</v>
      </c>
      <c r="S130" s="24">
        <v>306.94854390525802</v>
      </c>
      <c r="T130" s="24">
        <v>304.89340299129452</v>
      </c>
      <c r="U130" s="24">
        <v>305.10918429946901</v>
      </c>
      <c r="V130" s="24">
        <v>303.36890869140603</v>
      </c>
      <c r="W130" s="24">
        <v>302.26197561263996</v>
      </c>
      <c r="X130" s="24">
        <v>301.07115685272197</v>
      </c>
      <c r="Y130" s="24">
        <v>301.43027140235898</v>
      </c>
      <c r="Z130" s="24">
        <v>300.21863909912099</v>
      </c>
      <c r="AA130" s="24">
        <v>299.11202400445899</v>
      </c>
      <c r="AB130" s="24">
        <v>297.17208244681353</v>
      </c>
      <c r="AC130" s="24">
        <v>296.1909869842525</v>
      </c>
      <c r="AD130" s="24">
        <v>293.27749443054199</v>
      </c>
      <c r="AE130" s="24">
        <v>291.2444403610225</v>
      </c>
    </row>
    <row r="131" spans="1:31" x14ac:dyDescent="0.35">
      <c r="A131" s="28" t="s">
        <v>130</v>
      </c>
      <c r="B131" s="28" t="s">
        <v>78</v>
      </c>
      <c r="C131" s="24">
        <v>86.6350186042785</v>
      </c>
      <c r="D131" s="24">
        <v>93.419925584793006</v>
      </c>
      <c r="E131" s="24">
        <v>92.610807151793992</v>
      </c>
      <c r="F131" s="24">
        <v>114.0675154561995</v>
      </c>
      <c r="G131" s="24">
        <v>129.65347435951199</v>
      </c>
      <c r="H131" s="24">
        <v>144.01349326610551</v>
      </c>
      <c r="I131" s="24">
        <v>154.65513569641098</v>
      </c>
      <c r="J131" s="24">
        <v>162.89636405515651</v>
      </c>
      <c r="K131" s="24">
        <v>169.83162634956798</v>
      </c>
      <c r="L131" s="24">
        <v>175.42174281311</v>
      </c>
      <c r="M131" s="24">
        <v>212.35482403087602</v>
      </c>
      <c r="N131" s="24">
        <v>231.958417854309</v>
      </c>
      <c r="O131" s="24">
        <v>254.043650779724</v>
      </c>
      <c r="P131" s="24">
        <v>263.38298344421349</v>
      </c>
      <c r="Q131" s="24">
        <v>265.07129508209198</v>
      </c>
      <c r="R131" s="24">
        <v>263.0993042402265</v>
      </c>
      <c r="S131" s="24">
        <v>260.65524705505351</v>
      </c>
      <c r="T131" s="24">
        <v>258.886107215881</v>
      </c>
      <c r="U131" s="24">
        <v>259.33940872198298</v>
      </c>
      <c r="V131" s="24">
        <v>257.72656263923602</v>
      </c>
      <c r="W131" s="24">
        <v>256.68077504873247</v>
      </c>
      <c r="X131" s="24">
        <v>255.7627967882155</v>
      </c>
      <c r="Y131" s="24">
        <v>255.898697338104</v>
      </c>
      <c r="Z131" s="24">
        <v>254.99706091308551</v>
      </c>
      <c r="AA131" s="24">
        <v>254.23527355194051</v>
      </c>
      <c r="AB131" s="24">
        <v>252.47922793579099</v>
      </c>
      <c r="AC131" s="24">
        <v>251.566437961578</v>
      </c>
      <c r="AD131" s="24">
        <v>248.95189493179302</v>
      </c>
      <c r="AE131" s="24">
        <v>247.36596530914301</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5374.2791227945081</v>
      </c>
      <c r="D134" s="24">
        <v>5906.0531107371316</v>
      </c>
      <c r="E134" s="24">
        <v>6042.3739439210294</v>
      </c>
      <c r="F134" s="24">
        <v>5947.9487732576008</v>
      </c>
      <c r="G134" s="24">
        <v>6122.8462699172651</v>
      </c>
      <c r="H134" s="24">
        <v>6640.8798942409612</v>
      </c>
      <c r="I134" s="24">
        <v>6821.615983841155</v>
      </c>
      <c r="J134" s="24">
        <v>5861.7431378427145</v>
      </c>
      <c r="K134" s="24">
        <v>6490.5234251388865</v>
      </c>
      <c r="L134" s="24">
        <v>6871.0109454739095</v>
      </c>
      <c r="M134" s="24">
        <v>7419.6267858068468</v>
      </c>
      <c r="N134" s="24">
        <v>7537.6798094343021</v>
      </c>
      <c r="O134" s="24">
        <v>7431.5401713947449</v>
      </c>
      <c r="P134" s="24">
        <v>7706.3452008092836</v>
      </c>
      <c r="Q134" s="24">
        <v>8403.2251379478294</v>
      </c>
      <c r="R134" s="24">
        <v>8624.6550675588296</v>
      </c>
      <c r="S134" s="24">
        <v>7452.3218265216256</v>
      </c>
      <c r="T134" s="24">
        <v>8297.4802027510596</v>
      </c>
      <c r="U134" s="24">
        <v>8814.7777915220213</v>
      </c>
      <c r="V134" s="24">
        <v>9478.5346181190107</v>
      </c>
      <c r="W134" s="24">
        <v>9602.8197636739606</v>
      </c>
      <c r="X134" s="24">
        <v>9461.3415373385706</v>
      </c>
      <c r="Y134" s="24">
        <v>9792.0315717460398</v>
      </c>
      <c r="Z134" s="24">
        <v>10630.40550568853</v>
      </c>
      <c r="AA134" s="24">
        <v>10893.914554180119</v>
      </c>
      <c r="AB134" s="24">
        <v>9401.0252096466902</v>
      </c>
      <c r="AC134" s="24">
        <v>10467.09700338195</v>
      </c>
      <c r="AD134" s="24">
        <v>11080.88631756295</v>
      </c>
      <c r="AE134" s="24">
        <v>11897.353201396039</v>
      </c>
    </row>
    <row r="135" spans="1:31" x14ac:dyDescent="0.35">
      <c r="A135" s="28" t="s">
        <v>131</v>
      </c>
      <c r="B135" s="28" t="s">
        <v>77</v>
      </c>
      <c r="C135" s="24">
        <v>40.129011749863601</v>
      </c>
      <c r="D135" s="24">
        <v>39.978450250625606</v>
      </c>
      <c r="E135" s="24">
        <v>39.566428959846498</v>
      </c>
      <c r="F135" s="24">
        <v>45.253609483957248</v>
      </c>
      <c r="G135" s="24">
        <v>56.524814504146505</v>
      </c>
      <c r="H135" s="24">
        <v>63.2809672422405</v>
      </c>
      <c r="I135" s="24">
        <v>71.106483218192992</v>
      </c>
      <c r="J135" s="24">
        <v>74.979217485427512</v>
      </c>
      <c r="K135" s="24">
        <v>79.179448719024492</v>
      </c>
      <c r="L135" s="24">
        <v>82.322097897529503</v>
      </c>
      <c r="M135" s="24">
        <v>105.3549321012495</v>
      </c>
      <c r="N135" s="24">
        <v>110.905247006416</v>
      </c>
      <c r="O135" s="24">
        <v>123.2440787315365</v>
      </c>
      <c r="P135" s="24">
        <v>128.283803725719</v>
      </c>
      <c r="Q135" s="24">
        <v>129.4651812286375</v>
      </c>
      <c r="R135" s="24">
        <v>128.87784831523851</v>
      </c>
      <c r="S135" s="24">
        <v>128.642426280975</v>
      </c>
      <c r="T135" s="24">
        <v>128.89975334167451</v>
      </c>
      <c r="U135" s="24">
        <v>129.812880111694</v>
      </c>
      <c r="V135" s="24">
        <v>129.42079256248451</v>
      </c>
      <c r="W135" s="24">
        <v>128.85686161613449</v>
      </c>
      <c r="X135" s="24">
        <v>128.46540140628801</v>
      </c>
      <c r="Y135" s="24">
        <v>129.0406216335295</v>
      </c>
      <c r="Z135" s="24">
        <v>128.78478056156601</v>
      </c>
      <c r="AA135" s="24">
        <v>128.57763801407799</v>
      </c>
      <c r="AB135" s="24">
        <v>128.13142711639401</v>
      </c>
      <c r="AC135" s="24">
        <v>127.80537407684299</v>
      </c>
      <c r="AD135" s="24">
        <v>126.7827459621425</v>
      </c>
      <c r="AE135" s="24">
        <v>126.15312987327549</v>
      </c>
    </row>
    <row r="136" spans="1:31" x14ac:dyDescent="0.35">
      <c r="A136" s="28" t="s">
        <v>131</v>
      </c>
      <c r="B136" s="28" t="s">
        <v>78</v>
      </c>
      <c r="C136" s="24">
        <v>34.094651510715451</v>
      </c>
      <c r="D136" s="24">
        <v>33.961425375938404</v>
      </c>
      <c r="E136" s="24">
        <v>33.626249127388</v>
      </c>
      <c r="F136" s="24">
        <v>38.432674636244755</v>
      </c>
      <c r="G136" s="24">
        <v>48.043124651908855</v>
      </c>
      <c r="H136" s="24">
        <v>53.769977196692999</v>
      </c>
      <c r="I136" s="24">
        <v>60.413792987823001</v>
      </c>
      <c r="J136" s="24">
        <v>63.687027246057497</v>
      </c>
      <c r="K136" s="24">
        <v>67.2731491088865</v>
      </c>
      <c r="L136" s="24">
        <v>69.902973384857006</v>
      </c>
      <c r="M136" s="24">
        <v>89.498896744787501</v>
      </c>
      <c r="N136" s="24">
        <v>94.239347496985999</v>
      </c>
      <c r="O136" s="24">
        <v>104.72762820243801</v>
      </c>
      <c r="P136" s="24">
        <v>108.93059532165499</v>
      </c>
      <c r="Q136" s="24">
        <v>110.008620586395</v>
      </c>
      <c r="R136" s="24">
        <v>109.536499094009</v>
      </c>
      <c r="S136" s="24">
        <v>109.297426280975</v>
      </c>
      <c r="T136" s="24">
        <v>109.470802812576</v>
      </c>
      <c r="U136" s="24">
        <v>110.23371015357949</v>
      </c>
      <c r="V136" s="24">
        <v>109.94895229125</v>
      </c>
      <c r="W136" s="24">
        <v>109.4415964007375</v>
      </c>
      <c r="X136" s="24">
        <v>109.14777633666949</v>
      </c>
      <c r="Y136" s="24">
        <v>109.65177184295649</v>
      </c>
      <c r="Z136" s="24">
        <v>109.439779539108</v>
      </c>
      <c r="AA136" s="24">
        <v>109.158723498106</v>
      </c>
      <c r="AB136" s="24">
        <v>108.8375268936155</v>
      </c>
      <c r="AC136" s="24">
        <v>108.497043685913</v>
      </c>
      <c r="AD136" s="24">
        <v>107.68594676971401</v>
      </c>
      <c r="AE136" s="24">
        <v>107.17860377883899</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3879.755637481916</v>
      </c>
      <c r="D139" s="24">
        <v>4388.1139443044103</v>
      </c>
      <c r="E139" s="24">
        <v>5245.1200955610784</v>
      </c>
      <c r="F139" s="24">
        <v>5684.2844290106768</v>
      </c>
      <c r="G139" s="24">
        <v>5889.8067300601861</v>
      </c>
      <c r="H139" s="24">
        <v>6804.8803642239336</v>
      </c>
      <c r="I139" s="24">
        <v>7385.9102550358739</v>
      </c>
      <c r="J139" s="24">
        <v>7562.8858194003642</v>
      </c>
      <c r="K139" s="24">
        <v>8188.1129773216571</v>
      </c>
      <c r="L139" s="24">
        <v>8601.6107075868003</v>
      </c>
      <c r="M139" s="24">
        <v>8357.9111188760307</v>
      </c>
      <c r="N139" s="24">
        <v>8917.7816761367267</v>
      </c>
      <c r="O139" s="24">
        <v>8789.5547700480492</v>
      </c>
      <c r="P139" s="24">
        <v>8438.7924073762024</v>
      </c>
      <c r="Q139" s="24">
        <v>9099.4260956919898</v>
      </c>
      <c r="R139" s="24">
        <v>9276.7512864581786</v>
      </c>
      <c r="S139" s="24">
        <v>8934.042585159923</v>
      </c>
      <c r="T139" s="24">
        <v>9458.720499544499</v>
      </c>
      <c r="U139" s="24">
        <v>9985.5605059891404</v>
      </c>
      <c r="V139" s="24">
        <v>9741.7848708987112</v>
      </c>
      <c r="W139" s="24">
        <v>10367.82122897238</v>
      </c>
      <c r="X139" s="24">
        <v>10261.444529252931</v>
      </c>
      <c r="Y139" s="24">
        <v>9855.1068380985489</v>
      </c>
      <c r="Z139" s="24">
        <v>10657.408576969359</v>
      </c>
      <c r="AA139" s="24">
        <v>10830.867662838611</v>
      </c>
      <c r="AB139" s="24">
        <v>10463.72955212924</v>
      </c>
      <c r="AC139" s="24">
        <v>11087.19948208968</v>
      </c>
      <c r="AD139" s="24">
        <v>11715.64756117172</v>
      </c>
      <c r="AE139" s="24">
        <v>11391.632398361129</v>
      </c>
    </row>
    <row r="140" spans="1:31" x14ac:dyDescent="0.35">
      <c r="A140" s="28" t="s">
        <v>132</v>
      </c>
      <c r="B140" s="28" t="s">
        <v>77</v>
      </c>
      <c r="C140" s="24">
        <v>59.501550486564497</v>
      </c>
      <c r="D140" s="24">
        <v>68.459818024157997</v>
      </c>
      <c r="E140" s="24">
        <v>68.611890002012004</v>
      </c>
      <c r="F140" s="24">
        <v>78.508514387607505</v>
      </c>
      <c r="G140" s="24">
        <v>92.24176395618899</v>
      </c>
      <c r="H140" s="24">
        <v>101.15580622935251</v>
      </c>
      <c r="I140" s="24">
        <v>111.82341026878349</v>
      </c>
      <c r="J140" s="24">
        <v>117.955077552795</v>
      </c>
      <c r="K140" s="24">
        <v>125.847013887405</v>
      </c>
      <c r="L140" s="24">
        <v>132.58533654594402</v>
      </c>
      <c r="M140" s="24">
        <v>173.39938899850799</v>
      </c>
      <c r="N140" s="24">
        <v>191.85981382346151</v>
      </c>
      <c r="O140" s="24">
        <v>221.105856595516</v>
      </c>
      <c r="P140" s="24">
        <v>231.91044986391051</v>
      </c>
      <c r="Q140" s="24">
        <v>236.12687905550001</v>
      </c>
      <c r="R140" s="24">
        <v>236.90379482316951</v>
      </c>
      <c r="S140" s="24">
        <v>237.04418101549149</v>
      </c>
      <c r="T140" s="24">
        <v>238.2916925516125</v>
      </c>
      <c r="U140" s="24">
        <v>240.8855801429745</v>
      </c>
      <c r="V140" s="24">
        <v>242.388481876969</v>
      </c>
      <c r="W140" s="24">
        <v>244.1818309185505</v>
      </c>
      <c r="X140" s="24">
        <v>246.40425610542252</v>
      </c>
      <c r="Y140" s="24">
        <v>249.3835948991775</v>
      </c>
      <c r="Z140" s="24">
        <v>250.75515566253651</v>
      </c>
      <c r="AA140" s="24">
        <v>252.39520735168452</v>
      </c>
      <c r="AB140" s="24">
        <v>253.03850610351552</v>
      </c>
      <c r="AC140" s="24">
        <v>254.82431317138648</v>
      </c>
      <c r="AD140" s="24">
        <v>255.056536083221</v>
      </c>
      <c r="AE140" s="24">
        <v>255.57056301164602</v>
      </c>
    </row>
    <row r="141" spans="1:31" x14ac:dyDescent="0.35">
      <c r="A141" s="28" t="s">
        <v>132</v>
      </c>
      <c r="B141" s="28" t="s">
        <v>78</v>
      </c>
      <c r="C141" s="24">
        <v>50.554485629081498</v>
      </c>
      <c r="D141" s="24">
        <v>58.164647802352498</v>
      </c>
      <c r="E141" s="24">
        <v>58.314810032844498</v>
      </c>
      <c r="F141" s="24">
        <v>66.698414750098991</v>
      </c>
      <c r="G141" s="24">
        <v>78.359163936137989</v>
      </c>
      <c r="H141" s="24">
        <v>85.901665832996002</v>
      </c>
      <c r="I141" s="24">
        <v>94.991615188598502</v>
      </c>
      <c r="J141" s="24">
        <v>100.15690284013701</v>
      </c>
      <c r="K141" s="24">
        <v>106.866499212265</v>
      </c>
      <c r="L141" s="24">
        <v>112.62440154552449</v>
      </c>
      <c r="M141" s="24">
        <v>147.38505438709251</v>
      </c>
      <c r="N141" s="24">
        <v>163.02479942798601</v>
      </c>
      <c r="O141" s="24">
        <v>187.88952145498951</v>
      </c>
      <c r="P141" s="24">
        <v>197.03888363552051</v>
      </c>
      <c r="Q141" s="24">
        <v>200.56275045323349</v>
      </c>
      <c r="R141" s="24">
        <v>201.24125085067749</v>
      </c>
      <c r="S141" s="24">
        <v>201.32967080116248</v>
      </c>
      <c r="T141" s="24">
        <v>202.42982358026498</v>
      </c>
      <c r="U141" s="24">
        <v>204.64640368533099</v>
      </c>
      <c r="V141" s="24">
        <v>205.791430110931</v>
      </c>
      <c r="W141" s="24">
        <v>207.39451578712448</v>
      </c>
      <c r="X141" s="24">
        <v>209.27178845787</v>
      </c>
      <c r="Y141" s="24">
        <v>211.92123949241599</v>
      </c>
      <c r="Z141" s="24">
        <v>212.96352169561351</v>
      </c>
      <c r="AA141" s="24">
        <v>214.51152391242948</v>
      </c>
      <c r="AB141" s="24">
        <v>214.95249702596649</v>
      </c>
      <c r="AC141" s="24">
        <v>216.37630028915399</v>
      </c>
      <c r="AD141" s="24">
        <v>216.6968592453</v>
      </c>
      <c r="AE141" s="24">
        <v>217.18842708778348</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2452.8377436354422</v>
      </c>
      <c r="D144" s="24">
        <v>2621.3873504153739</v>
      </c>
      <c r="E144" s="24">
        <v>2781.4575664453541</v>
      </c>
      <c r="F144" s="24">
        <v>2739.5430592054881</v>
      </c>
      <c r="G144" s="24">
        <v>2624.436528414044</v>
      </c>
      <c r="H144" s="24">
        <v>2761.5876382969559</v>
      </c>
      <c r="I144" s="24">
        <v>2888.8980438429771</v>
      </c>
      <c r="J144" s="24">
        <v>2806.4625142423592</v>
      </c>
      <c r="K144" s="24">
        <v>2998.6786494714333</v>
      </c>
      <c r="L144" s="24">
        <v>3092.5954198521908</v>
      </c>
      <c r="M144" s="24">
        <v>3145.1460149802861</v>
      </c>
      <c r="N144" s="24">
        <v>3295.7861862715008</v>
      </c>
      <c r="O144" s="24">
        <v>3255.7425606855008</v>
      </c>
      <c r="P144" s="24">
        <v>3139.5859803429598</v>
      </c>
      <c r="Q144" s="24">
        <v>3316.4955346971919</v>
      </c>
      <c r="R144" s="24">
        <v>3492.4901147498549</v>
      </c>
      <c r="S144" s="24">
        <v>3386.5921642987691</v>
      </c>
      <c r="T144" s="24">
        <v>3597.4960551511958</v>
      </c>
      <c r="U144" s="24">
        <v>3706.7025338566336</v>
      </c>
      <c r="V144" s="24">
        <v>3776.2267476095399</v>
      </c>
      <c r="W144" s="24">
        <v>3942.2149393331201</v>
      </c>
      <c r="X144" s="24">
        <v>3867.53544858021</v>
      </c>
      <c r="Y144" s="24">
        <v>3725.06989493637</v>
      </c>
      <c r="Z144" s="24">
        <v>3944.3171096092001</v>
      </c>
      <c r="AA144" s="24">
        <v>4139.1353118931102</v>
      </c>
      <c r="AB144" s="24">
        <v>3991.4895721565999</v>
      </c>
      <c r="AC144" s="24">
        <v>4238.2438821544802</v>
      </c>
      <c r="AD144" s="24">
        <v>4375.4939964341502</v>
      </c>
      <c r="AE144" s="24">
        <v>4443.1367533211596</v>
      </c>
    </row>
    <row r="145" spans="1:31" x14ac:dyDescent="0.35">
      <c r="A145" s="28" t="s">
        <v>133</v>
      </c>
      <c r="B145" s="28" t="s">
        <v>77</v>
      </c>
      <c r="C145" s="24">
        <v>54.489013787984497</v>
      </c>
      <c r="D145" s="24">
        <v>74.271387097700995</v>
      </c>
      <c r="E145" s="24">
        <v>76.595767834871992</v>
      </c>
      <c r="F145" s="24">
        <v>78.32831394243199</v>
      </c>
      <c r="G145" s="24">
        <v>80.737998538016996</v>
      </c>
      <c r="H145" s="24">
        <v>85.764128424167495</v>
      </c>
      <c r="I145" s="24">
        <v>90.069697305679</v>
      </c>
      <c r="J145" s="24">
        <v>93.647620222091504</v>
      </c>
      <c r="K145" s="24">
        <v>97.420610807418498</v>
      </c>
      <c r="L145" s="24">
        <v>98.825607419967511</v>
      </c>
      <c r="M145" s="24">
        <v>100.61601062464699</v>
      </c>
      <c r="N145" s="24">
        <v>102.1869641026255</v>
      </c>
      <c r="O145" s="24">
        <v>104.28836004137951</v>
      </c>
      <c r="P145" s="24">
        <v>106.57269722270949</v>
      </c>
      <c r="Q145" s="24">
        <v>108.03674351739851</v>
      </c>
      <c r="R145" s="24">
        <v>108.7207242202755</v>
      </c>
      <c r="S145" s="24">
        <v>109.3607887787815</v>
      </c>
      <c r="T145" s="24">
        <v>110.66708764648399</v>
      </c>
      <c r="U145" s="24">
        <v>112.100772344112</v>
      </c>
      <c r="V145" s="24">
        <v>112.9599516816135</v>
      </c>
      <c r="W145" s="24">
        <v>114.367786460876</v>
      </c>
      <c r="X145" s="24">
        <v>115.6258201043605</v>
      </c>
      <c r="Y145" s="24">
        <v>117.48507913255649</v>
      </c>
      <c r="Z145" s="24">
        <v>118.64528164973851</v>
      </c>
      <c r="AA145" s="24">
        <v>120.1415748593805</v>
      </c>
      <c r="AB145" s="24">
        <v>121.4696444559095</v>
      </c>
      <c r="AC145" s="24">
        <v>123.5176814795135</v>
      </c>
      <c r="AD145" s="24">
        <v>124.739099971771</v>
      </c>
      <c r="AE145" s="24">
        <v>126.4256627273555</v>
      </c>
    </row>
    <row r="146" spans="1:31" x14ac:dyDescent="0.35">
      <c r="A146" s="28" t="s">
        <v>133</v>
      </c>
      <c r="B146" s="28" t="s">
        <v>78</v>
      </c>
      <c r="C146" s="24">
        <v>46.288033924102749</v>
      </c>
      <c r="D146" s="24">
        <v>63.130887530326504</v>
      </c>
      <c r="E146" s="24">
        <v>65.078052277087991</v>
      </c>
      <c r="F146" s="24">
        <v>66.546949158668497</v>
      </c>
      <c r="G146" s="24">
        <v>68.625473732947995</v>
      </c>
      <c r="H146" s="24">
        <v>72.827083997726007</v>
      </c>
      <c r="I146" s="24">
        <v>76.511372804164495</v>
      </c>
      <c r="J146" s="24">
        <v>79.521735031604507</v>
      </c>
      <c r="K146" s="24">
        <v>82.787275354385002</v>
      </c>
      <c r="L146" s="24">
        <v>83.914232688903496</v>
      </c>
      <c r="M146" s="24">
        <v>85.520625191688495</v>
      </c>
      <c r="N146" s="24">
        <v>86.775784336566502</v>
      </c>
      <c r="O146" s="24">
        <v>88.567025122642505</v>
      </c>
      <c r="P146" s="24">
        <v>90.549197535514494</v>
      </c>
      <c r="Q146" s="24">
        <v>91.793743834495501</v>
      </c>
      <c r="R146" s="24">
        <v>92.370549365996993</v>
      </c>
      <c r="S146" s="24">
        <v>92.865509157180497</v>
      </c>
      <c r="T146" s="24">
        <v>93.994797730445498</v>
      </c>
      <c r="U146" s="24">
        <v>95.281797240495507</v>
      </c>
      <c r="V146" s="24">
        <v>95.92645141685</v>
      </c>
      <c r="W146" s="24">
        <v>97.131201211452009</v>
      </c>
      <c r="X146" s="24">
        <v>98.168354318618498</v>
      </c>
      <c r="Y146" s="24">
        <v>99.789895584583007</v>
      </c>
      <c r="Z146" s="24">
        <v>100.78767586135849</v>
      </c>
      <c r="AA146" s="24">
        <v>102.0503500990865</v>
      </c>
      <c r="AB146" s="24">
        <v>103.14555398940999</v>
      </c>
      <c r="AC146" s="24">
        <v>104.963311340332</v>
      </c>
      <c r="AD146" s="24">
        <v>105.9130999145505</v>
      </c>
      <c r="AE146" s="24">
        <v>107.361977489471</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229.73008353806816</v>
      </c>
      <c r="D149" s="24">
        <v>233.61068747923119</v>
      </c>
      <c r="E149" s="24">
        <v>244.58317357907671</v>
      </c>
      <c r="F149" s="24">
        <v>250.18283815646072</v>
      </c>
      <c r="G149" s="24">
        <v>239.05127978401921</v>
      </c>
      <c r="H149" s="24">
        <v>258.60278997022021</v>
      </c>
      <c r="I149" s="24">
        <v>262.2946904564954</v>
      </c>
      <c r="J149" s="24">
        <v>255.95536853808571</v>
      </c>
      <c r="K149" s="24">
        <v>259.23022789537208</v>
      </c>
      <c r="L149" s="24">
        <v>266.95492524888448</v>
      </c>
      <c r="M149" s="24">
        <v>266.70899097549909</v>
      </c>
      <c r="N149" s="24">
        <v>278.4185379921318</v>
      </c>
      <c r="O149" s="24">
        <v>281.69798747537629</v>
      </c>
      <c r="P149" s="24">
        <v>270.63015461830361</v>
      </c>
      <c r="Q149" s="24">
        <v>290.72570387004185</v>
      </c>
      <c r="R149" s="24">
        <v>296.37211827162281</v>
      </c>
      <c r="S149" s="24">
        <v>290.46496596890802</v>
      </c>
      <c r="T149" s="24">
        <v>294.76841138099456</v>
      </c>
      <c r="U149" s="24">
        <v>304.52882988719222</v>
      </c>
      <c r="V149" s="24">
        <v>306.067932682623</v>
      </c>
      <c r="W149" s="24">
        <v>318.27104739715929</v>
      </c>
      <c r="X149" s="24">
        <v>320.89170204668727</v>
      </c>
      <c r="Y149" s="24">
        <v>308.51261894865132</v>
      </c>
      <c r="Z149" s="24">
        <v>333.4008538815695</v>
      </c>
      <c r="AA149" s="24">
        <v>338.35836797012638</v>
      </c>
      <c r="AB149" s="24">
        <v>330.29987582042969</v>
      </c>
      <c r="AC149" s="24">
        <v>335.88772591719169</v>
      </c>
      <c r="AD149" s="24">
        <v>349.03890863497685</v>
      </c>
      <c r="AE149" s="24">
        <v>349.14947448822488</v>
      </c>
    </row>
    <row r="150" spans="1:31" x14ac:dyDescent="0.35">
      <c r="A150" s="28" t="s">
        <v>134</v>
      </c>
      <c r="B150" s="28" t="s">
        <v>77</v>
      </c>
      <c r="C150" s="24">
        <v>6.9194747753441002</v>
      </c>
      <c r="D150" s="24">
        <v>6.8638252092897503</v>
      </c>
      <c r="E150" s="24">
        <v>6.7092448079586005</v>
      </c>
      <c r="F150" s="24">
        <v>7.6595248271524499</v>
      </c>
      <c r="G150" s="24">
        <v>8.760450131446099</v>
      </c>
      <c r="H150" s="24">
        <v>9.9754503309726505</v>
      </c>
      <c r="I150" s="24">
        <v>11.177090139239999</v>
      </c>
      <c r="J150" s="24">
        <v>11.622050055265399</v>
      </c>
      <c r="K150" s="24">
        <v>12.21564983472225</v>
      </c>
      <c r="L150" s="24">
        <v>12.658225159570549</v>
      </c>
      <c r="M150" s="24">
        <v>15.9068142607212</v>
      </c>
      <c r="N150" s="24">
        <v>16.573980596452952</v>
      </c>
      <c r="O150" s="24">
        <v>18.166584607332901</v>
      </c>
      <c r="P150" s="24">
        <v>18.82932056736945</v>
      </c>
      <c r="Q150" s="24">
        <v>18.812769940674301</v>
      </c>
      <c r="R150" s="24">
        <v>18.507565639391501</v>
      </c>
      <c r="S150" s="24">
        <v>18.22857568502425</v>
      </c>
      <c r="T150" s="24">
        <v>17.931075348919251</v>
      </c>
      <c r="U150" s="24">
        <v>17.785715223312348</v>
      </c>
      <c r="V150" s="24">
        <v>17.561975111961349</v>
      </c>
      <c r="W150" s="24">
        <v>17.356594775855502</v>
      </c>
      <c r="X150" s="24">
        <v>17.152170350074751</v>
      </c>
      <c r="Y150" s="24">
        <v>17.023570399165148</v>
      </c>
      <c r="Z150" s="24">
        <v>16.753624700576047</v>
      </c>
      <c r="AA150" s="24">
        <v>16.512029665209351</v>
      </c>
      <c r="AB150" s="24">
        <v>16.226690171733448</v>
      </c>
      <c r="AC150" s="24">
        <v>15.997404741764051</v>
      </c>
      <c r="AD150" s="24">
        <v>15.6712752175331</v>
      </c>
      <c r="AE150" s="24">
        <v>15.39752489268775</v>
      </c>
    </row>
    <row r="151" spans="1:31" x14ac:dyDescent="0.35">
      <c r="A151" s="28" t="s">
        <v>134</v>
      </c>
      <c r="B151" s="28" t="s">
        <v>78</v>
      </c>
      <c r="C151" s="24">
        <v>5.8801498094201001</v>
      </c>
      <c r="D151" s="24">
        <v>5.8272251644730506</v>
      </c>
      <c r="E151" s="24">
        <v>5.7004498320221497</v>
      </c>
      <c r="F151" s="24">
        <v>6.5061248433589496</v>
      </c>
      <c r="G151" s="24">
        <v>7.4455501115322003</v>
      </c>
      <c r="H151" s="24">
        <v>8.4789503115415492</v>
      </c>
      <c r="I151" s="24">
        <v>9.4916601300835506</v>
      </c>
      <c r="J151" s="24">
        <v>9.8769000200927</v>
      </c>
      <c r="K151" s="24">
        <v>10.382424875199749</v>
      </c>
      <c r="L151" s="24">
        <v>10.75152513504025</v>
      </c>
      <c r="M151" s="24">
        <v>13.51820935331285</v>
      </c>
      <c r="N151" s="24">
        <v>14.07759050140525</v>
      </c>
      <c r="O151" s="24">
        <v>15.429569722294801</v>
      </c>
      <c r="P151" s="24">
        <v>16.00147041308875</v>
      </c>
      <c r="Q151" s="24">
        <v>15.977759941577901</v>
      </c>
      <c r="R151" s="24">
        <v>15.726230620145751</v>
      </c>
      <c r="S151" s="24">
        <v>15.493800594806649</v>
      </c>
      <c r="T151" s="24">
        <v>15.224150253534301</v>
      </c>
      <c r="U151" s="24">
        <v>15.099630179032651</v>
      </c>
      <c r="V151" s="24">
        <v>14.918925188034748</v>
      </c>
      <c r="W151" s="24">
        <v>14.736189756393399</v>
      </c>
      <c r="X151" s="24">
        <v>14.567065443754151</v>
      </c>
      <c r="Y151" s="24">
        <v>14.457000217914551</v>
      </c>
      <c r="Z151" s="24">
        <v>14.229149801120149</v>
      </c>
      <c r="AA151" s="24">
        <v>14.0298947355747</v>
      </c>
      <c r="AB151" s="24">
        <v>13.778165341615649</v>
      </c>
      <c r="AC151" s="24">
        <v>13.589579736471151</v>
      </c>
      <c r="AD151" s="24">
        <v>13.32067534109575</v>
      </c>
      <c r="AE151" s="24">
        <v>13.0724748304486</v>
      </c>
    </row>
  </sheetData>
  <sheetProtection algorithmName="SHA-512" hashValue="gvco56nfuivFZ89JKhLiDcQXndKSGxqUwFriFr/gbHJz2euQQ0qq2OgTTC0UdLRo2JriVbnEMKaJbwIpBQOsSg==" saltValue="VHJ+eQelzypvOmyLqN7o1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6E323-EDE9-4A1D-8399-FAA9E1CD94E5}">
  <sheetPr codeName="Sheet94">
    <tabColor rgb="FF188736"/>
  </sheetPr>
  <dimension ref="A1:AI151"/>
  <sheetViews>
    <sheetView zoomScale="85" zoomScaleNormal="85" workbookViewId="0"/>
  </sheetViews>
  <sheetFormatPr defaultColWidth="9.1796875" defaultRowHeight="14.5" x14ac:dyDescent="0.35"/>
  <cols>
    <col min="1" max="1" width="16" style="12" customWidth="1"/>
    <col min="2" max="2" width="30.54296875" style="12" customWidth="1"/>
    <col min="3" max="32" width="9.453125" style="12" customWidth="1"/>
    <col min="33" max="33" width="11.54296875" style="12" bestFit="1" customWidth="1"/>
    <col min="34" max="16384" width="9.1796875" style="12"/>
  </cols>
  <sheetData>
    <row r="1" spans="1:35" s="27" customFormat="1" ht="23.25" customHeight="1" x14ac:dyDescent="0.35">
      <c r="A1" s="26" t="s">
        <v>139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5" s="27" customFormat="1" x14ac:dyDescent="0.35">
      <c r="A2" s="27" t="s">
        <v>140</v>
      </c>
    </row>
    <row r="3" spans="1:35" s="27" customFormat="1" x14ac:dyDescent="0.35"/>
    <row r="4" spans="1:35" x14ac:dyDescent="0.35">
      <c r="A4" s="17" t="s">
        <v>127</v>
      </c>
      <c r="B4" s="1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row>
    <row r="5" spans="1:35"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5" x14ac:dyDescent="0.35">
      <c r="A6" s="28" t="s">
        <v>40</v>
      </c>
      <c r="B6" s="28" t="s">
        <v>64</v>
      </c>
      <c r="C6" s="24">
        <v>18366</v>
      </c>
      <c r="D6" s="24">
        <v>17891</v>
      </c>
      <c r="E6" s="24">
        <v>16416</v>
      </c>
      <c r="F6" s="24">
        <v>12972.677739999999</v>
      </c>
      <c r="G6" s="24">
        <v>10577.795869999998</v>
      </c>
      <c r="H6" s="24">
        <v>9749.0081900000005</v>
      </c>
      <c r="I6" s="24">
        <v>9745.8194699999985</v>
      </c>
      <c r="J6" s="24">
        <v>9045.8194699999985</v>
      </c>
      <c r="K6" s="24">
        <v>6923.8636018582501</v>
      </c>
      <c r="L6" s="24">
        <v>6281.4716834535802</v>
      </c>
      <c r="M6" s="24">
        <v>5611.7520800000002</v>
      </c>
      <c r="N6" s="24">
        <v>5611.7520800000002</v>
      </c>
      <c r="O6" s="24">
        <v>5611.7520800000002</v>
      </c>
      <c r="P6" s="24">
        <v>5611.7520800000002</v>
      </c>
      <c r="Q6" s="24">
        <v>5373.8361999999988</v>
      </c>
      <c r="R6" s="24">
        <v>5318.3092999999999</v>
      </c>
      <c r="S6" s="24">
        <v>5164.9408299999996</v>
      </c>
      <c r="T6" s="24">
        <v>5164.9408299999996</v>
      </c>
      <c r="U6" s="24">
        <v>5164.9408299999996</v>
      </c>
      <c r="V6" s="24">
        <v>5164.9408299999996</v>
      </c>
      <c r="W6" s="24">
        <v>5164.9408299999996</v>
      </c>
      <c r="X6" s="24">
        <v>3070.94083</v>
      </c>
      <c r="Y6" s="24">
        <v>2787</v>
      </c>
      <c r="Z6" s="24">
        <v>2422</v>
      </c>
      <c r="AA6" s="24">
        <v>2057</v>
      </c>
      <c r="AB6" s="24">
        <v>1692</v>
      </c>
      <c r="AC6" s="24">
        <v>1692</v>
      </c>
      <c r="AD6" s="24">
        <v>1692</v>
      </c>
      <c r="AE6" s="24">
        <v>1692</v>
      </c>
    </row>
    <row r="7" spans="1:35" x14ac:dyDescent="0.35">
      <c r="A7" s="28" t="s">
        <v>40</v>
      </c>
      <c r="B7" s="28" t="s">
        <v>71</v>
      </c>
      <c r="C7" s="24">
        <v>4790</v>
      </c>
      <c r="D7" s="24">
        <v>4790</v>
      </c>
      <c r="E7" s="24">
        <v>4790</v>
      </c>
      <c r="F7" s="24">
        <v>3031.4728700000001</v>
      </c>
      <c r="G7" s="24">
        <v>3031.4728700000001</v>
      </c>
      <c r="H7" s="24">
        <v>3031.4728700000001</v>
      </c>
      <c r="I7" s="24">
        <v>3031.4728700000001</v>
      </c>
      <c r="J7" s="24">
        <v>3031.4728700000001</v>
      </c>
      <c r="K7" s="24">
        <v>3031.4728700000001</v>
      </c>
      <c r="L7" s="24">
        <v>3031.4728700000001</v>
      </c>
      <c r="M7" s="24">
        <v>3031.4728700000001</v>
      </c>
      <c r="N7" s="24">
        <v>3031.4728700000001</v>
      </c>
      <c r="O7" s="24">
        <v>3031.4728700000001</v>
      </c>
      <c r="P7" s="24">
        <v>3031.4728700000001</v>
      </c>
      <c r="Q7" s="24">
        <v>3031.4728700000001</v>
      </c>
      <c r="R7" s="24">
        <v>3031.4728700000001</v>
      </c>
      <c r="S7" s="24">
        <v>3031.4728700000001</v>
      </c>
      <c r="T7" s="24">
        <v>3031.4728700000001</v>
      </c>
      <c r="U7" s="24">
        <v>3031.4728700000001</v>
      </c>
      <c r="V7" s="24">
        <v>3031.4728700000001</v>
      </c>
      <c r="W7" s="24">
        <v>3031.4728700000001</v>
      </c>
      <c r="X7" s="24">
        <v>3031.4728700000001</v>
      </c>
      <c r="Y7" s="24">
        <v>3031.4728700000001</v>
      </c>
      <c r="Z7" s="24">
        <v>3031.4728700000001</v>
      </c>
      <c r="AA7" s="24">
        <v>3031.4728700000001</v>
      </c>
      <c r="AB7" s="24">
        <v>3031.4728700000001</v>
      </c>
      <c r="AC7" s="24">
        <v>1916.4728700000001</v>
      </c>
      <c r="AD7" s="24">
        <v>0</v>
      </c>
      <c r="AE7" s="24">
        <v>0</v>
      </c>
    </row>
    <row r="8" spans="1:35" x14ac:dyDescent="0.35">
      <c r="A8" s="28" t="s">
        <v>40</v>
      </c>
      <c r="B8" s="28" t="s">
        <v>20</v>
      </c>
      <c r="C8" s="24">
        <v>3054.8999938964839</v>
      </c>
      <c r="D8" s="24">
        <v>3054.8999938964839</v>
      </c>
      <c r="E8" s="24">
        <v>2874.8999938964839</v>
      </c>
      <c r="F8" s="24">
        <v>2874.8999938964839</v>
      </c>
      <c r="G8" s="24">
        <v>2874.8999938964839</v>
      </c>
      <c r="H8" s="24">
        <v>2874.8999938964839</v>
      </c>
      <c r="I8" s="24">
        <v>2874.8999938964839</v>
      </c>
      <c r="J8" s="24">
        <v>2874.8999938964839</v>
      </c>
      <c r="K8" s="24">
        <v>2874.8999938964839</v>
      </c>
      <c r="L8" s="24">
        <v>2874.8999938964839</v>
      </c>
      <c r="M8" s="24">
        <v>2874.8999938964839</v>
      </c>
      <c r="N8" s="24">
        <v>2874.8999938964839</v>
      </c>
      <c r="O8" s="24">
        <v>2874.8999938964839</v>
      </c>
      <c r="P8" s="24">
        <v>2874.8999938964839</v>
      </c>
      <c r="Q8" s="24">
        <v>2874.8999938964839</v>
      </c>
      <c r="R8" s="24">
        <v>2489.8999938964839</v>
      </c>
      <c r="S8" s="24">
        <v>1960.8999938964839</v>
      </c>
      <c r="T8" s="24">
        <v>1960.8999938964839</v>
      </c>
      <c r="U8" s="24">
        <v>1817.5</v>
      </c>
      <c r="V8" s="24">
        <v>1817.5</v>
      </c>
      <c r="W8" s="24">
        <v>1817.5</v>
      </c>
      <c r="X8" s="24">
        <v>1817.5</v>
      </c>
      <c r="Y8" s="24">
        <v>1377.5</v>
      </c>
      <c r="Z8" s="24">
        <v>1192.5</v>
      </c>
      <c r="AA8" s="24">
        <v>548</v>
      </c>
      <c r="AB8" s="24">
        <v>388</v>
      </c>
      <c r="AC8" s="24">
        <v>388</v>
      </c>
      <c r="AD8" s="24">
        <v>388</v>
      </c>
      <c r="AE8" s="24">
        <v>388</v>
      </c>
    </row>
    <row r="9" spans="1:35" x14ac:dyDescent="0.35">
      <c r="A9" s="28" t="s">
        <v>40</v>
      </c>
      <c r="B9" s="28" t="s">
        <v>32</v>
      </c>
      <c r="C9" s="24">
        <v>1384</v>
      </c>
      <c r="D9" s="24">
        <v>1384</v>
      </c>
      <c r="E9" s="24">
        <v>1384</v>
      </c>
      <c r="F9" s="24">
        <v>1384</v>
      </c>
      <c r="G9" s="24">
        <v>1384</v>
      </c>
      <c r="H9" s="24">
        <v>1384</v>
      </c>
      <c r="I9" s="24">
        <v>1384</v>
      </c>
      <c r="J9" s="24">
        <v>1384</v>
      </c>
      <c r="K9" s="24">
        <v>1384</v>
      </c>
      <c r="L9" s="24">
        <v>1384</v>
      </c>
      <c r="M9" s="24">
        <v>1384</v>
      </c>
      <c r="N9" s="24">
        <v>1384</v>
      </c>
      <c r="O9" s="24">
        <v>1384</v>
      </c>
      <c r="P9" s="24">
        <v>1384</v>
      </c>
      <c r="Q9" s="24">
        <v>584</v>
      </c>
      <c r="R9" s="24">
        <v>584</v>
      </c>
      <c r="S9" s="24">
        <v>584</v>
      </c>
      <c r="T9" s="24">
        <v>584</v>
      </c>
      <c r="U9" s="24">
        <v>84</v>
      </c>
      <c r="V9" s="24">
        <v>84</v>
      </c>
      <c r="W9" s="24">
        <v>84</v>
      </c>
      <c r="X9" s="24">
        <v>84</v>
      </c>
      <c r="Y9" s="24">
        <v>84</v>
      </c>
      <c r="Z9" s="24">
        <v>84</v>
      </c>
      <c r="AA9" s="24">
        <v>84</v>
      </c>
      <c r="AB9" s="24">
        <v>0</v>
      </c>
      <c r="AC9" s="24">
        <v>0</v>
      </c>
      <c r="AD9" s="24">
        <v>0</v>
      </c>
      <c r="AE9" s="24">
        <v>0</v>
      </c>
    </row>
    <row r="10" spans="1:35" x14ac:dyDescent="0.35">
      <c r="A10" s="28" t="s">
        <v>40</v>
      </c>
      <c r="B10" s="28" t="s">
        <v>66</v>
      </c>
      <c r="C10" s="24">
        <v>6863.139991760253</v>
      </c>
      <c r="D10" s="24">
        <v>6863.139991760253</v>
      </c>
      <c r="E10" s="24">
        <v>6863.139991760253</v>
      </c>
      <c r="F10" s="24">
        <v>6863.139991760253</v>
      </c>
      <c r="G10" s="24">
        <v>6863.139991760253</v>
      </c>
      <c r="H10" s="24">
        <v>6863.139991760253</v>
      </c>
      <c r="I10" s="24">
        <v>6863.139991760253</v>
      </c>
      <c r="J10" s="24">
        <v>6863.139991760253</v>
      </c>
      <c r="K10" s="24">
        <v>6863.139991760253</v>
      </c>
      <c r="L10" s="24">
        <v>6480.639991760253</v>
      </c>
      <c r="M10" s="24">
        <v>6480.639991760253</v>
      </c>
      <c r="N10" s="24">
        <v>6211.2999954223633</v>
      </c>
      <c r="O10" s="24">
        <v>5749.2999954223633</v>
      </c>
      <c r="P10" s="24">
        <v>5632.2999954223633</v>
      </c>
      <c r="Q10" s="24">
        <v>5502.2999954223633</v>
      </c>
      <c r="R10" s="24">
        <v>5502.2999954223633</v>
      </c>
      <c r="S10" s="24">
        <v>5502.2999954223633</v>
      </c>
      <c r="T10" s="24">
        <v>5502.2999954223633</v>
      </c>
      <c r="U10" s="24">
        <v>5062.2999954223633</v>
      </c>
      <c r="V10" s="24">
        <v>4942.2999954223633</v>
      </c>
      <c r="W10" s="24">
        <v>4942.2999954223633</v>
      </c>
      <c r="X10" s="24">
        <v>4848.2999954223633</v>
      </c>
      <c r="Y10" s="24">
        <v>4848.2999954223633</v>
      </c>
      <c r="Z10" s="24">
        <v>4369.6650454223627</v>
      </c>
      <c r="AA10" s="24">
        <v>4369.6650454223627</v>
      </c>
      <c r="AB10" s="24">
        <v>4439.9114454223627</v>
      </c>
      <c r="AC10" s="24">
        <v>3855.9114454223632</v>
      </c>
      <c r="AD10" s="24">
        <v>5173.2128154223628</v>
      </c>
      <c r="AE10" s="24">
        <v>4654.2128154223628</v>
      </c>
    </row>
    <row r="11" spans="1:35" x14ac:dyDescent="0.35">
      <c r="A11" s="28" t="s">
        <v>40</v>
      </c>
      <c r="B11" s="28" t="s">
        <v>65</v>
      </c>
      <c r="C11" s="24">
        <v>7365.2999954223633</v>
      </c>
      <c r="D11" s="24">
        <v>7365.2999954223633</v>
      </c>
      <c r="E11" s="24">
        <v>7365.2999954223633</v>
      </c>
      <c r="F11" s="24">
        <v>7365.2999954223633</v>
      </c>
      <c r="G11" s="24">
        <v>7365.2999954223633</v>
      </c>
      <c r="H11" s="24">
        <v>7365.2999954223633</v>
      </c>
      <c r="I11" s="24">
        <v>7365.2999954223633</v>
      </c>
      <c r="J11" s="24">
        <v>7365.2999954223633</v>
      </c>
      <c r="K11" s="24">
        <v>7365.2999954223633</v>
      </c>
      <c r="L11" s="24">
        <v>7365.2999954223633</v>
      </c>
      <c r="M11" s="24">
        <v>7365.2999954223633</v>
      </c>
      <c r="N11" s="24">
        <v>7365.2999954223633</v>
      </c>
      <c r="O11" s="24">
        <v>7365.2999954223633</v>
      </c>
      <c r="P11" s="24">
        <v>7365.2999954223633</v>
      </c>
      <c r="Q11" s="24">
        <v>7365.2999954223633</v>
      </c>
      <c r="R11" s="24">
        <v>7365.2999954223633</v>
      </c>
      <c r="S11" s="24">
        <v>7278.8999938964844</v>
      </c>
      <c r="T11" s="24">
        <v>7278.8999938964844</v>
      </c>
      <c r="U11" s="24">
        <v>7278.8999938964844</v>
      </c>
      <c r="V11" s="24">
        <v>7278.8999938964844</v>
      </c>
      <c r="W11" s="24">
        <v>7278.8999938964844</v>
      </c>
      <c r="X11" s="24">
        <v>7212.8999938964844</v>
      </c>
      <c r="Y11" s="24">
        <v>7212.8999938964844</v>
      </c>
      <c r="Z11" s="24">
        <v>7212.8999938964844</v>
      </c>
      <c r="AA11" s="24">
        <v>7212.8999938964844</v>
      </c>
      <c r="AB11" s="24">
        <v>7212.8999938964844</v>
      </c>
      <c r="AC11" s="24">
        <v>7212.8999938964844</v>
      </c>
      <c r="AD11" s="24">
        <v>7212.8999938964844</v>
      </c>
      <c r="AE11" s="24">
        <v>7212.8999938964844</v>
      </c>
    </row>
    <row r="12" spans="1:35" x14ac:dyDescent="0.35">
      <c r="A12" s="28" t="s">
        <v>40</v>
      </c>
      <c r="B12" s="28" t="s">
        <v>69</v>
      </c>
      <c r="C12" s="24">
        <v>8952.8380012512098</v>
      </c>
      <c r="D12" s="24">
        <v>11245.361373283924</v>
      </c>
      <c r="E12" s="24">
        <v>11995.581836283924</v>
      </c>
      <c r="F12" s="24">
        <v>13345.603682283923</v>
      </c>
      <c r="G12" s="24">
        <v>14095.560627283923</v>
      </c>
      <c r="H12" s="24">
        <v>14776.088068540423</v>
      </c>
      <c r="I12" s="24">
        <v>15793.690528830921</v>
      </c>
      <c r="J12" s="24">
        <v>16504.762627283922</v>
      </c>
      <c r="K12" s="24">
        <v>16551.168057283921</v>
      </c>
      <c r="L12" s="24">
        <v>16580.49571728392</v>
      </c>
      <c r="M12" s="24">
        <v>18115.787616283924</v>
      </c>
      <c r="N12" s="24">
        <v>18258.355337283923</v>
      </c>
      <c r="O12" s="24">
        <v>18249.723330335681</v>
      </c>
      <c r="P12" s="24">
        <v>18392.29106033568</v>
      </c>
      <c r="Q12" s="24">
        <v>18312.958798809803</v>
      </c>
      <c r="R12" s="24">
        <v>18224.226745758042</v>
      </c>
      <c r="S12" s="24">
        <v>20806.390011809799</v>
      </c>
      <c r="T12" s="24">
        <v>21034.507772482262</v>
      </c>
      <c r="U12" s="24">
        <v>21440.073242319319</v>
      </c>
      <c r="V12" s="24">
        <v>21090.361640896961</v>
      </c>
      <c r="W12" s="24">
        <v>23280.8251376599</v>
      </c>
      <c r="X12" s="24">
        <v>26397.079142988841</v>
      </c>
      <c r="Y12" s="24">
        <v>26845.549015526009</v>
      </c>
      <c r="Z12" s="24">
        <v>25974.483365953558</v>
      </c>
      <c r="AA12" s="24">
        <v>26036.187600783971</v>
      </c>
      <c r="AB12" s="24">
        <v>27544.819287429982</v>
      </c>
      <c r="AC12" s="24">
        <v>29834.697567454154</v>
      </c>
      <c r="AD12" s="24">
        <v>32582.238606698575</v>
      </c>
      <c r="AE12" s="24">
        <v>32947.177615655455</v>
      </c>
    </row>
    <row r="13" spans="1:35" x14ac:dyDescent="0.35">
      <c r="A13" s="28" t="s">
        <v>40</v>
      </c>
      <c r="B13" s="28" t="s">
        <v>68</v>
      </c>
      <c r="C13" s="24">
        <v>5599.9709892272858</v>
      </c>
      <c r="D13" s="24">
        <v>6959.1559867858805</v>
      </c>
      <c r="E13" s="24">
        <v>6959.1559867858805</v>
      </c>
      <c r="F13" s="24">
        <v>6959.1559867858805</v>
      </c>
      <c r="G13" s="24">
        <v>6959.1559867858805</v>
      </c>
      <c r="H13" s="24">
        <v>7059.1559867858805</v>
      </c>
      <c r="I13" s="24">
        <v>7347.98661678588</v>
      </c>
      <c r="J13" s="24">
        <v>7653.0426367858799</v>
      </c>
      <c r="K13" s="24">
        <v>8424.2660967858792</v>
      </c>
      <c r="L13" s="24">
        <v>9195.4896567858796</v>
      </c>
      <c r="M13" s="24">
        <v>11789.227886785882</v>
      </c>
      <c r="N13" s="24">
        <v>11789.227886785882</v>
      </c>
      <c r="O13" s="24">
        <v>11789.227886785882</v>
      </c>
      <c r="P13" s="24">
        <v>11789.227886785882</v>
      </c>
      <c r="Q13" s="24">
        <v>11789.227886785882</v>
      </c>
      <c r="R13" s="24">
        <v>11668.227886785882</v>
      </c>
      <c r="S13" s="24">
        <v>11618.227886785882</v>
      </c>
      <c r="T13" s="24">
        <v>11467.927883734124</v>
      </c>
      <c r="U13" s="24">
        <v>11467.927883734124</v>
      </c>
      <c r="V13" s="24">
        <v>11467.927883734124</v>
      </c>
      <c r="W13" s="24">
        <v>11467.927883734124</v>
      </c>
      <c r="X13" s="24">
        <v>13298.3777700393</v>
      </c>
      <c r="Y13" s="24">
        <v>13464.104834039301</v>
      </c>
      <c r="Z13" s="24">
        <v>13045.484838922115</v>
      </c>
      <c r="AA13" s="24">
        <v>14008.755948098138</v>
      </c>
      <c r="AB13" s="24">
        <v>17813.245250440541</v>
      </c>
      <c r="AC13" s="24">
        <v>19129.02386089048</v>
      </c>
      <c r="AD13" s="24">
        <v>20707.434657842252</v>
      </c>
      <c r="AE13" s="24">
        <v>21494.281624553736</v>
      </c>
      <c r="AF13" s="27"/>
      <c r="AG13" s="27"/>
      <c r="AH13" s="27"/>
      <c r="AI13" s="27"/>
    </row>
    <row r="14" spans="1:35" x14ac:dyDescent="0.35">
      <c r="A14" s="28" t="s">
        <v>40</v>
      </c>
      <c r="B14" s="28" t="s">
        <v>36</v>
      </c>
      <c r="C14" s="24">
        <v>260.329999923706</v>
      </c>
      <c r="D14" s="24">
        <v>600.32999992370605</v>
      </c>
      <c r="E14" s="24">
        <v>600.32999992370605</v>
      </c>
      <c r="F14" s="24">
        <v>600.32999992370605</v>
      </c>
      <c r="G14" s="24">
        <v>600.32999992370605</v>
      </c>
      <c r="H14" s="24">
        <v>600.32999992370605</v>
      </c>
      <c r="I14" s="24">
        <v>600.32999992370605</v>
      </c>
      <c r="J14" s="24">
        <v>600.32999992370605</v>
      </c>
      <c r="K14" s="24">
        <v>600.32999992370605</v>
      </c>
      <c r="L14" s="24">
        <v>570.32999992370605</v>
      </c>
      <c r="M14" s="24">
        <v>570.32999992370605</v>
      </c>
      <c r="N14" s="24">
        <v>570.32999992370605</v>
      </c>
      <c r="O14" s="24">
        <v>515</v>
      </c>
      <c r="P14" s="24">
        <v>490</v>
      </c>
      <c r="Q14" s="24">
        <v>490</v>
      </c>
      <c r="R14" s="24">
        <v>490</v>
      </c>
      <c r="S14" s="24">
        <v>729.24160000000006</v>
      </c>
      <c r="T14" s="24">
        <v>729.24160000000006</v>
      </c>
      <c r="U14" s="24">
        <v>859.34872999999993</v>
      </c>
      <c r="V14" s="24">
        <v>904.63252999999997</v>
      </c>
      <c r="W14" s="24">
        <v>2363.499839999999</v>
      </c>
      <c r="X14" s="24">
        <v>2360.7351999999992</v>
      </c>
      <c r="Y14" s="24">
        <v>2490.6295999999993</v>
      </c>
      <c r="Z14" s="24">
        <v>3795.1933399999998</v>
      </c>
      <c r="AA14" s="24">
        <v>3838.2852599999997</v>
      </c>
      <c r="AB14" s="24">
        <v>3838.2852599999997</v>
      </c>
      <c r="AC14" s="24">
        <v>3838.2852599999997</v>
      </c>
      <c r="AD14" s="24">
        <v>4726.2462599999999</v>
      </c>
      <c r="AE14" s="24">
        <v>5122.4853600000006</v>
      </c>
      <c r="AF14" s="27"/>
      <c r="AG14" s="27"/>
      <c r="AH14" s="27"/>
      <c r="AI14" s="27"/>
    </row>
    <row r="15" spans="1:35" x14ac:dyDescent="0.35">
      <c r="A15" s="28" t="s">
        <v>40</v>
      </c>
      <c r="B15" s="28" t="s">
        <v>73</v>
      </c>
      <c r="C15" s="24">
        <v>810</v>
      </c>
      <c r="D15" s="24">
        <v>810</v>
      </c>
      <c r="E15" s="24">
        <v>810</v>
      </c>
      <c r="F15" s="24">
        <v>810</v>
      </c>
      <c r="G15" s="24">
        <v>2850</v>
      </c>
      <c r="H15" s="24">
        <v>2850</v>
      </c>
      <c r="I15" s="24">
        <v>2850</v>
      </c>
      <c r="J15" s="24">
        <v>2850</v>
      </c>
      <c r="K15" s="24">
        <v>4850</v>
      </c>
      <c r="L15" s="24">
        <v>4850</v>
      </c>
      <c r="M15" s="24">
        <v>4850</v>
      </c>
      <c r="N15" s="24">
        <v>4850</v>
      </c>
      <c r="O15" s="24">
        <v>4850</v>
      </c>
      <c r="P15" s="24">
        <v>4850</v>
      </c>
      <c r="Q15" s="24">
        <v>4850</v>
      </c>
      <c r="R15" s="24">
        <v>4850</v>
      </c>
      <c r="S15" s="24">
        <v>4850.0001361038403</v>
      </c>
      <c r="T15" s="24">
        <v>4862.7739361091099</v>
      </c>
      <c r="U15" s="24">
        <v>5175.7474161155696</v>
      </c>
      <c r="V15" s="24">
        <v>5175.7683161251489</v>
      </c>
      <c r="W15" s="24">
        <v>5248.7523899999997</v>
      </c>
      <c r="X15" s="24">
        <v>5575.5126</v>
      </c>
      <c r="Y15" s="24">
        <v>5575.5126</v>
      </c>
      <c r="Z15" s="24">
        <v>5575.5126</v>
      </c>
      <c r="AA15" s="24">
        <v>6279.6739599999992</v>
      </c>
      <c r="AB15" s="24">
        <v>7413.7905599999995</v>
      </c>
      <c r="AC15" s="24">
        <v>7571.4873299999999</v>
      </c>
      <c r="AD15" s="24">
        <v>8559.5151000000005</v>
      </c>
      <c r="AE15" s="24">
        <v>8559.5151000000005</v>
      </c>
      <c r="AF15" s="27"/>
      <c r="AG15" s="27"/>
      <c r="AH15" s="27"/>
      <c r="AI15" s="27"/>
    </row>
    <row r="16" spans="1:35" x14ac:dyDescent="0.35">
      <c r="A16" s="28" t="s">
        <v>40</v>
      </c>
      <c r="B16" s="28" t="s">
        <v>56</v>
      </c>
      <c r="C16" s="24">
        <v>16.663999937474706</v>
      </c>
      <c r="D16" s="24">
        <v>23.784000307321524</v>
      </c>
      <c r="E16" s="24">
        <v>29.264000087976427</v>
      </c>
      <c r="F16" s="24">
        <v>39.575999312102766</v>
      </c>
      <c r="G16" s="24">
        <v>51.967000901698917</v>
      </c>
      <c r="H16" s="24">
        <v>65.293000504374191</v>
      </c>
      <c r="I16" s="24">
        <v>79.860000461339666</v>
      </c>
      <c r="J16" s="24">
        <v>94.305999964475447</v>
      </c>
      <c r="K16" s="24">
        <v>109.74100050330138</v>
      </c>
      <c r="L16" s="24">
        <v>119.14800074696512</v>
      </c>
      <c r="M16" s="24">
        <v>146.6789977848527</v>
      </c>
      <c r="N16" s="24">
        <v>164.37900176644305</v>
      </c>
      <c r="O16" s="24">
        <v>187.38500016927702</v>
      </c>
      <c r="P16" s="24">
        <v>202.9000056982039</v>
      </c>
      <c r="Q16" s="24">
        <v>213.63299745321248</v>
      </c>
      <c r="R16" s="24">
        <v>223.14900249242763</v>
      </c>
      <c r="S16" s="24">
        <v>232.42299431562418</v>
      </c>
      <c r="T16" s="24">
        <v>242.16899555921535</v>
      </c>
      <c r="U16" s="24">
        <v>252.81699961423854</v>
      </c>
      <c r="V16" s="24">
        <v>263.66700142621983</v>
      </c>
      <c r="W16" s="24">
        <v>274.3820015192029</v>
      </c>
      <c r="X16" s="24">
        <v>285.46600162982918</v>
      </c>
      <c r="Y16" s="24">
        <v>297.33799725770905</v>
      </c>
      <c r="Z16" s="24">
        <v>309.26300269365231</v>
      </c>
      <c r="AA16" s="24">
        <v>321.06400418281459</v>
      </c>
      <c r="AB16" s="24">
        <v>332.77100151777177</v>
      </c>
      <c r="AC16" s="24">
        <v>344.3949958086003</v>
      </c>
      <c r="AD16" s="24">
        <v>356.26100277900639</v>
      </c>
      <c r="AE16" s="24">
        <v>368.47900235652781</v>
      </c>
      <c r="AF16" s="27"/>
      <c r="AG16" s="27"/>
      <c r="AH16" s="27"/>
      <c r="AI16" s="27"/>
    </row>
    <row r="17" spans="1:35" x14ac:dyDescent="0.35">
      <c r="A17" s="31" t="s">
        <v>138</v>
      </c>
      <c r="B17" s="31"/>
      <c r="C17" s="32">
        <v>56376.148971557595</v>
      </c>
      <c r="D17" s="32">
        <v>59552.857341148905</v>
      </c>
      <c r="E17" s="32">
        <v>58648.077804148903</v>
      </c>
      <c r="F17" s="32">
        <v>54796.250260148903</v>
      </c>
      <c r="G17" s="32">
        <v>53151.325335148904</v>
      </c>
      <c r="H17" s="32">
        <v>53103.0650964054</v>
      </c>
      <c r="I17" s="32">
        <v>54406.3094666959</v>
      </c>
      <c r="J17" s="32">
        <v>54722.437585148902</v>
      </c>
      <c r="K17" s="32">
        <v>53418.110607007155</v>
      </c>
      <c r="L17" s="32">
        <v>53193.76990860248</v>
      </c>
      <c r="M17" s="32">
        <v>56653.080434148913</v>
      </c>
      <c r="N17" s="32">
        <v>56526.308158811022</v>
      </c>
      <c r="O17" s="32">
        <v>56055.676151862775</v>
      </c>
      <c r="P17" s="32">
        <v>56081.243881862771</v>
      </c>
      <c r="Q17" s="32">
        <v>54833.995740336897</v>
      </c>
      <c r="R17" s="32">
        <v>54183.736787285132</v>
      </c>
      <c r="S17" s="32">
        <v>55947.131581811016</v>
      </c>
      <c r="T17" s="32">
        <v>56024.949339431718</v>
      </c>
      <c r="U17" s="32">
        <v>55347.11481537229</v>
      </c>
      <c r="V17" s="32">
        <v>54877.403213949932</v>
      </c>
      <c r="W17" s="32">
        <v>57067.866710712871</v>
      </c>
      <c r="X17" s="32">
        <v>59760.570602346983</v>
      </c>
      <c r="Y17" s="32">
        <v>59650.826708884153</v>
      </c>
      <c r="Z17" s="32">
        <v>57332.506114194519</v>
      </c>
      <c r="AA17" s="32">
        <v>57347.981458200949</v>
      </c>
      <c r="AB17" s="32">
        <v>62122.348847189365</v>
      </c>
      <c r="AC17" s="32">
        <v>64029.00573766348</v>
      </c>
      <c r="AD17" s="32">
        <v>67755.786073859679</v>
      </c>
      <c r="AE17" s="32">
        <v>68388.57204952804</v>
      </c>
      <c r="AF17" s="27"/>
      <c r="AG17" s="27"/>
      <c r="AH17" s="27"/>
      <c r="AI17" s="27"/>
    </row>
    <row r="18" spans="1:35" x14ac:dyDescent="0.35">
      <c r="AF18" s="27"/>
      <c r="AG18" s="27"/>
      <c r="AH18" s="27"/>
      <c r="AI18" s="27"/>
    </row>
    <row r="19" spans="1:35"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c r="AF19" s="27"/>
      <c r="AG19" s="27"/>
      <c r="AH19" s="27"/>
      <c r="AI19" s="27"/>
    </row>
    <row r="20" spans="1:35" x14ac:dyDescent="0.35">
      <c r="A20" s="28" t="s">
        <v>130</v>
      </c>
      <c r="B20" s="28" t="s">
        <v>64</v>
      </c>
      <c r="C20" s="24">
        <v>10240</v>
      </c>
      <c r="D20" s="24">
        <v>9765</v>
      </c>
      <c r="E20" s="24">
        <v>8290</v>
      </c>
      <c r="F20" s="24">
        <v>7097.8900899999999</v>
      </c>
      <c r="G20" s="24">
        <v>4703.0082199999997</v>
      </c>
      <c r="H20" s="24">
        <v>4703.0082199999997</v>
      </c>
      <c r="I20" s="24">
        <v>4703.0082199999997</v>
      </c>
      <c r="J20" s="24">
        <v>4703.0082199999997</v>
      </c>
      <c r="K20" s="24">
        <v>2662.1115218582499</v>
      </c>
      <c r="L20" s="24">
        <v>2019.71960345358</v>
      </c>
      <c r="M20" s="24">
        <v>1350</v>
      </c>
      <c r="N20" s="24">
        <v>1350</v>
      </c>
      <c r="O20" s="24">
        <v>1350</v>
      </c>
      <c r="P20" s="24">
        <v>1350</v>
      </c>
      <c r="Q20" s="24">
        <v>1350</v>
      </c>
      <c r="R20" s="24">
        <v>1350</v>
      </c>
      <c r="S20" s="24">
        <v>1350</v>
      </c>
      <c r="T20" s="24">
        <v>1350</v>
      </c>
      <c r="U20" s="24">
        <v>1350</v>
      </c>
      <c r="V20" s="24">
        <v>1350</v>
      </c>
      <c r="W20" s="24">
        <v>1350</v>
      </c>
      <c r="X20" s="24">
        <v>0</v>
      </c>
      <c r="Y20" s="24">
        <v>0</v>
      </c>
      <c r="Z20" s="24">
        <v>0</v>
      </c>
      <c r="AA20" s="24">
        <v>0</v>
      </c>
      <c r="AB20" s="24">
        <v>0</v>
      </c>
      <c r="AC20" s="24">
        <v>0</v>
      </c>
      <c r="AD20" s="24">
        <v>0</v>
      </c>
      <c r="AE20" s="24">
        <v>0</v>
      </c>
      <c r="AF20" s="27"/>
      <c r="AG20" s="27"/>
      <c r="AH20" s="27"/>
      <c r="AI20" s="27"/>
    </row>
    <row r="21" spans="1:35" s="27" customFormat="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5" s="27" customFormat="1" x14ac:dyDescent="0.35">
      <c r="A22" s="28" t="s">
        <v>130</v>
      </c>
      <c r="B22" s="28" t="s">
        <v>20</v>
      </c>
      <c r="C22" s="24">
        <v>625</v>
      </c>
      <c r="D22" s="24">
        <v>625</v>
      </c>
      <c r="E22" s="24">
        <v>625</v>
      </c>
      <c r="F22" s="24">
        <v>625</v>
      </c>
      <c r="G22" s="24">
        <v>625</v>
      </c>
      <c r="H22" s="24">
        <v>625</v>
      </c>
      <c r="I22" s="24">
        <v>625</v>
      </c>
      <c r="J22" s="24">
        <v>625</v>
      </c>
      <c r="K22" s="24">
        <v>625</v>
      </c>
      <c r="L22" s="24">
        <v>625</v>
      </c>
      <c r="M22" s="24">
        <v>625</v>
      </c>
      <c r="N22" s="24">
        <v>625</v>
      </c>
      <c r="O22" s="24">
        <v>625</v>
      </c>
      <c r="P22" s="24">
        <v>625</v>
      </c>
      <c r="Q22" s="24">
        <v>625</v>
      </c>
      <c r="R22" s="24">
        <v>625</v>
      </c>
      <c r="S22" s="24">
        <v>625</v>
      </c>
      <c r="T22" s="24">
        <v>625</v>
      </c>
      <c r="U22" s="24">
        <v>625</v>
      </c>
      <c r="V22" s="24">
        <v>625</v>
      </c>
      <c r="W22" s="24">
        <v>625</v>
      </c>
      <c r="X22" s="24">
        <v>625</v>
      </c>
      <c r="Y22" s="24">
        <v>185</v>
      </c>
      <c r="Z22" s="24">
        <v>0</v>
      </c>
      <c r="AA22" s="24">
        <v>0</v>
      </c>
      <c r="AB22" s="24">
        <v>0</v>
      </c>
      <c r="AC22" s="24">
        <v>0</v>
      </c>
      <c r="AD22" s="24">
        <v>0</v>
      </c>
      <c r="AE22" s="24">
        <v>0</v>
      </c>
    </row>
    <row r="23" spans="1:35" s="27" customFormat="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5" s="27" customFormat="1" x14ac:dyDescent="0.35">
      <c r="A24" s="28" t="s">
        <v>130</v>
      </c>
      <c r="B24" s="28" t="s">
        <v>66</v>
      </c>
      <c r="C24" s="24">
        <v>1438</v>
      </c>
      <c r="D24" s="24">
        <v>1438</v>
      </c>
      <c r="E24" s="24">
        <v>1438</v>
      </c>
      <c r="F24" s="24">
        <v>1438</v>
      </c>
      <c r="G24" s="24">
        <v>1438</v>
      </c>
      <c r="H24" s="24">
        <v>1438</v>
      </c>
      <c r="I24" s="24">
        <v>1438</v>
      </c>
      <c r="J24" s="24">
        <v>1438</v>
      </c>
      <c r="K24" s="24">
        <v>1438</v>
      </c>
      <c r="L24" s="24">
        <v>1438</v>
      </c>
      <c r="M24" s="24">
        <v>1438</v>
      </c>
      <c r="N24" s="24">
        <v>1438</v>
      </c>
      <c r="O24" s="24">
        <v>1438</v>
      </c>
      <c r="P24" s="24">
        <v>1438</v>
      </c>
      <c r="Q24" s="24">
        <v>1388</v>
      </c>
      <c r="R24" s="24">
        <v>1388</v>
      </c>
      <c r="S24" s="24">
        <v>1388</v>
      </c>
      <c r="T24" s="24">
        <v>1388</v>
      </c>
      <c r="U24" s="24">
        <v>1388</v>
      </c>
      <c r="V24" s="24">
        <v>1388</v>
      </c>
      <c r="W24" s="24">
        <v>1388</v>
      </c>
      <c r="X24" s="24">
        <v>1388</v>
      </c>
      <c r="Y24" s="24">
        <v>1388</v>
      </c>
      <c r="Z24" s="24">
        <v>1308.56494</v>
      </c>
      <c r="AA24" s="24">
        <v>1308.56494</v>
      </c>
      <c r="AB24" s="24">
        <v>1308.56494</v>
      </c>
      <c r="AC24" s="24">
        <v>1308.56494</v>
      </c>
      <c r="AD24" s="24">
        <v>1639.4929999999999</v>
      </c>
      <c r="AE24" s="24">
        <v>1639.4929999999999</v>
      </c>
    </row>
    <row r="25" spans="1:35" s="27" customFormat="1" x14ac:dyDescent="0.35">
      <c r="A25" s="28" t="s">
        <v>130</v>
      </c>
      <c r="B25" s="28" t="s">
        <v>65</v>
      </c>
      <c r="C25" s="24">
        <v>2585</v>
      </c>
      <c r="D25" s="24">
        <v>2585</v>
      </c>
      <c r="E25" s="24">
        <v>2585</v>
      </c>
      <c r="F25" s="24">
        <v>2585</v>
      </c>
      <c r="G25" s="24">
        <v>2585</v>
      </c>
      <c r="H25" s="24">
        <v>2585</v>
      </c>
      <c r="I25" s="24">
        <v>2585</v>
      </c>
      <c r="J25" s="24">
        <v>2585</v>
      </c>
      <c r="K25" s="24">
        <v>2585</v>
      </c>
      <c r="L25" s="24">
        <v>2585</v>
      </c>
      <c r="M25" s="24">
        <v>2585</v>
      </c>
      <c r="N25" s="24">
        <v>2585</v>
      </c>
      <c r="O25" s="24">
        <v>2585</v>
      </c>
      <c r="P25" s="24">
        <v>2585</v>
      </c>
      <c r="Q25" s="24">
        <v>2585</v>
      </c>
      <c r="R25" s="24">
        <v>2585</v>
      </c>
      <c r="S25" s="24">
        <v>2585</v>
      </c>
      <c r="T25" s="24">
        <v>2585</v>
      </c>
      <c r="U25" s="24">
        <v>2585</v>
      </c>
      <c r="V25" s="24">
        <v>2585</v>
      </c>
      <c r="W25" s="24">
        <v>2585</v>
      </c>
      <c r="X25" s="24">
        <v>2585</v>
      </c>
      <c r="Y25" s="24">
        <v>2585</v>
      </c>
      <c r="Z25" s="24">
        <v>2585</v>
      </c>
      <c r="AA25" s="24">
        <v>2585</v>
      </c>
      <c r="AB25" s="24">
        <v>2585</v>
      </c>
      <c r="AC25" s="24">
        <v>2585</v>
      </c>
      <c r="AD25" s="24">
        <v>2585</v>
      </c>
      <c r="AE25" s="24">
        <v>2585</v>
      </c>
    </row>
    <row r="26" spans="1:35" s="27" customFormat="1" x14ac:dyDescent="0.35">
      <c r="A26" s="28" t="s">
        <v>130</v>
      </c>
      <c r="B26" s="28" t="s">
        <v>69</v>
      </c>
      <c r="C26" s="24">
        <v>2220.7299995422327</v>
      </c>
      <c r="D26" s="24">
        <v>2829.0933755422329</v>
      </c>
      <c r="E26" s="24">
        <v>3437.6580455422327</v>
      </c>
      <c r="F26" s="24">
        <v>4046.023839542233</v>
      </c>
      <c r="G26" s="24">
        <v>4654.5886995422325</v>
      </c>
      <c r="H26" s="24">
        <v>5197.9600695422323</v>
      </c>
      <c r="I26" s="24">
        <v>5597.1617595422322</v>
      </c>
      <c r="J26" s="24">
        <v>5984.2855995422324</v>
      </c>
      <c r="K26" s="24">
        <v>5984.2855995422324</v>
      </c>
      <c r="L26" s="24">
        <v>5984.2855995422324</v>
      </c>
      <c r="M26" s="24">
        <v>7377.7736995422329</v>
      </c>
      <c r="N26" s="24">
        <v>7377.7736995422329</v>
      </c>
      <c r="O26" s="24">
        <v>7377.7736995422329</v>
      </c>
      <c r="P26" s="24">
        <v>7377.7736995422329</v>
      </c>
      <c r="Q26" s="24">
        <v>7377.7736995422329</v>
      </c>
      <c r="R26" s="24">
        <v>7331.2736995422329</v>
      </c>
      <c r="S26" s="24">
        <v>7061.2736995422329</v>
      </c>
      <c r="T26" s="24">
        <v>6958.7937038146938</v>
      </c>
      <c r="U26" s="24">
        <v>6958.7937038146938</v>
      </c>
      <c r="V26" s="24">
        <v>6604.8540078146943</v>
      </c>
      <c r="W26" s="24">
        <v>8515.003004577633</v>
      </c>
      <c r="X26" s="24">
        <v>10550.546304577634</v>
      </c>
      <c r="Y26" s="24">
        <v>10490.557001220703</v>
      </c>
      <c r="Z26" s="24">
        <v>10490.557001220703</v>
      </c>
      <c r="AA26" s="24">
        <v>10490.557001220703</v>
      </c>
      <c r="AB26" s="24">
        <v>10660.506998168945</v>
      </c>
      <c r="AC26" s="24">
        <v>10772.433698168945</v>
      </c>
      <c r="AD26" s="24">
        <v>10772.433698168945</v>
      </c>
      <c r="AE26" s="24">
        <v>10659.243966671718</v>
      </c>
    </row>
    <row r="27" spans="1:35" s="27" customFormat="1" x14ac:dyDescent="0.35">
      <c r="A27" s="28" t="s">
        <v>130</v>
      </c>
      <c r="B27" s="28" t="s">
        <v>68</v>
      </c>
      <c r="C27" s="24">
        <v>2130.362995147701</v>
      </c>
      <c r="D27" s="24">
        <v>2600.362995147701</v>
      </c>
      <c r="E27" s="24">
        <v>2600.362995147701</v>
      </c>
      <c r="F27" s="24">
        <v>2600.362995147701</v>
      </c>
      <c r="G27" s="24">
        <v>2600.362995147701</v>
      </c>
      <c r="H27" s="24">
        <v>2700.362995147701</v>
      </c>
      <c r="I27" s="24">
        <v>2989.1936251477009</v>
      </c>
      <c r="J27" s="24">
        <v>3294.2496451477009</v>
      </c>
      <c r="K27" s="24">
        <v>4065.4731051477002</v>
      </c>
      <c r="L27" s="24">
        <v>4836.6966651476996</v>
      </c>
      <c r="M27" s="24">
        <v>7430.4348951477023</v>
      </c>
      <c r="N27" s="24">
        <v>7430.4348951477023</v>
      </c>
      <c r="O27" s="24">
        <v>7430.4348951477023</v>
      </c>
      <c r="P27" s="24">
        <v>7430.4348951477023</v>
      </c>
      <c r="Q27" s="24">
        <v>7430.4348951477023</v>
      </c>
      <c r="R27" s="24">
        <v>7430.4348951477023</v>
      </c>
      <c r="S27" s="24">
        <v>7430.4348951477023</v>
      </c>
      <c r="T27" s="24">
        <v>7280.1348920959445</v>
      </c>
      <c r="U27" s="24">
        <v>7280.1348920959445</v>
      </c>
      <c r="V27" s="24">
        <v>7280.1348920959445</v>
      </c>
      <c r="W27" s="24">
        <v>7280.1348920959445</v>
      </c>
      <c r="X27" s="24">
        <v>8092.6359905700665</v>
      </c>
      <c r="Y27" s="24">
        <v>8084.9745905700674</v>
      </c>
      <c r="Z27" s="24">
        <v>8084.9745905700674</v>
      </c>
      <c r="AA27" s="24">
        <v>8414.661890570067</v>
      </c>
      <c r="AB27" s="24">
        <v>10603.244335491565</v>
      </c>
      <c r="AC27" s="24">
        <v>11203.894235498636</v>
      </c>
      <c r="AD27" s="24">
        <v>11153.894235502166</v>
      </c>
      <c r="AE27" s="24">
        <v>11009.796530352078</v>
      </c>
    </row>
    <row r="28" spans="1:35" s="27" customFormat="1" x14ac:dyDescent="0.35">
      <c r="A28" s="28" t="s">
        <v>130</v>
      </c>
      <c r="B28" s="28" t="s">
        <v>36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129.89439999999999</v>
      </c>
      <c r="Z28" s="24">
        <v>340.15494000000001</v>
      </c>
      <c r="AA28" s="24">
        <v>383.24686000000003</v>
      </c>
      <c r="AB28" s="24">
        <v>383.24686000000003</v>
      </c>
      <c r="AC28" s="24">
        <v>383.24686000000003</v>
      </c>
      <c r="AD28" s="24">
        <v>383.24686000000003</v>
      </c>
      <c r="AE28" s="24">
        <v>383.24686000000003</v>
      </c>
    </row>
    <row r="29" spans="1:35" s="27" customFormat="1" x14ac:dyDescent="0.35">
      <c r="A29" s="28" t="s">
        <v>130</v>
      </c>
      <c r="B29" s="28" t="s">
        <v>73</v>
      </c>
      <c r="C29" s="24">
        <v>240</v>
      </c>
      <c r="D29" s="24">
        <v>240</v>
      </c>
      <c r="E29" s="24">
        <v>240</v>
      </c>
      <c r="F29" s="24">
        <v>240</v>
      </c>
      <c r="G29" s="24">
        <v>2280</v>
      </c>
      <c r="H29" s="24">
        <v>2280</v>
      </c>
      <c r="I29" s="24">
        <v>2280</v>
      </c>
      <c r="J29" s="24">
        <v>2280</v>
      </c>
      <c r="K29" s="24">
        <v>4280</v>
      </c>
      <c r="L29" s="24">
        <v>4280</v>
      </c>
      <c r="M29" s="24">
        <v>4280</v>
      </c>
      <c r="N29" s="24">
        <v>4280</v>
      </c>
      <c r="O29" s="24">
        <v>4280</v>
      </c>
      <c r="P29" s="24">
        <v>4280</v>
      </c>
      <c r="Q29" s="24">
        <v>4280</v>
      </c>
      <c r="R29" s="24">
        <v>4280</v>
      </c>
      <c r="S29" s="24">
        <v>4280</v>
      </c>
      <c r="T29" s="24">
        <v>4280</v>
      </c>
      <c r="U29" s="24">
        <v>4280</v>
      </c>
      <c r="V29" s="24">
        <v>4280.0208999999995</v>
      </c>
      <c r="W29" s="24">
        <v>4280</v>
      </c>
      <c r="X29" s="24">
        <v>4280</v>
      </c>
      <c r="Y29" s="24">
        <v>4280</v>
      </c>
      <c r="Z29" s="24">
        <v>4280</v>
      </c>
      <c r="AA29" s="24">
        <v>4280</v>
      </c>
      <c r="AB29" s="24">
        <v>4280</v>
      </c>
      <c r="AC29" s="24">
        <v>4280</v>
      </c>
      <c r="AD29" s="24">
        <v>4280</v>
      </c>
      <c r="AE29" s="24">
        <v>4280</v>
      </c>
    </row>
    <row r="30" spans="1:35" s="27" customFormat="1" x14ac:dyDescent="0.35">
      <c r="A30" s="28" t="s">
        <v>130</v>
      </c>
      <c r="B30" s="28" t="s">
        <v>56</v>
      </c>
      <c r="C30" s="24">
        <v>6.5580000877380309</v>
      </c>
      <c r="D30" s="24">
        <v>8.7860001325607229</v>
      </c>
      <c r="E30" s="24">
        <v>10.679999828338611</v>
      </c>
      <c r="F30" s="24">
        <v>15.38399958610532</v>
      </c>
      <c r="G30" s="24">
        <v>20.217000722885068</v>
      </c>
      <c r="H30" s="24">
        <v>25.635000705718891</v>
      </c>
      <c r="I30" s="24">
        <v>31.094999551772982</v>
      </c>
      <c r="J30" s="24">
        <v>36.872998952865565</v>
      </c>
      <c r="K30" s="24">
        <v>42.845001220703054</v>
      </c>
      <c r="L30" s="24">
        <v>46.410001754760678</v>
      </c>
      <c r="M30" s="24">
        <v>57.068999290466223</v>
      </c>
      <c r="N30" s="24">
        <v>64.705999374389634</v>
      </c>
      <c r="O30" s="24">
        <v>73.34999942779541</v>
      </c>
      <c r="P30" s="24">
        <v>79.327003479003906</v>
      </c>
      <c r="Q30" s="24">
        <v>83.165996074676499</v>
      </c>
      <c r="R30" s="24">
        <v>86.441000938415471</v>
      </c>
      <c r="S30" s="24">
        <v>89.565996170043888</v>
      </c>
      <c r="T30" s="24">
        <v>92.826001167297335</v>
      </c>
      <c r="U30" s="24">
        <v>96.448000907897935</v>
      </c>
      <c r="V30" s="24">
        <v>100.13800144195552</v>
      </c>
      <c r="W30" s="24">
        <v>103.72899723052973</v>
      </c>
      <c r="X30" s="24">
        <v>107.42199993133536</v>
      </c>
      <c r="Y30" s="24">
        <v>111.41699790954559</v>
      </c>
      <c r="Z30" s="24">
        <v>115.41800308227474</v>
      </c>
      <c r="AA30" s="24">
        <v>119.31900215148846</v>
      </c>
      <c r="AB30" s="24">
        <v>123.12699985504069</v>
      </c>
      <c r="AC30" s="24">
        <v>126.8559980392447</v>
      </c>
      <c r="AD30" s="24">
        <v>130.61700344085682</v>
      </c>
      <c r="AE30" s="24">
        <v>134.47200393676681</v>
      </c>
    </row>
    <row r="31" spans="1:35" s="27" customFormat="1" x14ac:dyDescent="0.35">
      <c r="A31" s="31" t="s">
        <v>138</v>
      </c>
      <c r="B31" s="31"/>
      <c r="C31" s="32">
        <v>19239.092994689934</v>
      </c>
      <c r="D31" s="32">
        <v>19842.456370689935</v>
      </c>
      <c r="E31" s="32">
        <v>18976.021040689935</v>
      </c>
      <c r="F31" s="32">
        <v>18392.276924689933</v>
      </c>
      <c r="G31" s="32">
        <v>16605.959914689935</v>
      </c>
      <c r="H31" s="32">
        <v>17249.331284689932</v>
      </c>
      <c r="I31" s="32">
        <v>17937.363604689934</v>
      </c>
      <c r="J31" s="32">
        <v>18629.543464689934</v>
      </c>
      <c r="K31" s="32">
        <v>17359.870226548181</v>
      </c>
      <c r="L31" s="32">
        <v>17488.701868143515</v>
      </c>
      <c r="M31" s="32">
        <v>20806.208594689935</v>
      </c>
      <c r="N31" s="32">
        <v>20806.208594689935</v>
      </c>
      <c r="O31" s="32">
        <v>20806.208594689935</v>
      </c>
      <c r="P31" s="32">
        <v>20806.208594689935</v>
      </c>
      <c r="Q31" s="32">
        <v>20756.208594689935</v>
      </c>
      <c r="R31" s="32">
        <v>20709.708594689935</v>
      </c>
      <c r="S31" s="32">
        <v>20439.708594689935</v>
      </c>
      <c r="T31" s="32">
        <v>20186.928595910638</v>
      </c>
      <c r="U31" s="32">
        <v>20186.928595910638</v>
      </c>
      <c r="V31" s="32">
        <v>19832.988899910641</v>
      </c>
      <c r="W31" s="32">
        <v>21743.137896673579</v>
      </c>
      <c r="X31" s="32">
        <v>23241.182295147701</v>
      </c>
      <c r="Y31" s="32">
        <v>22733.531591790772</v>
      </c>
      <c r="Z31" s="32">
        <v>22469.096531790768</v>
      </c>
      <c r="AA31" s="32">
        <v>22798.78383179077</v>
      </c>
      <c r="AB31" s="32">
        <v>25157.316273660508</v>
      </c>
      <c r="AC31" s="32">
        <v>25869.892873667581</v>
      </c>
      <c r="AD31" s="32">
        <v>26150.820933671112</v>
      </c>
      <c r="AE31" s="32">
        <v>25893.533497023796</v>
      </c>
    </row>
    <row r="32" spans="1:35" s="27" customFormat="1" x14ac:dyDescent="0.35"/>
    <row r="33" spans="1:31" s="27" customFormat="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s="27" customFormat="1" x14ac:dyDescent="0.35">
      <c r="A34" s="28" t="s">
        <v>131</v>
      </c>
      <c r="B34" s="28" t="s">
        <v>64</v>
      </c>
      <c r="C34" s="24">
        <v>8126</v>
      </c>
      <c r="D34" s="24">
        <v>8126</v>
      </c>
      <c r="E34" s="24">
        <v>8126</v>
      </c>
      <c r="F34" s="24">
        <v>5874.7876499999984</v>
      </c>
      <c r="G34" s="24">
        <v>5874.7876499999984</v>
      </c>
      <c r="H34" s="24">
        <v>5045.9999699999998</v>
      </c>
      <c r="I34" s="24">
        <v>5042.8112499999997</v>
      </c>
      <c r="J34" s="24">
        <v>4342.8112499999997</v>
      </c>
      <c r="K34" s="24">
        <v>4261.7520800000002</v>
      </c>
      <c r="L34" s="24">
        <v>4261.7520800000002</v>
      </c>
      <c r="M34" s="24">
        <v>4261.7520800000002</v>
      </c>
      <c r="N34" s="24">
        <v>4261.7520800000002</v>
      </c>
      <c r="O34" s="24">
        <v>4261.7520800000002</v>
      </c>
      <c r="P34" s="24">
        <v>4261.7520800000002</v>
      </c>
      <c r="Q34" s="24">
        <v>4023.8361999999988</v>
      </c>
      <c r="R34" s="24">
        <v>3968.3092999999999</v>
      </c>
      <c r="S34" s="24">
        <v>3814.94083</v>
      </c>
      <c r="T34" s="24">
        <v>3814.94083</v>
      </c>
      <c r="U34" s="24">
        <v>3814.94083</v>
      </c>
      <c r="V34" s="24">
        <v>3814.94083</v>
      </c>
      <c r="W34" s="24">
        <v>3814.94083</v>
      </c>
      <c r="X34" s="24">
        <v>3070.94083</v>
      </c>
      <c r="Y34" s="24">
        <v>2787</v>
      </c>
      <c r="Z34" s="24">
        <v>2422</v>
      </c>
      <c r="AA34" s="24">
        <v>2057</v>
      </c>
      <c r="AB34" s="24">
        <v>1692</v>
      </c>
      <c r="AC34" s="24">
        <v>1692</v>
      </c>
      <c r="AD34" s="24">
        <v>1692</v>
      </c>
      <c r="AE34" s="24">
        <v>1692</v>
      </c>
    </row>
    <row r="35" spans="1:31" s="27" customFormat="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s="27" customFormat="1" x14ac:dyDescent="0.35">
      <c r="A36" s="28" t="s">
        <v>131</v>
      </c>
      <c r="B36" s="28" t="s">
        <v>20</v>
      </c>
      <c r="C36" s="24">
        <v>1512.8999938964839</v>
      </c>
      <c r="D36" s="24">
        <v>1512.8999938964839</v>
      </c>
      <c r="E36" s="24">
        <v>1512.8999938964839</v>
      </c>
      <c r="F36" s="24">
        <v>1512.8999938964839</v>
      </c>
      <c r="G36" s="24">
        <v>1512.8999938964839</v>
      </c>
      <c r="H36" s="24">
        <v>1512.8999938964839</v>
      </c>
      <c r="I36" s="24">
        <v>1512.8999938964839</v>
      </c>
      <c r="J36" s="24">
        <v>1512.8999938964839</v>
      </c>
      <c r="K36" s="24">
        <v>1512.8999938964839</v>
      </c>
      <c r="L36" s="24">
        <v>1512.8999938964839</v>
      </c>
      <c r="M36" s="24">
        <v>1512.8999938964839</v>
      </c>
      <c r="N36" s="24">
        <v>1512.8999938964839</v>
      </c>
      <c r="O36" s="24">
        <v>1512.8999938964839</v>
      </c>
      <c r="P36" s="24">
        <v>1512.8999938964839</v>
      </c>
      <c r="Q36" s="24">
        <v>1512.8999938964839</v>
      </c>
      <c r="R36" s="24">
        <v>1127.8999938964839</v>
      </c>
      <c r="S36" s="24">
        <v>1127.8999938964839</v>
      </c>
      <c r="T36" s="24">
        <v>1127.8999938964839</v>
      </c>
      <c r="U36" s="24">
        <v>984.5</v>
      </c>
      <c r="V36" s="24">
        <v>984.5</v>
      </c>
      <c r="W36" s="24">
        <v>984.5</v>
      </c>
      <c r="X36" s="24">
        <v>984.5</v>
      </c>
      <c r="Y36" s="24">
        <v>984.5</v>
      </c>
      <c r="Z36" s="24">
        <v>984.5</v>
      </c>
      <c r="AA36" s="24">
        <v>340</v>
      </c>
      <c r="AB36" s="24">
        <v>180</v>
      </c>
      <c r="AC36" s="24">
        <v>180</v>
      </c>
      <c r="AD36" s="24">
        <v>180</v>
      </c>
      <c r="AE36" s="24">
        <v>180</v>
      </c>
    </row>
    <row r="37" spans="1:31" s="27" customFormat="1" x14ac:dyDescent="0.35">
      <c r="A37" s="28" t="s">
        <v>131</v>
      </c>
      <c r="B37" s="28" t="s">
        <v>32</v>
      </c>
      <c r="C37" s="24">
        <v>84</v>
      </c>
      <c r="D37" s="24">
        <v>84</v>
      </c>
      <c r="E37" s="24">
        <v>84</v>
      </c>
      <c r="F37" s="24">
        <v>84</v>
      </c>
      <c r="G37" s="24">
        <v>84</v>
      </c>
      <c r="H37" s="24">
        <v>84</v>
      </c>
      <c r="I37" s="24">
        <v>84</v>
      </c>
      <c r="J37" s="24">
        <v>84</v>
      </c>
      <c r="K37" s="24">
        <v>84</v>
      </c>
      <c r="L37" s="24">
        <v>84</v>
      </c>
      <c r="M37" s="24">
        <v>84</v>
      </c>
      <c r="N37" s="24">
        <v>84</v>
      </c>
      <c r="O37" s="24">
        <v>84</v>
      </c>
      <c r="P37" s="24">
        <v>84</v>
      </c>
      <c r="Q37" s="24">
        <v>84</v>
      </c>
      <c r="R37" s="24">
        <v>84</v>
      </c>
      <c r="S37" s="24">
        <v>84</v>
      </c>
      <c r="T37" s="24">
        <v>84</v>
      </c>
      <c r="U37" s="24">
        <v>84</v>
      </c>
      <c r="V37" s="24">
        <v>84</v>
      </c>
      <c r="W37" s="24">
        <v>84</v>
      </c>
      <c r="X37" s="24">
        <v>84</v>
      </c>
      <c r="Y37" s="24">
        <v>84</v>
      </c>
      <c r="Z37" s="24">
        <v>84</v>
      </c>
      <c r="AA37" s="24">
        <v>84</v>
      </c>
      <c r="AB37" s="24">
        <v>0</v>
      </c>
      <c r="AC37" s="24">
        <v>0</v>
      </c>
      <c r="AD37" s="24">
        <v>0</v>
      </c>
      <c r="AE37" s="24">
        <v>0</v>
      </c>
    </row>
    <row r="38" spans="1:31" s="27" customFormat="1" x14ac:dyDescent="0.35">
      <c r="A38" s="28" t="s">
        <v>131</v>
      </c>
      <c r="B38" s="28" t="s">
        <v>66</v>
      </c>
      <c r="C38" s="24">
        <v>1910</v>
      </c>
      <c r="D38" s="24">
        <v>1910</v>
      </c>
      <c r="E38" s="24">
        <v>1910</v>
      </c>
      <c r="F38" s="24">
        <v>1910</v>
      </c>
      <c r="G38" s="24">
        <v>1910</v>
      </c>
      <c r="H38" s="24">
        <v>1910</v>
      </c>
      <c r="I38" s="24">
        <v>1910</v>
      </c>
      <c r="J38" s="24">
        <v>1910</v>
      </c>
      <c r="K38" s="24">
        <v>1910</v>
      </c>
      <c r="L38" s="24">
        <v>1910</v>
      </c>
      <c r="M38" s="24">
        <v>1910</v>
      </c>
      <c r="N38" s="24">
        <v>1910</v>
      </c>
      <c r="O38" s="24">
        <v>1618</v>
      </c>
      <c r="P38" s="24">
        <v>1501</v>
      </c>
      <c r="Q38" s="24">
        <v>1501</v>
      </c>
      <c r="R38" s="24">
        <v>1501</v>
      </c>
      <c r="S38" s="24">
        <v>1501</v>
      </c>
      <c r="T38" s="24">
        <v>1501</v>
      </c>
      <c r="U38" s="24">
        <v>1501</v>
      </c>
      <c r="V38" s="24">
        <v>1501</v>
      </c>
      <c r="W38" s="24">
        <v>1501</v>
      </c>
      <c r="X38" s="24">
        <v>1501</v>
      </c>
      <c r="Y38" s="24">
        <v>1501</v>
      </c>
      <c r="Z38" s="24">
        <v>1369</v>
      </c>
      <c r="AA38" s="24">
        <v>1369</v>
      </c>
      <c r="AB38" s="24">
        <v>1439.2464</v>
      </c>
      <c r="AC38" s="24">
        <v>1439.2464</v>
      </c>
      <c r="AD38" s="24">
        <v>2097.6190999999999</v>
      </c>
      <c r="AE38" s="24">
        <v>1578.6190999999999</v>
      </c>
    </row>
    <row r="39" spans="1:31" s="27" customFormat="1" x14ac:dyDescent="0.35">
      <c r="A39" s="28" t="s">
        <v>131</v>
      </c>
      <c r="B39" s="28" t="s">
        <v>65</v>
      </c>
      <c r="C39" s="24">
        <v>152.40000152587891</v>
      </c>
      <c r="D39" s="24">
        <v>152.40000152587891</v>
      </c>
      <c r="E39" s="24">
        <v>152.40000152587891</v>
      </c>
      <c r="F39" s="24">
        <v>152.40000152587891</v>
      </c>
      <c r="G39" s="24">
        <v>152.40000152587891</v>
      </c>
      <c r="H39" s="24">
        <v>152.40000152587891</v>
      </c>
      <c r="I39" s="24">
        <v>152.40000152587891</v>
      </c>
      <c r="J39" s="24">
        <v>152.40000152587891</v>
      </c>
      <c r="K39" s="24">
        <v>152.40000152587891</v>
      </c>
      <c r="L39" s="24">
        <v>152.40000152587891</v>
      </c>
      <c r="M39" s="24">
        <v>152.40000152587891</v>
      </c>
      <c r="N39" s="24">
        <v>152.40000152587891</v>
      </c>
      <c r="O39" s="24">
        <v>152.40000152587891</v>
      </c>
      <c r="P39" s="24">
        <v>152.40000152587891</v>
      </c>
      <c r="Q39" s="24">
        <v>152.40000152587891</v>
      </c>
      <c r="R39" s="24">
        <v>152.40000152587891</v>
      </c>
      <c r="S39" s="24">
        <v>66</v>
      </c>
      <c r="T39" s="24">
        <v>66</v>
      </c>
      <c r="U39" s="24">
        <v>66</v>
      </c>
      <c r="V39" s="24">
        <v>66</v>
      </c>
      <c r="W39" s="24">
        <v>66</v>
      </c>
      <c r="X39" s="24">
        <v>0</v>
      </c>
      <c r="Y39" s="24">
        <v>0</v>
      </c>
      <c r="Z39" s="24">
        <v>0</v>
      </c>
      <c r="AA39" s="24">
        <v>0</v>
      </c>
      <c r="AB39" s="24">
        <v>0</v>
      </c>
      <c r="AC39" s="24">
        <v>0</v>
      </c>
      <c r="AD39" s="24">
        <v>0</v>
      </c>
      <c r="AE39" s="24">
        <v>0</v>
      </c>
    </row>
    <row r="40" spans="1:31" s="27" customFormat="1" x14ac:dyDescent="0.35">
      <c r="A40" s="28" t="s">
        <v>131</v>
      </c>
      <c r="B40" s="28" t="s">
        <v>69</v>
      </c>
      <c r="C40" s="24">
        <v>676.60802078246934</v>
      </c>
      <c r="D40" s="24">
        <v>1176.6080207824693</v>
      </c>
      <c r="E40" s="24">
        <v>1176.6080207824693</v>
      </c>
      <c r="F40" s="24">
        <v>1776.6080207824693</v>
      </c>
      <c r="G40" s="24">
        <v>1776.6080207824693</v>
      </c>
      <c r="H40" s="24">
        <v>1776.6086720389694</v>
      </c>
      <c r="I40" s="24">
        <v>2290.8537723294694</v>
      </c>
      <c r="J40" s="24">
        <v>2477.6466207824692</v>
      </c>
      <c r="K40" s="24">
        <v>2477.6466207824692</v>
      </c>
      <c r="L40" s="24">
        <v>2477.6466207824692</v>
      </c>
      <c r="M40" s="24">
        <v>2477.6466207824692</v>
      </c>
      <c r="N40" s="24">
        <v>2477.6466207824692</v>
      </c>
      <c r="O40" s="24">
        <v>2477.6466207824692</v>
      </c>
      <c r="P40" s="24">
        <v>2477.6466207824692</v>
      </c>
      <c r="Q40" s="24">
        <v>2477.6466207824692</v>
      </c>
      <c r="R40" s="24">
        <v>2477.6466207824692</v>
      </c>
      <c r="S40" s="24">
        <v>4253.8858507824689</v>
      </c>
      <c r="T40" s="24">
        <v>4253.8858507824689</v>
      </c>
      <c r="U40" s="24">
        <v>4253.8858507824689</v>
      </c>
      <c r="V40" s="24">
        <v>4292.5564207824682</v>
      </c>
      <c r="W40" s="24">
        <v>4572.8709207824686</v>
      </c>
      <c r="X40" s="24">
        <v>5375.5703953484681</v>
      </c>
      <c r="Y40" s="24">
        <v>5769.5803749046754</v>
      </c>
      <c r="Z40" s="24">
        <v>5316.6903602595085</v>
      </c>
      <c r="AA40" s="24">
        <v>5596.4223602670081</v>
      </c>
      <c r="AB40" s="24">
        <v>6551.8535102761789</v>
      </c>
      <c r="AC40" s="24">
        <v>6551.8535102778687</v>
      </c>
      <c r="AD40" s="24">
        <v>6551.8535102796386</v>
      </c>
      <c r="AE40" s="24">
        <v>7070.9509502812989</v>
      </c>
    </row>
    <row r="41" spans="1:31" s="27" customFormat="1" x14ac:dyDescent="0.35">
      <c r="A41" s="28" t="s">
        <v>131</v>
      </c>
      <c r="B41" s="28" t="s">
        <v>68</v>
      </c>
      <c r="C41" s="24">
        <v>2017.6349983215291</v>
      </c>
      <c r="D41" s="24">
        <v>2827.6199989318811</v>
      </c>
      <c r="E41" s="24">
        <v>2827.6199989318811</v>
      </c>
      <c r="F41" s="24">
        <v>2827.6199989318811</v>
      </c>
      <c r="G41" s="24">
        <v>2827.6199989318811</v>
      </c>
      <c r="H41" s="24">
        <v>2827.6199989318811</v>
      </c>
      <c r="I41" s="24">
        <v>2827.6199989318811</v>
      </c>
      <c r="J41" s="24">
        <v>2827.6199989318811</v>
      </c>
      <c r="K41" s="24">
        <v>2827.6199989318811</v>
      </c>
      <c r="L41" s="24">
        <v>2827.6199989318811</v>
      </c>
      <c r="M41" s="24">
        <v>2827.6199989318811</v>
      </c>
      <c r="N41" s="24">
        <v>2827.6199989318811</v>
      </c>
      <c r="O41" s="24">
        <v>2827.6199989318811</v>
      </c>
      <c r="P41" s="24">
        <v>2827.6199989318811</v>
      </c>
      <c r="Q41" s="24">
        <v>2827.6199989318811</v>
      </c>
      <c r="R41" s="24">
        <v>2706.6199989318807</v>
      </c>
      <c r="S41" s="24">
        <v>2656.6199989318807</v>
      </c>
      <c r="T41" s="24">
        <v>2656.6199989318807</v>
      </c>
      <c r="U41" s="24">
        <v>2656.6199989318807</v>
      </c>
      <c r="V41" s="24">
        <v>2656.6199989318807</v>
      </c>
      <c r="W41" s="24">
        <v>2656.6199989318807</v>
      </c>
      <c r="X41" s="24">
        <v>3629.3470307629336</v>
      </c>
      <c r="Y41" s="24">
        <v>3564.2838807629346</v>
      </c>
      <c r="Z41" s="24">
        <v>3363.1838822888144</v>
      </c>
      <c r="AA41" s="24">
        <v>3854.4643321057088</v>
      </c>
      <c r="AB41" s="24">
        <v>5470.3705314953568</v>
      </c>
      <c r="AC41" s="24">
        <v>5359.9705299694788</v>
      </c>
      <c r="AD41" s="24">
        <v>4829.0705284436008</v>
      </c>
      <c r="AE41" s="24">
        <v>5437.7557972534178</v>
      </c>
    </row>
    <row r="42" spans="1:31" s="27" customFormat="1" x14ac:dyDescent="0.35">
      <c r="A42" s="28" t="s">
        <v>131</v>
      </c>
      <c r="B42" s="28" t="s">
        <v>36</v>
      </c>
      <c r="C42" s="24">
        <v>0</v>
      </c>
      <c r="D42" s="24">
        <v>20</v>
      </c>
      <c r="E42" s="24">
        <v>20</v>
      </c>
      <c r="F42" s="24">
        <v>20</v>
      </c>
      <c r="G42" s="24">
        <v>20</v>
      </c>
      <c r="H42" s="24">
        <v>20</v>
      </c>
      <c r="I42" s="24">
        <v>20</v>
      </c>
      <c r="J42" s="24">
        <v>20</v>
      </c>
      <c r="K42" s="24">
        <v>20</v>
      </c>
      <c r="L42" s="24">
        <v>20</v>
      </c>
      <c r="M42" s="24">
        <v>20</v>
      </c>
      <c r="N42" s="24">
        <v>20</v>
      </c>
      <c r="O42" s="24">
        <v>20</v>
      </c>
      <c r="P42" s="24">
        <v>20</v>
      </c>
      <c r="Q42" s="24">
        <v>20</v>
      </c>
      <c r="R42" s="24">
        <v>20</v>
      </c>
      <c r="S42" s="24">
        <v>259.24160000000001</v>
      </c>
      <c r="T42" s="24">
        <v>259.24160000000001</v>
      </c>
      <c r="U42" s="24">
        <v>259.24160000000001</v>
      </c>
      <c r="V42" s="24">
        <v>304.52539999999999</v>
      </c>
      <c r="W42" s="24">
        <v>845.68993999999998</v>
      </c>
      <c r="X42" s="24">
        <v>1142.9253000000001</v>
      </c>
      <c r="Y42" s="24">
        <v>1142.9253000000001</v>
      </c>
      <c r="Z42" s="24">
        <v>1649.5109</v>
      </c>
      <c r="AA42" s="24">
        <v>1649.5109</v>
      </c>
      <c r="AB42" s="24">
        <v>1649.5109</v>
      </c>
      <c r="AC42" s="24">
        <v>1649.5109</v>
      </c>
      <c r="AD42" s="24">
        <v>1649.5109</v>
      </c>
      <c r="AE42" s="24">
        <v>2045.75</v>
      </c>
    </row>
    <row r="43" spans="1:31" s="27" customFormat="1" x14ac:dyDescent="0.35">
      <c r="A43" s="28" t="s">
        <v>131</v>
      </c>
      <c r="B43" s="28" t="s">
        <v>73</v>
      </c>
      <c r="C43" s="24">
        <v>570</v>
      </c>
      <c r="D43" s="24">
        <v>570</v>
      </c>
      <c r="E43" s="24">
        <v>570</v>
      </c>
      <c r="F43" s="24">
        <v>570</v>
      </c>
      <c r="G43" s="24">
        <v>570</v>
      </c>
      <c r="H43" s="24">
        <v>570</v>
      </c>
      <c r="I43" s="24">
        <v>570</v>
      </c>
      <c r="J43" s="24">
        <v>570</v>
      </c>
      <c r="K43" s="24">
        <v>570</v>
      </c>
      <c r="L43" s="24">
        <v>570</v>
      </c>
      <c r="M43" s="24">
        <v>570</v>
      </c>
      <c r="N43" s="24">
        <v>570</v>
      </c>
      <c r="O43" s="24">
        <v>570</v>
      </c>
      <c r="P43" s="24">
        <v>570</v>
      </c>
      <c r="Q43" s="24">
        <v>570</v>
      </c>
      <c r="R43" s="24">
        <v>570</v>
      </c>
      <c r="S43" s="24">
        <v>570.00013610383996</v>
      </c>
      <c r="T43" s="24">
        <v>570.00013610911003</v>
      </c>
      <c r="U43" s="24">
        <v>570.00013611556994</v>
      </c>
      <c r="V43" s="24">
        <v>570.00013612514999</v>
      </c>
      <c r="W43" s="24">
        <v>643.00511000000006</v>
      </c>
      <c r="X43" s="24">
        <v>969.76531999999997</v>
      </c>
      <c r="Y43" s="24">
        <v>969.76531999999997</v>
      </c>
      <c r="Z43" s="24">
        <v>969.76531999999997</v>
      </c>
      <c r="AA43" s="24">
        <v>1516.0008</v>
      </c>
      <c r="AB43" s="24">
        <v>2650.1174000000001</v>
      </c>
      <c r="AC43" s="24">
        <v>2650.1174000000001</v>
      </c>
      <c r="AD43" s="24">
        <v>2650.1174000000001</v>
      </c>
      <c r="AE43" s="24">
        <v>2650.1174000000001</v>
      </c>
    </row>
    <row r="44" spans="1:31" s="27" customFormat="1" x14ac:dyDescent="0.35">
      <c r="A44" s="28" t="s">
        <v>131</v>
      </c>
      <c r="B44" s="28" t="s">
        <v>56</v>
      </c>
      <c r="C44" s="24">
        <v>2.6030000150203643</v>
      </c>
      <c r="D44" s="24">
        <v>3.3170000910758937</v>
      </c>
      <c r="E44" s="24">
        <v>4.0260000228881774</v>
      </c>
      <c r="F44" s="24">
        <v>5.4030001759529078</v>
      </c>
      <c r="G44" s="24">
        <v>7.6770000457763601</v>
      </c>
      <c r="H44" s="24">
        <v>9.8029999732971085</v>
      </c>
      <c r="I44" s="24">
        <v>12.359000444412139</v>
      </c>
      <c r="J44" s="24">
        <v>14.69100010395041</v>
      </c>
      <c r="K44" s="24">
        <v>17.289999723434399</v>
      </c>
      <c r="L44" s="24">
        <v>18.852000474929767</v>
      </c>
      <c r="M44" s="24">
        <v>24.21999907493586</v>
      </c>
      <c r="N44" s="24">
        <v>26.670000553131</v>
      </c>
      <c r="O44" s="24">
        <v>30.57900047302244</v>
      </c>
      <c r="P44" s="24">
        <v>33.136000633239718</v>
      </c>
      <c r="Q44" s="24">
        <v>34.829999446868804</v>
      </c>
      <c r="R44" s="24">
        <v>36.323000669479349</v>
      </c>
      <c r="S44" s="24">
        <v>37.833999156951897</v>
      </c>
      <c r="T44" s="24">
        <v>39.482998371124204</v>
      </c>
      <c r="U44" s="24">
        <v>41.236998558044355</v>
      </c>
      <c r="V44" s="24">
        <v>42.889000892639132</v>
      </c>
      <c r="W44" s="24">
        <v>44.434001445770186</v>
      </c>
      <c r="X44" s="24">
        <v>46.04599905014036</v>
      </c>
      <c r="Y44" s="24">
        <v>47.854001522064159</v>
      </c>
      <c r="Z44" s="24">
        <v>49.667001724243121</v>
      </c>
      <c r="AA44" s="24">
        <v>51.431999206542926</v>
      </c>
      <c r="AB44" s="24">
        <v>53.151998043060289</v>
      </c>
      <c r="AC44" s="24">
        <v>54.833001136779757</v>
      </c>
      <c r="AD44" s="24">
        <v>56.54499816894522</v>
      </c>
      <c r="AE44" s="24">
        <v>58.29699945449827</v>
      </c>
    </row>
    <row r="45" spans="1:31" s="27" customFormat="1" x14ac:dyDescent="0.35">
      <c r="A45" s="31" t="s">
        <v>138</v>
      </c>
      <c r="B45" s="31"/>
      <c r="C45" s="32">
        <v>14479.543014526362</v>
      </c>
      <c r="D45" s="32">
        <v>15789.528015136713</v>
      </c>
      <c r="E45" s="32">
        <v>15789.528015136713</v>
      </c>
      <c r="F45" s="32">
        <v>14138.315665136712</v>
      </c>
      <c r="G45" s="32">
        <v>14138.315665136712</v>
      </c>
      <c r="H45" s="32">
        <v>13309.528636393214</v>
      </c>
      <c r="I45" s="32">
        <v>13820.585016683712</v>
      </c>
      <c r="J45" s="32">
        <v>13307.377865136712</v>
      </c>
      <c r="K45" s="32">
        <v>13226.318695136713</v>
      </c>
      <c r="L45" s="32">
        <v>13226.318695136713</v>
      </c>
      <c r="M45" s="32">
        <v>13226.318695136713</v>
      </c>
      <c r="N45" s="32">
        <v>13226.318695136713</v>
      </c>
      <c r="O45" s="32">
        <v>12934.318695136713</v>
      </c>
      <c r="P45" s="32">
        <v>12817.318695136713</v>
      </c>
      <c r="Q45" s="32">
        <v>12579.402815136711</v>
      </c>
      <c r="R45" s="32">
        <v>12017.875915136712</v>
      </c>
      <c r="S45" s="32">
        <v>13504.346673610835</v>
      </c>
      <c r="T45" s="32">
        <v>13504.346673610835</v>
      </c>
      <c r="U45" s="32">
        <v>13360.94667971435</v>
      </c>
      <c r="V45" s="32">
        <v>13399.617249714349</v>
      </c>
      <c r="W45" s="32">
        <v>13679.931749714349</v>
      </c>
      <c r="X45" s="32">
        <v>14645.358256111402</v>
      </c>
      <c r="Y45" s="32">
        <v>14690.36425566761</v>
      </c>
      <c r="Z45" s="32">
        <v>13539.374242548323</v>
      </c>
      <c r="AA45" s="32">
        <v>13300.886692372716</v>
      </c>
      <c r="AB45" s="32">
        <v>15333.470441771535</v>
      </c>
      <c r="AC45" s="32">
        <v>15223.070440247349</v>
      </c>
      <c r="AD45" s="32">
        <v>15350.543138723238</v>
      </c>
      <c r="AE45" s="32">
        <v>15959.325847534716</v>
      </c>
    </row>
    <row r="46" spans="1:31" s="27" customFormat="1" x14ac:dyDescent="0.35"/>
    <row r="47" spans="1:31" s="27" customFormat="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s="27" customFormat="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s="27" customFormat="1" x14ac:dyDescent="0.35">
      <c r="A49" s="28" t="s">
        <v>132</v>
      </c>
      <c r="B49" s="28" t="s">
        <v>71</v>
      </c>
      <c r="C49" s="24">
        <v>4790</v>
      </c>
      <c r="D49" s="24">
        <v>4790</v>
      </c>
      <c r="E49" s="24">
        <v>4790</v>
      </c>
      <c r="F49" s="24">
        <v>3031.4728700000001</v>
      </c>
      <c r="G49" s="24">
        <v>3031.4728700000001</v>
      </c>
      <c r="H49" s="24">
        <v>3031.4728700000001</v>
      </c>
      <c r="I49" s="24">
        <v>3031.4728700000001</v>
      </c>
      <c r="J49" s="24">
        <v>3031.4728700000001</v>
      </c>
      <c r="K49" s="24">
        <v>3031.4728700000001</v>
      </c>
      <c r="L49" s="24">
        <v>3031.4728700000001</v>
      </c>
      <c r="M49" s="24">
        <v>3031.4728700000001</v>
      </c>
      <c r="N49" s="24">
        <v>3031.4728700000001</v>
      </c>
      <c r="O49" s="24">
        <v>3031.4728700000001</v>
      </c>
      <c r="P49" s="24">
        <v>3031.4728700000001</v>
      </c>
      <c r="Q49" s="24">
        <v>3031.4728700000001</v>
      </c>
      <c r="R49" s="24">
        <v>3031.4728700000001</v>
      </c>
      <c r="S49" s="24">
        <v>3031.4728700000001</v>
      </c>
      <c r="T49" s="24">
        <v>3031.4728700000001</v>
      </c>
      <c r="U49" s="24">
        <v>3031.4728700000001</v>
      </c>
      <c r="V49" s="24">
        <v>3031.4728700000001</v>
      </c>
      <c r="W49" s="24">
        <v>3031.4728700000001</v>
      </c>
      <c r="X49" s="24">
        <v>3031.4728700000001</v>
      </c>
      <c r="Y49" s="24">
        <v>3031.4728700000001</v>
      </c>
      <c r="Z49" s="24">
        <v>3031.4728700000001</v>
      </c>
      <c r="AA49" s="24">
        <v>3031.4728700000001</v>
      </c>
      <c r="AB49" s="24">
        <v>3031.4728700000001</v>
      </c>
      <c r="AC49" s="24">
        <v>1916.4728700000001</v>
      </c>
      <c r="AD49" s="24">
        <v>0</v>
      </c>
      <c r="AE49" s="24">
        <v>0</v>
      </c>
    </row>
    <row r="50" spans="1:31" s="27" customFormat="1" x14ac:dyDescent="0.35">
      <c r="A50" s="28" t="s">
        <v>132</v>
      </c>
      <c r="B50" s="28" t="s">
        <v>20</v>
      </c>
      <c r="C50" s="24">
        <v>0</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row>
    <row r="51" spans="1:31" s="27" customFormat="1" x14ac:dyDescent="0.35">
      <c r="A51" s="28" t="s">
        <v>132</v>
      </c>
      <c r="B51" s="28" t="s">
        <v>32</v>
      </c>
      <c r="C51" s="24">
        <v>500</v>
      </c>
      <c r="D51" s="24">
        <v>500</v>
      </c>
      <c r="E51" s="24">
        <v>500</v>
      </c>
      <c r="F51" s="24">
        <v>500</v>
      </c>
      <c r="G51" s="24">
        <v>500</v>
      </c>
      <c r="H51" s="24">
        <v>500</v>
      </c>
      <c r="I51" s="24">
        <v>500</v>
      </c>
      <c r="J51" s="24">
        <v>500</v>
      </c>
      <c r="K51" s="24">
        <v>500</v>
      </c>
      <c r="L51" s="24">
        <v>500</v>
      </c>
      <c r="M51" s="24">
        <v>500</v>
      </c>
      <c r="N51" s="24">
        <v>500</v>
      </c>
      <c r="O51" s="24">
        <v>500</v>
      </c>
      <c r="P51" s="24">
        <v>500</v>
      </c>
      <c r="Q51" s="24">
        <v>500</v>
      </c>
      <c r="R51" s="24">
        <v>500</v>
      </c>
      <c r="S51" s="24">
        <v>500</v>
      </c>
      <c r="T51" s="24">
        <v>500</v>
      </c>
      <c r="U51" s="24">
        <v>0</v>
      </c>
      <c r="V51" s="24">
        <v>0</v>
      </c>
      <c r="W51" s="24">
        <v>0</v>
      </c>
      <c r="X51" s="24">
        <v>0</v>
      </c>
      <c r="Y51" s="24">
        <v>0</v>
      </c>
      <c r="Z51" s="24">
        <v>0</v>
      </c>
      <c r="AA51" s="24">
        <v>0</v>
      </c>
      <c r="AB51" s="24">
        <v>0</v>
      </c>
      <c r="AC51" s="24">
        <v>0</v>
      </c>
      <c r="AD51" s="24">
        <v>0</v>
      </c>
      <c r="AE51" s="24">
        <v>0</v>
      </c>
    </row>
    <row r="52" spans="1:31" s="27" customFormat="1" x14ac:dyDescent="0.35">
      <c r="A52" s="28" t="s">
        <v>132</v>
      </c>
      <c r="B52" s="28" t="s">
        <v>66</v>
      </c>
      <c r="C52" s="24">
        <v>1900</v>
      </c>
      <c r="D52" s="24">
        <v>1900</v>
      </c>
      <c r="E52" s="24">
        <v>1900</v>
      </c>
      <c r="F52" s="24">
        <v>1900</v>
      </c>
      <c r="G52" s="24">
        <v>1900</v>
      </c>
      <c r="H52" s="24">
        <v>1900</v>
      </c>
      <c r="I52" s="24">
        <v>1900</v>
      </c>
      <c r="J52" s="24">
        <v>1900</v>
      </c>
      <c r="K52" s="24">
        <v>1900</v>
      </c>
      <c r="L52" s="24">
        <v>1900</v>
      </c>
      <c r="M52" s="24">
        <v>1900</v>
      </c>
      <c r="N52" s="24">
        <v>1900</v>
      </c>
      <c r="O52" s="24">
        <v>1730</v>
      </c>
      <c r="P52" s="24">
        <v>1730</v>
      </c>
      <c r="Q52" s="24">
        <v>1730</v>
      </c>
      <c r="R52" s="24">
        <v>1730</v>
      </c>
      <c r="S52" s="24">
        <v>1730</v>
      </c>
      <c r="T52" s="24">
        <v>1730</v>
      </c>
      <c r="U52" s="24">
        <v>1290</v>
      </c>
      <c r="V52" s="24">
        <v>1290</v>
      </c>
      <c r="W52" s="24">
        <v>1290</v>
      </c>
      <c r="X52" s="24">
        <v>1196</v>
      </c>
      <c r="Y52" s="24">
        <v>1196</v>
      </c>
      <c r="Z52" s="24">
        <v>1196</v>
      </c>
      <c r="AA52" s="24">
        <v>1196</v>
      </c>
      <c r="AB52" s="24">
        <v>1196</v>
      </c>
      <c r="AC52" s="24">
        <v>612</v>
      </c>
      <c r="AD52" s="24">
        <v>772.66877999999997</v>
      </c>
      <c r="AE52" s="24">
        <v>772.66877999999997</v>
      </c>
    </row>
    <row r="53" spans="1:31" s="27" customFormat="1" x14ac:dyDescent="0.35">
      <c r="A53" s="28" t="s">
        <v>132</v>
      </c>
      <c r="B53" s="28" t="s">
        <v>65</v>
      </c>
      <c r="C53" s="24">
        <v>2219</v>
      </c>
      <c r="D53" s="24">
        <v>2219</v>
      </c>
      <c r="E53" s="24">
        <v>2219</v>
      </c>
      <c r="F53" s="24">
        <v>2219</v>
      </c>
      <c r="G53" s="24">
        <v>2219</v>
      </c>
      <c r="H53" s="24">
        <v>2219</v>
      </c>
      <c r="I53" s="24">
        <v>2219</v>
      </c>
      <c r="J53" s="24">
        <v>2219</v>
      </c>
      <c r="K53" s="24">
        <v>2219</v>
      </c>
      <c r="L53" s="24">
        <v>2219</v>
      </c>
      <c r="M53" s="24">
        <v>2219</v>
      </c>
      <c r="N53" s="24">
        <v>2219</v>
      </c>
      <c r="O53" s="24">
        <v>2219</v>
      </c>
      <c r="P53" s="24">
        <v>2219</v>
      </c>
      <c r="Q53" s="24">
        <v>2219</v>
      </c>
      <c r="R53" s="24">
        <v>2219</v>
      </c>
      <c r="S53" s="24">
        <v>2219</v>
      </c>
      <c r="T53" s="24">
        <v>2219</v>
      </c>
      <c r="U53" s="24">
        <v>2219</v>
      </c>
      <c r="V53" s="24">
        <v>2219</v>
      </c>
      <c r="W53" s="24">
        <v>2219</v>
      </c>
      <c r="X53" s="24">
        <v>2219</v>
      </c>
      <c r="Y53" s="24">
        <v>2219</v>
      </c>
      <c r="Z53" s="24">
        <v>2219</v>
      </c>
      <c r="AA53" s="24">
        <v>2219</v>
      </c>
      <c r="AB53" s="24">
        <v>2219</v>
      </c>
      <c r="AC53" s="24">
        <v>2219</v>
      </c>
      <c r="AD53" s="24">
        <v>2219</v>
      </c>
      <c r="AE53" s="24">
        <v>2219</v>
      </c>
    </row>
    <row r="54" spans="1:31" s="27" customFormat="1" x14ac:dyDescent="0.35">
      <c r="A54" s="28" t="s">
        <v>132</v>
      </c>
      <c r="B54" s="28" t="s">
        <v>69</v>
      </c>
      <c r="C54" s="24">
        <v>3434.4399795532199</v>
      </c>
      <c r="D54" s="24">
        <v>4322.199974060055</v>
      </c>
      <c r="E54" s="24">
        <v>4322.199974060055</v>
      </c>
      <c r="F54" s="24">
        <v>4322.199974060055</v>
      </c>
      <c r="G54" s="24">
        <v>4322.199974060055</v>
      </c>
      <c r="H54" s="24">
        <v>4322.199974060055</v>
      </c>
      <c r="I54" s="24">
        <v>4322.199974060055</v>
      </c>
      <c r="J54" s="24">
        <v>4322.199974060055</v>
      </c>
      <c r="K54" s="24">
        <v>4322.199974060055</v>
      </c>
      <c r="L54" s="24">
        <v>4322.199974060055</v>
      </c>
      <c r="M54" s="24">
        <v>4322.199974060055</v>
      </c>
      <c r="N54" s="24">
        <v>4322.199974060055</v>
      </c>
      <c r="O54" s="24">
        <v>4269.699974060055</v>
      </c>
      <c r="P54" s="24">
        <v>4269.699974060055</v>
      </c>
      <c r="Q54" s="24">
        <v>4269.699974060055</v>
      </c>
      <c r="R54" s="24">
        <v>4269.699974060055</v>
      </c>
      <c r="S54" s="24">
        <v>4202.4999771118128</v>
      </c>
      <c r="T54" s="24">
        <v>3785.9699745118128</v>
      </c>
      <c r="U54" s="24">
        <v>3901.6385571118126</v>
      </c>
      <c r="V54" s="24">
        <v>3758.4607516894489</v>
      </c>
      <c r="W54" s="24">
        <v>3758.4607516894489</v>
      </c>
      <c r="X54" s="24">
        <v>3835.8625824523883</v>
      </c>
      <c r="Y54" s="24">
        <v>4164.1717794006317</v>
      </c>
      <c r="Z54" s="24">
        <v>3852.1717794006317</v>
      </c>
      <c r="AA54" s="24">
        <v>3977.3440187902816</v>
      </c>
      <c r="AB54" s="24">
        <v>4211.774478790282</v>
      </c>
      <c r="AC54" s="24">
        <v>6314.1967587902809</v>
      </c>
      <c r="AD54" s="24">
        <v>8919.8214980273424</v>
      </c>
      <c r="AE54" s="24">
        <v>8820.7690984741203</v>
      </c>
    </row>
    <row r="55" spans="1:31" s="27" customFormat="1" x14ac:dyDescent="0.35">
      <c r="A55" s="28" t="s">
        <v>132</v>
      </c>
      <c r="B55" s="28" t="s">
        <v>68</v>
      </c>
      <c r="C55" s="24">
        <v>1098.972995758056</v>
      </c>
      <c r="D55" s="24">
        <v>1098.972995758056</v>
      </c>
      <c r="E55" s="24">
        <v>1098.972995758056</v>
      </c>
      <c r="F55" s="24">
        <v>1098.972995758056</v>
      </c>
      <c r="G55" s="24">
        <v>1098.972995758056</v>
      </c>
      <c r="H55" s="24">
        <v>1098.972995758056</v>
      </c>
      <c r="I55" s="24">
        <v>1098.972995758056</v>
      </c>
      <c r="J55" s="24">
        <v>1098.972995758056</v>
      </c>
      <c r="K55" s="24">
        <v>1098.972995758056</v>
      </c>
      <c r="L55" s="24">
        <v>1098.972995758056</v>
      </c>
      <c r="M55" s="24">
        <v>1098.972995758056</v>
      </c>
      <c r="N55" s="24">
        <v>1098.972995758056</v>
      </c>
      <c r="O55" s="24">
        <v>1098.972995758056</v>
      </c>
      <c r="P55" s="24">
        <v>1098.972995758056</v>
      </c>
      <c r="Q55" s="24">
        <v>1098.972995758056</v>
      </c>
      <c r="R55" s="24">
        <v>1098.972995758056</v>
      </c>
      <c r="S55" s="24">
        <v>1098.972995758056</v>
      </c>
      <c r="T55" s="24">
        <v>1098.972995758056</v>
      </c>
      <c r="U55" s="24">
        <v>1098.972995758056</v>
      </c>
      <c r="V55" s="24">
        <v>1098.972995758056</v>
      </c>
      <c r="W55" s="24">
        <v>1098.972995758056</v>
      </c>
      <c r="X55" s="24">
        <v>1098.972995758056</v>
      </c>
      <c r="Y55" s="24">
        <v>1098.972995758056</v>
      </c>
      <c r="Z55" s="24">
        <v>991.45299911499001</v>
      </c>
      <c r="AA55" s="24">
        <v>960.34999847412087</v>
      </c>
      <c r="AB55" s="24">
        <v>960.35065650538081</v>
      </c>
      <c r="AC55" s="24">
        <v>1340.3499984741209</v>
      </c>
      <c r="AD55" s="24">
        <v>3288.4499969482422</v>
      </c>
      <c r="AE55" s="24">
        <v>3718.7093999999997</v>
      </c>
    </row>
    <row r="56" spans="1:31" s="27" customFormat="1" x14ac:dyDescent="0.35">
      <c r="A56" s="28" t="s">
        <v>132</v>
      </c>
      <c r="B56" s="28" t="s">
        <v>36</v>
      </c>
      <c r="C56" s="24">
        <v>55.329999923705998</v>
      </c>
      <c r="D56" s="24">
        <v>375.329999923706</v>
      </c>
      <c r="E56" s="24">
        <v>375.329999923706</v>
      </c>
      <c r="F56" s="24">
        <v>375.329999923706</v>
      </c>
      <c r="G56" s="24">
        <v>375.329999923706</v>
      </c>
      <c r="H56" s="24">
        <v>375.329999923706</v>
      </c>
      <c r="I56" s="24">
        <v>375.329999923706</v>
      </c>
      <c r="J56" s="24">
        <v>375.329999923706</v>
      </c>
      <c r="K56" s="24">
        <v>375.329999923706</v>
      </c>
      <c r="L56" s="24">
        <v>375.329999923706</v>
      </c>
      <c r="M56" s="24">
        <v>375.329999923706</v>
      </c>
      <c r="N56" s="24">
        <v>375.329999923706</v>
      </c>
      <c r="O56" s="24">
        <v>320</v>
      </c>
      <c r="P56" s="24">
        <v>320</v>
      </c>
      <c r="Q56" s="24">
        <v>320</v>
      </c>
      <c r="R56" s="24">
        <v>320</v>
      </c>
      <c r="S56" s="24">
        <v>320</v>
      </c>
      <c r="T56" s="24">
        <v>320</v>
      </c>
      <c r="U56" s="24">
        <v>450.10712999999998</v>
      </c>
      <c r="V56" s="24">
        <v>450.10712999999998</v>
      </c>
      <c r="W56" s="24">
        <v>766.08205999999905</v>
      </c>
      <c r="X56" s="24">
        <v>466.08205999999899</v>
      </c>
      <c r="Y56" s="24">
        <v>466.08205999999899</v>
      </c>
      <c r="Z56" s="24">
        <v>839.678</v>
      </c>
      <c r="AA56" s="24">
        <v>839.678</v>
      </c>
      <c r="AB56" s="24">
        <v>839.678</v>
      </c>
      <c r="AC56" s="24">
        <v>839.678</v>
      </c>
      <c r="AD56" s="24">
        <v>1727.6389999999999</v>
      </c>
      <c r="AE56" s="24">
        <v>1727.6389999999999</v>
      </c>
    </row>
    <row r="57" spans="1:31" s="27" customFormat="1" x14ac:dyDescent="0.35">
      <c r="A57" s="28" t="s">
        <v>132</v>
      </c>
      <c r="B57" s="28" t="s">
        <v>73</v>
      </c>
      <c r="C57" s="24">
        <v>0</v>
      </c>
      <c r="D57" s="24">
        <v>0</v>
      </c>
      <c r="E57" s="24">
        <v>0</v>
      </c>
      <c r="F57" s="24">
        <v>0</v>
      </c>
      <c r="G57" s="24">
        <v>0</v>
      </c>
      <c r="H57" s="24">
        <v>0</v>
      </c>
      <c r="I57" s="24">
        <v>0</v>
      </c>
      <c r="J57" s="24">
        <v>0</v>
      </c>
      <c r="K57" s="24">
        <v>0</v>
      </c>
      <c r="L57" s="24">
        <v>0</v>
      </c>
      <c r="M57" s="24">
        <v>0</v>
      </c>
      <c r="N57" s="24">
        <v>0</v>
      </c>
      <c r="O57" s="24">
        <v>0</v>
      </c>
      <c r="P57" s="24">
        <v>0</v>
      </c>
      <c r="Q57" s="24">
        <v>0</v>
      </c>
      <c r="R57" s="24">
        <v>0</v>
      </c>
      <c r="S57" s="24">
        <v>0</v>
      </c>
      <c r="T57" s="24">
        <v>12.7738</v>
      </c>
      <c r="U57" s="24">
        <v>325.74727999999999</v>
      </c>
      <c r="V57" s="24">
        <v>325.74727999999999</v>
      </c>
      <c r="W57" s="24">
        <v>325.74727999999999</v>
      </c>
      <c r="X57" s="24">
        <v>325.74727999999999</v>
      </c>
      <c r="Y57" s="24">
        <v>325.74727999999999</v>
      </c>
      <c r="Z57" s="24">
        <v>325.74727999999999</v>
      </c>
      <c r="AA57" s="24">
        <v>483.67315999999897</v>
      </c>
      <c r="AB57" s="24">
        <v>483.67315999999897</v>
      </c>
      <c r="AC57" s="24">
        <v>641.36992999999995</v>
      </c>
      <c r="AD57" s="24">
        <v>1629.3977</v>
      </c>
      <c r="AE57" s="24">
        <v>1629.3977</v>
      </c>
    </row>
    <row r="58" spans="1:31" s="27" customFormat="1" x14ac:dyDescent="0.35">
      <c r="A58" s="28" t="s">
        <v>132</v>
      </c>
      <c r="B58" s="28" t="s">
        <v>56</v>
      </c>
      <c r="C58" s="24">
        <v>3.730999946594233</v>
      </c>
      <c r="D58" s="24">
        <v>5.3370000422000805</v>
      </c>
      <c r="E58" s="24">
        <v>6.5620000958442661</v>
      </c>
      <c r="F58" s="24">
        <v>8.8679997920989955</v>
      </c>
      <c r="G58" s="24">
        <v>11.99400031566614</v>
      </c>
      <c r="H58" s="24">
        <v>15.010999917983911</v>
      </c>
      <c r="I58" s="24">
        <v>18.664000272750819</v>
      </c>
      <c r="J58" s="24">
        <v>22.177000880241362</v>
      </c>
      <c r="K58" s="24">
        <v>26.300000429153378</v>
      </c>
      <c r="L58" s="24">
        <v>28.99999904632562</v>
      </c>
      <c r="M58" s="24">
        <v>38.306999206542869</v>
      </c>
      <c r="N58" s="24">
        <v>44.082001686096135</v>
      </c>
      <c r="O58" s="24">
        <v>52.344999551773057</v>
      </c>
      <c r="P58" s="24">
        <v>57.273001432418774</v>
      </c>
      <c r="Q58" s="24">
        <v>60.753001213073674</v>
      </c>
      <c r="R58" s="24">
        <v>63.832001686096142</v>
      </c>
      <c r="S58" s="24">
        <v>66.790998935699449</v>
      </c>
      <c r="T58" s="24">
        <v>69.882997035980154</v>
      </c>
      <c r="U58" s="24">
        <v>73.295000076293931</v>
      </c>
      <c r="V58" s="24">
        <v>76.875997543334947</v>
      </c>
      <c r="W58" s="24">
        <v>80.486003398895207</v>
      </c>
      <c r="X58" s="24">
        <v>84.222002506256047</v>
      </c>
      <c r="Y58" s="24">
        <v>88.148998260498033</v>
      </c>
      <c r="Z58" s="24">
        <v>92.059997081756535</v>
      </c>
      <c r="AA58" s="24">
        <v>95.945003509521428</v>
      </c>
      <c r="AB58" s="24">
        <v>99.820002079009967</v>
      </c>
      <c r="AC58" s="24">
        <v>103.66399621963494</v>
      </c>
      <c r="AD58" s="24">
        <v>107.5989999771115</v>
      </c>
      <c r="AE58" s="24">
        <v>111.65700006484921</v>
      </c>
    </row>
    <row r="59" spans="1:31" s="27" customFormat="1" x14ac:dyDescent="0.35">
      <c r="A59" s="31" t="s">
        <v>138</v>
      </c>
      <c r="B59" s="31"/>
      <c r="C59" s="32">
        <v>13942.412975311276</v>
      </c>
      <c r="D59" s="32">
        <v>14830.172969818112</v>
      </c>
      <c r="E59" s="32">
        <v>14830.172969818112</v>
      </c>
      <c r="F59" s="32">
        <v>13071.645839818111</v>
      </c>
      <c r="G59" s="32">
        <v>13071.645839818111</v>
      </c>
      <c r="H59" s="32">
        <v>13071.645839818111</v>
      </c>
      <c r="I59" s="32">
        <v>13071.645839818111</v>
      </c>
      <c r="J59" s="32">
        <v>13071.645839818111</v>
      </c>
      <c r="K59" s="32">
        <v>13071.645839818111</v>
      </c>
      <c r="L59" s="32">
        <v>13071.645839818111</v>
      </c>
      <c r="M59" s="32">
        <v>13071.645839818111</v>
      </c>
      <c r="N59" s="32">
        <v>13071.645839818111</v>
      </c>
      <c r="O59" s="32">
        <v>12849.145839818111</v>
      </c>
      <c r="P59" s="32">
        <v>12849.145839818111</v>
      </c>
      <c r="Q59" s="32">
        <v>12849.145839818111</v>
      </c>
      <c r="R59" s="32">
        <v>12849.145839818111</v>
      </c>
      <c r="S59" s="32">
        <v>12781.945842869869</v>
      </c>
      <c r="T59" s="32">
        <v>12365.415840269869</v>
      </c>
      <c r="U59" s="32">
        <v>11541.08442286987</v>
      </c>
      <c r="V59" s="32">
        <v>11397.906617447505</v>
      </c>
      <c r="W59" s="32">
        <v>11397.906617447505</v>
      </c>
      <c r="X59" s="32">
        <v>11381.308448210444</v>
      </c>
      <c r="Y59" s="32">
        <v>11709.617645158687</v>
      </c>
      <c r="Z59" s="32">
        <v>11290.097648515621</v>
      </c>
      <c r="AA59" s="32">
        <v>11384.166887264402</v>
      </c>
      <c r="AB59" s="32">
        <v>11618.598005295664</v>
      </c>
      <c r="AC59" s="32">
        <v>12402.019627264403</v>
      </c>
      <c r="AD59" s="32">
        <v>15199.940274975585</v>
      </c>
      <c r="AE59" s="32">
        <v>15531.14727847412</v>
      </c>
    </row>
    <row r="60" spans="1:31" s="27" customFormat="1" x14ac:dyDescent="0.35"/>
    <row r="61" spans="1:31" s="27" customFormat="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s="27" customFormat="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s="27" customFormat="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s="27" customFormat="1" x14ac:dyDescent="0.35">
      <c r="A64" s="28" t="s">
        <v>133</v>
      </c>
      <c r="B64" s="28" t="s">
        <v>20</v>
      </c>
      <c r="C64" s="24">
        <v>709</v>
      </c>
      <c r="D64" s="24">
        <v>709</v>
      </c>
      <c r="E64" s="24">
        <v>529</v>
      </c>
      <c r="F64" s="24">
        <v>529</v>
      </c>
      <c r="G64" s="24">
        <v>529</v>
      </c>
      <c r="H64" s="24">
        <v>529</v>
      </c>
      <c r="I64" s="24">
        <v>529</v>
      </c>
      <c r="J64" s="24">
        <v>529</v>
      </c>
      <c r="K64" s="24">
        <v>529</v>
      </c>
      <c r="L64" s="24">
        <v>529</v>
      </c>
      <c r="M64" s="24">
        <v>529</v>
      </c>
      <c r="N64" s="24">
        <v>529</v>
      </c>
      <c r="O64" s="24">
        <v>529</v>
      </c>
      <c r="P64" s="24">
        <v>529</v>
      </c>
      <c r="Q64" s="24">
        <v>529</v>
      </c>
      <c r="R64" s="24">
        <v>529</v>
      </c>
      <c r="S64" s="24">
        <v>0</v>
      </c>
      <c r="T64" s="24">
        <v>0</v>
      </c>
      <c r="U64" s="24">
        <v>0</v>
      </c>
      <c r="V64" s="24">
        <v>0</v>
      </c>
      <c r="W64" s="24">
        <v>0</v>
      </c>
      <c r="X64" s="24">
        <v>0</v>
      </c>
      <c r="Y64" s="24">
        <v>0</v>
      </c>
      <c r="Z64" s="24">
        <v>0</v>
      </c>
      <c r="AA64" s="24">
        <v>0</v>
      </c>
      <c r="AB64" s="24">
        <v>0</v>
      </c>
      <c r="AC64" s="24">
        <v>0</v>
      </c>
      <c r="AD64" s="24">
        <v>0</v>
      </c>
      <c r="AE64" s="24">
        <v>0</v>
      </c>
    </row>
    <row r="65" spans="1:31" s="27" customFormat="1" x14ac:dyDescent="0.35">
      <c r="A65" s="28" t="s">
        <v>133</v>
      </c>
      <c r="B65" s="28" t="s">
        <v>32</v>
      </c>
      <c r="C65" s="24">
        <v>800</v>
      </c>
      <c r="D65" s="24">
        <v>800</v>
      </c>
      <c r="E65" s="24">
        <v>800</v>
      </c>
      <c r="F65" s="24">
        <v>800</v>
      </c>
      <c r="G65" s="24">
        <v>800</v>
      </c>
      <c r="H65" s="24">
        <v>800</v>
      </c>
      <c r="I65" s="24">
        <v>800</v>
      </c>
      <c r="J65" s="24">
        <v>800</v>
      </c>
      <c r="K65" s="24">
        <v>800</v>
      </c>
      <c r="L65" s="24">
        <v>800</v>
      </c>
      <c r="M65" s="24">
        <v>800</v>
      </c>
      <c r="N65" s="24">
        <v>800</v>
      </c>
      <c r="O65" s="24">
        <v>800</v>
      </c>
      <c r="P65" s="24">
        <v>800</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s="27" customFormat="1" x14ac:dyDescent="0.35">
      <c r="A66" s="28" t="s">
        <v>133</v>
      </c>
      <c r="B66" s="28" t="s">
        <v>66</v>
      </c>
      <c r="C66" s="24">
        <v>1437.1399917602528</v>
      </c>
      <c r="D66" s="24">
        <v>1437.1399917602528</v>
      </c>
      <c r="E66" s="24">
        <v>1437.1399917602528</v>
      </c>
      <c r="F66" s="24">
        <v>1437.1399917602528</v>
      </c>
      <c r="G66" s="24">
        <v>1437.1399917602528</v>
      </c>
      <c r="H66" s="24">
        <v>1437.1399917602528</v>
      </c>
      <c r="I66" s="24">
        <v>1437.1399917602528</v>
      </c>
      <c r="J66" s="24">
        <v>1437.1399917602528</v>
      </c>
      <c r="K66" s="24">
        <v>1437.1399917602528</v>
      </c>
      <c r="L66" s="24">
        <v>1054.639991760253</v>
      </c>
      <c r="M66" s="24">
        <v>1054.639991760253</v>
      </c>
      <c r="N66" s="24">
        <v>785.29999542236283</v>
      </c>
      <c r="O66" s="24">
        <v>785.29999542236283</v>
      </c>
      <c r="P66" s="24">
        <v>785.29999542236283</v>
      </c>
      <c r="Q66" s="24">
        <v>705.29999542236283</v>
      </c>
      <c r="R66" s="24">
        <v>705.29999542236283</v>
      </c>
      <c r="S66" s="24">
        <v>705.29999542236283</v>
      </c>
      <c r="T66" s="24">
        <v>705.29999542236283</v>
      </c>
      <c r="U66" s="24">
        <v>705.29999542236283</v>
      </c>
      <c r="V66" s="24">
        <v>705.29999542236283</v>
      </c>
      <c r="W66" s="24">
        <v>705.29999542236283</v>
      </c>
      <c r="X66" s="24">
        <v>705.29999542236283</v>
      </c>
      <c r="Y66" s="24">
        <v>705.29999542236283</v>
      </c>
      <c r="Z66" s="24">
        <v>438.1001054223629</v>
      </c>
      <c r="AA66" s="24">
        <v>438.1001054223629</v>
      </c>
      <c r="AB66" s="24">
        <v>438.1001054223629</v>
      </c>
      <c r="AC66" s="24">
        <v>438.1001054223629</v>
      </c>
      <c r="AD66" s="24">
        <v>605.43193542236281</v>
      </c>
      <c r="AE66" s="24">
        <v>605.43193542236281</v>
      </c>
    </row>
    <row r="67" spans="1:31" s="27" customFormat="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s="27" customFormat="1" x14ac:dyDescent="0.35">
      <c r="A68" s="28" t="s">
        <v>133</v>
      </c>
      <c r="B68" s="28" t="s">
        <v>69</v>
      </c>
      <c r="C68" s="24">
        <v>2053.3100090026815</v>
      </c>
      <c r="D68" s="24">
        <v>2349.7100105285604</v>
      </c>
      <c r="E68" s="24">
        <v>2349.7100105285604</v>
      </c>
      <c r="F68" s="24">
        <v>2349.7100105285604</v>
      </c>
      <c r="G68" s="24">
        <v>2349.7100105285604</v>
      </c>
      <c r="H68" s="24">
        <v>2349.7100105285604</v>
      </c>
      <c r="I68" s="24">
        <v>2316.7100105285604</v>
      </c>
      <c r="J68" s="24">
        <v>2316.7100105285604</v>
      </c>
      <c r="K68" s="24">
        <v>2225.9600105285604</v>
      </c>
      <c r="L68" s="24">
        <v>2113.9600105285604</v>
      </c>
      <c r="M68" s="24">
        <v>2113.9600105285604</v>
      </c>
      <c r="N68" s="24">
        <v>2113.9600105285604</v>
      </c>
      <c r="O68" s="24">
        <v>2015.2600135803182</v>
      </c>
      <c r="P68" s="24">
        <v>2015.2600135803182</v>
      </c>
      <c r="Q68" s="24">
        <v>1793.3600120544393</v>
      </c>
      <c r="R68" s="24">
        <v>1608.5600090026824</v>
      </c>
      <c r="S68" s="24">
        <v>2609.116322002682</v>
      </c>
      <c r="T68" s="24">
        <v>3213.5156850026824</v>
      </c>
      <c r="U68" s="24">
        <v>3355.676988239743</v>
      </c>
      <c r="V68" s="24">
        <v>3316.676988239743</v>
      </c>
      <c r="W68" s="24">
        <v>3316.676988239743</v>
      </c>
      <c r="X68" s="24">
        <v>3517.2863882397428</v>
      </c>
      <c r="Y68" s="24">
        <v>3303.4263876293917</v>
      </c>
      <c r="Z68" s="24">
        <v>3345.6507465985919</v>
      </c>
      <c r="AA68" s="24">
        <v>3002.450742031856</v>
      </c>
      <c r="AB68" s="24">
        <v>3151.2708217204563</v>
      </c>
      <c r="AC68" s="24">
        <v>3226.8001217429364</v>
      </c>
      <c r="AD68" s="24">
        <v>3368.716421748526</v>
      </c>
      <c r="AE68" s="24">
        <v>3426.800121754196</v>
      </c>
    </row>
    <row r="69" spans="1:31" s="27" customFormat="1" x14ac:dyDescent="0.35">
      <c r="A69" s="28" t="s">
        <v>133</v>
      </c>
      <c r="B69" s="28" t="s">
        <v>68</v>
      </c>
      <c r="C69" s="24">
        <v>353</v>
      </c>
      <c r="D69" s="24">
        <v>432.19999694824207</v>
      </c>
      <c r="E69" s="24">
        <v>432.19999694824207</v>
      </c>
      <c r="F69" s="24">
        <v>432.19999694824207</v>
      </c>
      <c r="G69" s="24">
        <v>432.19999694824207</v>
      </c>
      <c r="H69" s="24">
        <v>432.19999694824207</v>
      </c>
      <c r="I69" s="24">
        <v>432.19999694824207</v>
      </c>
      <c r="J69" s="24">
        <v>432.19999694824207</v>
      </c>
      <c r="K69" s="24">
        <v>432.19999694824207</v>
      </c>
      <c r="L69" s="24">
        <v>432.19999694824207</v>
      </c>
      <c r="M69" s="24">
        <v>432.19999694824207</v>
      </c>
      <c r="N69" s="24">
        <v>432.19999694824207</v>
      </c>
      <c r="O69" s="24">
        <v>432.19999694824207</v>
      </c>
      <c r="P69" s="24">
        <v>432.19999694824207</v>
      </c>
      <c r="Q69" s="24">
        <v>432.19999694824207</v>
      </c>
      <c r="R69" s="24">
        <v>432.19999694824207</v>
      </c>
      <c r="S69" s="24">
        <v>432.19999694824207</v>
      </c>
      <c r="T69" s="24">
        <v>432.19999694824207</v>
      </c>
      <c r="U69" s="24">
        <v>432.19999694824207</v>
      </c>
      <c r="V69" s="24">
        <v>432.19999694824207</v>
      </c>
      <c r="W69" s="24">
        <v>432.19999694824207</v>
      </c>
      <c r="X69" s="24">
        <v>477.4217529482421</v>
      </c>
      <c r="Y69" s="24">
        <v>715.87336694824205</v>
      </c>
      <c r="Z69" s="24">
        <v>605.87336694824205</v>
      </c>
      <c r="AA69" s="24">
        <v>779.27972694824109</v>
      </c>
      <c r="AB69" s="24">
        <v>779.27972694824109</v>
      </c>
      <c r="AC69" s="24">
        <v>1224.8090969482421</v>
      </c>
      <c r="AD69" s="24">
        <v>1436.0198969482421</v>
      </c>
      <c r="AE69" s="24">
        <v>1328.0198969482421</v>
      </c>
    </row>
    <row r="70" spans="1:31" s="27" customFormat="1" x14ac:dyDescent="0.35">
      <c r="A70" s="28" t="s">
        <v>133</v>
      </c>
      <c r="B70" s="28" t="s">
        <v>36</v>
      </c>
      <c r="C70" s="24">
        <v>205</v>
      </c>
      <c r="D70" s="24">
        <v>205</v>
      </c>
      <c r="E70" s="24">
        <v>205</v>
      </c>
      <c r="F70" s="24">
        <v>205</v>
      </c>
      <c r="G70" s="24">
        <v>205</v>
      </c>
      <c r="H70" s="24">
        <v>205</v>
      </c>
      <c r="I70" s="24">
        <v>205</v>
      </c>
      <c r="J70" s="24">
        <v>205</v>
      </c>
      <c r="K70" s="24">
        <v>205</v>
      </c>
      <c r="L70" s="24">
        <v>175</v>
      </c>
      <c r="M70" s="24">
        <v>175</v>
      </c>
      <c r="N70" s="24">
        <v>175</v>
      </c>
      <c r="O70" s="24">
        <v>175</v>
      </c>
      <c r="P70" s="24">
        <v>150</v>
      </c>
      <c r="Q70" s="24">
        <v>150</v>
      </c>
      <c r="R70" s="24">
        <v>150</v>
      </c>
      <c r="S70" s="24">
        <v>150</v>
      </c>
      <c r="T70" s="24">
        <v>150</v>
      </c>
      <c r="U70" s="24">
        <v>150</v>
      </c>
      <c r="V70" s="24">
        <v>150</v>
      </c>
      <c r="W70" s="24">
        <v>751.72784000000001</v>
      </c>
      <c r="X70" s="24">
        <v>751.72784000000001</v>
      </c>
      <c r="Y70" s="24">
        <v>751.72784000000001</v>
      </c>
      <c r="Z70" s="24">
        <v>965.84950000000003</v>
      </c>
      <c r="AA70" s="24">
        <v>965.84950000000003</v>
      </c>
      <c r="AB70" s="24">
        <v>965.84950000000003</v>
      </c>
      <c r="AC70" s="24">
        <v>965.84950000000003</v>
      </c>
      <c r="AD70" s="24">
        <v>965.84950000000003</v>
      </c>
      <c r="AE70" s="24">
        <v>965.84950000000003</v>
      </c>
    </row>
    <row r="71" spans="1:31" s="27" customFormat="1" x14ac:dyDescent="0.35">
      <c r="A71" s="28" t="s">
        <v>133</v>
      </c>
      <c r="B71" s="28" t="s">
        <v>73</v>
      </c>
      <c r="C71" s="24">
        <v>0</v>
      </c>
      <c r="D71" s="24">
        <v>0</v>
      </c>
      <c r="E71" s="24">
        <v>0</v>
      </c>
      <c r="F71" s="24">
        <v>0</v>
      </c>
      <c r="G71" s="24">
        <v>0</v>
      </c>
      <c r="H71" s="24">
        <v>0</v>
      </c>
      <c r="I71" s="24">
        <v>0</v>
      </c>
      <c r="J71" s="24">
        <v>0</v>
      </c>
      <c r="K71" s="24">
        <v>0</v>
      </c>
      <c r="L71" s="24">
        <v>0</v>
      </c>
      <c r="M71" s="24">
        <v>0</v>
      </c>
      <c r="N71" s="24">
        <v>0</v>
      </c>
      <c r="O71" s="24">
        <v>0</v>
      </c>
      <c r="P71" s="24">
        <v>0</v>
      </c>
      <c r="Q71" s="24">
        <v>0</v>
      </c>
      <c r="R71" s="24">
        <v>0</v>
      </c>
      <c r="S71" s="24">
        <v>0</v>
      </c>
      <c r="T71" s="24">
        <v>0</v>
      </c>
      <c r="U71" s="24">
        <v>0</v>
      </c>
      <c r="V71" s="24">
        <v>0</v>
      </c>
      <c r="W71" s="24">
        <v>0</v>
      </c>
      <c r="X71" s="24">
        <v>0</v>
      </c>
      <c r="Y71" s="24">
        <v>0</v>
      </c>
      <c r="Z71" s="24">
        <v>0</v>
      </c>
      <c r="AA71" s="24">
        <v>0</v>
      </c>
      <c r="AB71" s="24">
        <v>0</v>
      </c>
      <c r="AC71" s="24">
        <v>0</v>
      </c>
      <c r="AD71" s="24">
        <v>0</v>
      </c>
      <c r="AE71" s="24">
        <v>0</v>
      </c>
    </row>
    <row r="72" spans="1:31" s="27" customFormat="1" x14ac:dyDescent="0.35">
      <c r="A72" s="28" t="s">
        <v>133</v>
      </c>
      <c r="B72" s="28" t="s">
        <v>56</v>
      </c>
      <c r="C72" s="24">
        <v>3.3319998979568428</v>
      </c>
      <c r="D72" s="24">
        <v>5.7880000472068707</v>
      </c>
      <c r="E72" s="24">
        <v>7.3300001621246249</v>
      </c>
      <c r="F72" s="24">
        <v>9.0219997763633728</v>
      </c>
      <c r="G72" s="24">
        <v>10.891999840736368</v>
      </c>
      <c r="H72" s="24">
        <v>13.30499988794317</v>
      </c>
      <c r="I72" s="24">
        <v>15.80500018596643</v>
      </c>
      <c r="J72" s="24">
        <v>18.292000055313078</v>
      </c>
      <c r="K72" s="24">
        <v>20.64899909496302</v>
      </c>
      <c r="L72" s="24">
        <v>22.004999399185081</v>
      </c>
      <c r="M72" s="24">
        <v>23.441000103950451</v>
      </c>
      <c r="N72" s="24">
        <v>24.951000094413729</v>
      </c>
      <c r="O72" s="24">
        <v>26.615000486373798</v>
      </c>
      <c r="P72" s="24">
        <v>28.315000057220409</v>
      </c>
      <c r="Q72" s="24">
        <v>29.831000804901041</v>
      </c>
      <c r="R72" s="24">
        <v>31.334999322891168</v>
      </c>
      <c r="S72" s="24">
        <v>32.86299991607666</v>
      </c>
      <c r="T72" s="24">
        <v>34.454999208450289</v>
      </c>
      <c r="U72" s="24">
        <v>36.142000198364173</v>
      </c>
      <c r="V72" s="24">
        <v>37.889001607894848</v>
      </c>
      <c r="W72" s="24">
        <v>39.683999538421531</v>
      </c>
      <c r="X72" s="24">
        <v>41.551000356674159</v>
      </c>
      <c r="Y72" s="24">
        <v>43.510999441146822</v>
      </c>
      <c r="Z72" s="24">
        <v>45.537000656127844</v>
      </c>
      <c r="AA72" s="24">
        <v>47.622999429702681</v>
      </c>
      <c r="AB72" s="24">
        <v>49.772001743316615</v>
      </c>
      <c r="AC72" s="24">
        <v>51.990000486373852</v>
      </c>
      <c r="AD72" s="24">
        <v>54.295001029968198</v>
      </c>
      <c r="AE72" s="24">
        <v>56.69299912452697</v>
      </c>
    </row>
    <row r="73" spans="1:31" s="27" customFormat="1" x14ac:dyDescent="0.35">
      <c r="A73" s="31" t="s">
        <v>138</v>
      </c>
      <c r="B73" s="31"/>
      <c r="C73" s="32">
        <v>5352.450000762934</v>
      </c>
      <c r="D73" s="32">
        <v>5728.0499992370551</v>
      </c>
      <c r="E73" s="32">
        <v>5548.0499992370551</v>
      </c>
      <c r="F73" s="32">
        <v>5548.0499992370551</v>
      </c>
      <c r="G73" s="32">
        <v>5548.0499992370551</v>
      </c>
      <c r="H73" s="32">
        <v>5548.0499992370551</v>
      </c>
      <c r="I73" s="32">
        <v>5515.0499992370551</v>
      </c>
      <c r="J73" s="32">
        <v>5515.0499992370551</v>
      </c>
      <c r="K73" s="32">
        <v>5424.2999992370551</v>
      </c>
      <c r="L73" s="32">
        <v>4929.7999992370551</v>
      </c>
      <c r="M73" s="32">
        <v>4929.7999992370551</v>
      </c>
      <c r="N73" s="32">
        <v>4660.4600028991654</v>
      </c>
      <c r="O73" s="32">
        <v>4561.7600059509232</v>
      </c>
      <c r="P73" s="32">
        <v>4561.7600059509232</v>
      </c>
      <c r="Q73" s="32">
        <v>3459.8600044250443</v>
      </c>
      <c r="R73" s="32">
        <v>3275.0600013732874</v>
      </c>
      <c r="S73" s="32">
        <v>3746.616314373287</v>
      </c>
      <c r="T73" s="32">
        <v>4351.015677373287</v>
      </c>
      <c r="U73" s="32">
        <v>4493.1769806103475</v>
      </c>
      <c r="V73" s="32">
        <v>4454.1769806103475</v>
      </c>
      <c r="W73" s="32">
        <v>4454.1769806103475</v>
      </c>
      <c r="X73" s="32">
        <v>4700.0081366103477</v>
      </c>
      <c r="Y73" s="32">
        <v>4724.5997499999967</v>
      </c>
      <c r="Z73" s="32">
        <v>4389.6242189691966</v>
      </c>
      <c r="AA73" s="32">
        <v>4219.8305744024601</v>
      </c>
      <c r="AB73" s="32">
        <v>4368.6506540910605</v>
      </c>
      <c r="AC73" s="32">
        <v>4889.7093241135417</v>
      </c>
      <c r="AD73" s="32">
        <v>5410.1682541191312</v>
      </c>
      <c r="AE73" s="32">
        <v>5360.2519541248002</v>
      </c>
    </row>
    <row r="74" spans="1:31" s="27" customFormat="1" x14ac:dyDescent="0.35"/>
    <row r="75" spans="1:31" s="27" customFormat="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s="27" customFormat="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s="27" customFormat="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s="27" customFormat="1" x14ac:dyDescent="0.35">
      <c r="A78" s="28" t="s">
        <v>134</v>
      </c>
      <c r="B78" s="28" t="s">
        <v>20</v>
      </c>
      <c r="C78" s="24">
        <v>208</v>
      </c>
      <c r="D78" s="24">
        <v>208</v>
      </c>
      <c r="E78" s="24">
        <v>208</v>
      </c>
      <c r="F78" s="24">
        <v>208</v>
      </c>
      <c r="G78" s="24">
        <v>208</v>
      </c>
      <c r="H78" s="24">
        <v>208</v>
      </c>
      <c r="I78" s="24">
        <v>208</v>
      </c>
      <c r="J78" s="24">
        <v>208</v>
      </c>
      <c r="K78" s="24">
        <v>208</v>
      </c>
      <c r="L78" s="24">
        <v>208</v>
      </c>
      <c r="M78" s="24">
        <v>208</v>
      </c>
      <c r="N78" s="24">
        <v>208</v>
      </c>
      <c r="O78" s="24">
        <v>208</v>
      </c>
      <c r="P78" s="24">
        <v>208</v>
      </c>
      <c r="Q78" s="24">
        <v>208</v>
      </c>
      <c r="R78" s="24">
        <v>208</v>
      </c>
      <c r="S78" s="24">
        <v>208</v>
      </c>
      <c r="T78" s="24">
        <v>208</v>
      </c>
      <c r="U78" s="24">
        <v>208</v>
      </c>
      <c r="V78" s="24">
        <v>208</v>
      </c>
      <c r="W78" s="24">
        <v>208</v>
      </c>
      <c r="X78" s="24">
        <v>208</v>
      </c>
      <c r="Y78" s="24">
        <v>208</v>
      </c>
      <c r="Z78" s="24">
        <v>208</v>
      </c>
      <c r="AA78" s="24">
        <v>208</v>
      </c>
      <c r="AB78" s="24">
        <v>208</v>
      </c>
      <c r="AC78" s="24">
        <v>208</v>
      </c>
      <c r="AD78" s="24">
        <v>208</v>
      </c>
      <c r="AE78" s="24">
        <v>208</v>
      </c>
    </row>
    <row r="79" spans="1:31" s="27" customFormat="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s="27" customFormat="1" x14ac:dyDescent="0.35">
      <c r="A80" s="28" t="s">
        <v>134</v>
      </c>
      <c r="B80" s="28" t="s">
        <v>66</v>
      </c>
      <c r="C80" s="24">
        <v>178</v>
      </c>
      <c r="D80" s="24">
        <v>178</v>
      </c>
      <c r="E80" s="24">
        <v>178</v>
      </c>
      <c r="F80" s="24">
        <v>178</v>
      </c>
      <c r="G80" s="24">
        <v>178</v>
      </c>
      <c r="H80" s="24">
        <v>178</v>
      </c>
      <c r="I80" s="24">
        <v>178</v>
      </c>
      <c r="J80" s="24">
        <v>178</v>
      </c>
      <c r="K80" s="24">
        <v>178</v>
      </c>
      <c r="L80" s="24">
        <v>178</v>
      </c>
      <c r="M80" s="24">
        <v>178</v>
      </c>
      <c r="N80" s="24">
        <v>178</v>
      </c>
      <c r="O80" s="24">
        <v>178</v>
      </c>
      <c r="P80" s="24">
        <v>178</v>
      </c>
      <c r="Q80" s="24">
        <v>178</v>
      </c>
      <c r="R80" s="24">
        <v>178</v>
      </c>
      <c r="S80" s="24">
        <v>178</v>
      </c>
      <c r="T80" s="24">
        <v>178</v>
      </c>
      <c r="U80" s="24">
        <v>178</v>
      </c>
      <c r="V80" s="24">
        <v>58</v>
      </c>
      <c r="W80" s="24">
        <v>58</v>
      </c>
      <c r="X80" s="24">
        <v>58</v>
      </c>
      <c r="Y80" s="24">
        <v>58</v>
      </c>
      <c r="Z80" s="24">
        <v>58</v>
      </c>
      <c r="AA80" s="24">
        <v>58</v>
      </c>
      <c r="AB80" s="24">
        <v>58</v>
      </c>
      <c r="AC80" s="24">
        <v>58</v>
      </c>
      <c r="AD80" s="24">
        <v>58</v>
      </c>
      <c r="AE80" s="24">
        <v>58</v>
      </c>
    </row>
    <row r="81" spans="1:35" s="27" customFormat="1" x14ac:dyDescent="0.35">
      <c r="A81" s="28" t="s">
        <v>134</v>
      </c>
      <c r="B81" s="28" t="s">
        <v>65</v>
      </c>
      <c r="C81" s="24">
        <v>2408.8999938964839</v>
      </c>
      <c r="D81" s="24">
        <v>2408.8999938964839</v>
      </c>
      <c r="E81" s="24">
        <v>2408.8999938964839</v>
      </c>
      <c r="F81" s="24">
        <v>2408.8999938964839</v>
      </c>
      <c r="G81" s="24">
        <v>2408.8999938964839</v>
      </c>
      <c r="H81" s="24">
        <v>2408.8999938964839</v>
      </c>
      <c r="I81" s="24">
        <v>2408.8999938964839</v>
      </c>
      <c r="J81" s="24">
        <v>2408.8999938964839</v>
      </c>
      <c r="K81" s="24">
        <v>2408.8999938964839</v>
      </c>
      <c r="L81" s="24">
        <v>2408.8999938964839</v>
      </c>
      <c r="M81" s="24">
        <v>2408.8999938964839</v>
      </c>
      <c r="N81" s="24">
        <v>2408.8999938964839</v>
      </c>
      <c r="O81" s="24">
        <v>2408.8999938964839</v>
      </c>
      <c r="P81" s="24">
        <v>2408.8999938964839</v>
      </c>
      <c r="Q81" s="24">
        <v>2408.8999938964839</v>
      </c>
      <c r="R81" s="24">
        <v>2408.8999938964839</v>
      </c>
      <c r="S81" s="24">
        <v>2408.8999938964839</v>
      </c>
      <c r="T81" s="24">
        <v>2408.8999938964839</v>
      </c>
      <c r="U81" s="24">
        <v>2408.8999938964839</v>
      </c>
      <c r="V81" s="24">
        <v>2408.8999938964839</v>
      </c>
      <c r="W81" s="24">
        <v>2408.8999938964839</v>
      </c>
      <c r="X81" s="24">
        <v>2408.8999938964839</v>
      </c>
      <c r="Y81" s="24">
        <v>2408.8999938964839</v>
      </c>
      <c r="Z81" s="24">
        <v>2408.8999938964839</v>
      </c>
      <c r="AA81" s="24">
        <v>2408.8999938964839</v>
      </c>
      <c r="AB81" s="24">
        <v>2408.8999938964839</v>
      </c>
      <c r="AC81" s="24">
        <v>2408.8999938964839</v>
      </c>
      <c r="AD81" s="24">
        <v>2408.8999938964839</v>
      </c>
      <c r="AE81" s="24">
        <v>2408.8999938964839</v>
      </c>
    </row>
    <row r="82" spans="1:35" s="27" customFormat="1" x14ac:dyDescent="0.35">
      <c r="A82" s="28" t="s">
        <v>134</v>
      </c>
      <c r="B82" s="28" t="s">
        <v>69</v>
      </c>
      <c r="C82" s="24">
        <v>567.74999237060501</v>
      </c>
      <c r="D82" s="24">
        <v>567.74999237060501</v>
      </c>
      <c r="E82" s="24">
        <v>709.40578537060503</v>
      </c>
      <c r="F82" s="24">
        <v>851.06183737060496</v>
      </c>
      <c r="G82" s="24">
        <v>992.45392237060491</v>
      </c>
      <c r="H82" s="24">
        <v>1129.609342370605</v>
      </c>
      <c r="I82" s="24">
        <v>1266.7650123706051</v>
      </c>
      <c r="J82" s="24">
        <v>1403.920422370604</v>
      </c>
      <c r="K82" s="24">
        <v>1541.0758523706049</v>
      </c>
      <c r="L82" s="24">
        <v>1682.4035123706049</v>
      </c>
      <c r="M82" s="24">
        <v>1824.2073113706049</v>
      </c>
      <c r="N82" s="24">
        <v>1966.7750323706052</v>
      </c>
      <c r="O82" s="24">
        <v>2109.343022370605</v>
      </c>
      <c r="P82" s="24">
        <v>2251.9107523706048</v>
      </c>
      <c r="Q82" s="24">
        <v>2394.4784923706052</v>
      </c>
      <c r="R82" s="24">
        <v>2537.0464423706048</v>
      </c>
      <c r="S82" s="24">
        <v>2679.6141623706039</v>
      </c>
      <c r="T82" s="24">
        <v>2822.3425583706048</v>
      </c>
      <c r="U82" s="24">
        <v>2970.0781423706048</v>
      </c>
      <c r="V82" s="24">
        <v>3117.8134723706053</v>
      </c>
      <c r="W82" s="24">
        <v>3117.8134723706053</v>
      </c>
      <c r="X82" s="24">
        <v>3117.8134723706053</v>
      </c>
      <c r="Y82" s="24">
        <v>3117.8134723706053</v>
      </c>
      <c r="Z82" s="24">
        <v>2969.4134784741209</v>
      </c>
      <c r="AA82" s="24">
        <v>2969.4134784741209</v>
      </c>
      <c r="AB82" s="24">
        <v>2969.4134784741209</v>
      </c>
      <c r="AC82" s="24">
        <v>2969.4134784741209</v>
      </c>
      <c r="AD82" s="24">
        <v>2969.4134784741209</v>
      </c>
      <c r="AE82" s="24">
        <v>2969.4134784741209</v>
      </c>
    </row>
    <row r="83" spans="1:35" s="27" customFormat="1" x14ac:dyDescent="0.35">
      <c r="A83" s="28" t="s">
        <v>134</v>
      </c>
      <c r="B83" s="28" t="s">
        <v>68</v>
      </c>
      <c r="C83" s="24">
        <v>0</v>
      </c>
      <c r="D83" s="24">
        <v>0</v>
      </c>
      <c r="E83" s="24">
        <v>0</v>
      </c>
      <c r="F83" s="24">
        <v>0</v>
      </c>
      <c r="G83" s="24">
        <v>0</v>
      </c>
      <c r="H83" s="24">
        <v>0</v>
      </c>
      <c r="I83" s="24">
        <v>0</v>
      </c>
      <c r="J83" s="24">
        <v>0</v>
      </c>
      <c r="K83" s="24">
        <v>0</v>
      </c>
      <c r="L83" s="24">
        <v>0</v>
      </c>
      <c r="M83" s="24">
        <v>0</v>
      </c>
      <c r="N83" s="24">
        <v>0</v>
      </c>
      <c r="O83" s="24">
        <v>0</v>
      </c>
      <c r="P83" s="24">
        <v>0</v>
      </c>
      <c r="Q83" s="24">
        <v>0</v>
      </c>
      <c r="R83" s="24">
        <v>0</v>
      </c>
      <c r="S83" s="24">
        <v>0</v>
      </c>
      <c r="T83" s="24">
        <v>0</v>
      </c>
      <c r="U83" s="24">
        <v>0</v>
      </c>
      <c r="V83" s="24">
        <v>0</v>
      </c>
      <c r="W83" s="24">
        <v>0</v>
      </c>
      <c r="X83" s="24">
        <v>0</v>
      </c>
      <c r="Y83" s="24">
        <v>0</v>
      </c>
      <c r="Z83" s="24">
        <v>0</v>
      </c>
      <c r="AA83" s="24">
        <v>0</v>
      </c>
      <c r="AB83" s="24">
        <v>0</v>
      </c>
      <c r="AC83" s="24">
        <v>0</v>
      </c>
      <c r="AD83" s="24">
        <v>0</v>
      </c>
      <c r="AE83" s="24">
        <v>0</v>
      </c>
    </row>
    <row r="84" spans="1:35" s="27" customFormat="1" x14ac:dyDescent="0.35">
      <c r="A84" s="28" t="s">
        <v>134</v>
      </c>
      <c r="B84" s="28" t="s">
        <v>36</v>
      </c>
      <c r="C84" s="24">
        <v>0</v>
      </c>
      <c r="D84" s="24">
        <v>0</v>
      </c>
      <c r="E84" s="24">
        <v>0</v>
      </c>
      <c r="F84" s="24">
        <v>0</v>
      </c>
      <c r="G84" s="24">
        <v>0</v>
      </c>
      <c r="H84" s="24">
        <v>0</v>
      </c>
      <c r="I84" s="24">
        <v>0</v>
      </c>
      <c r="J84" s="24">
        <v>0</v>
      </c>
      <c r="K84" s="24">
        <v>0</v>
      </c>
      <c r="L84" s="24">
        <v>0</v>
      </c>
      <c r="M84" s="24">
        <v>0</v>
      </c>
      <c r="N84" s="24">
        <v>0</v>
      </c>
      <c r="O84" s="24">
        <v>0</v>
      </c>
      <c r="P84" s="24">
        <v>0</v>
      </c>
      <c r="Q84" s="24">
        <v>0</v>
      </c>
      <c r="R84" s="24">
        <v>0</v>
      </c>
      <c r="S84" s="24">
        <v>0</v>
      </c>
      <c r="T84" s="24">
        <v>0</v>
      </c>
      <c r="U84" s="24">
        <v>0</v>
      </c>
      <c r="V84" s="24">
        <v>0</v>
      </c>
      <c r="W84" s="24">
        <v>0</v>
      </c>
      <c r="X84" s="24">
        <v>0</v>
      </c>
      <c r="Y84" s="24">
        <v>0</v>
      </c>
      <c r="Z84" s="24">
        <v>0</v>
      </c>
      <c r="AA84" s="24">
        <v>0</v>
      </c>
      <c r="AB84" s="24">
        <v>0</v>
      </c>
      <c r="AC84" s="24">
        <v>0</v>
      </c>
      <c r="AD84" s="24">
        <v>0</v>
      </c>
      <c r="AE84" s="24">
        <v>0</v>
      </c>
    </row>
    <row r="85" spans="1:35" s="27" customFormat="1" x14ac:dyDescent="0.35">
      <c r="A85" s="28" t="s">
        <v>134</v>
      </c>
      <c r="B85" s="28" t="s">
        <v>73</v>
      </c>
      <c r="C85" s="24">
        <v>0</v>
      </c>
      <c r="D85" s="24">
        <v>0</v>
      </c>
      <c r="E85" s="24">
        <v>0</v>
      </c>
      <c r="F85" s="24">
        <v>0</v>
      </c>
      <c r="G85" s="24">
        <v>0</v>
      </c>
      <c r="H85" s="24">
        <v>0</v>
      </c>
      <c r="I85" s="24">
        <v>0</v>
      </c>
      <c r="J85" s="24">
        <v>0</v>
      </c>
      <c r="K85" s="24">
        <v>0</v>
      </c>
      <c r="L85" s="24">
        <v>0</v>
      </c>
      <c r="M85" s="24">
        <v>0</v>
      </c>
      <c r="N85" s="24">
        <v>0</v>
      </c>
      <c r="O85" s="24">
        <v>0</v>
      </c>
      <c r="P85" s="24">
        <v>0</v>
      </c>
      <c r="Q85" s="24">
        <v>0</v>
      </c>
      <c r="R85" s="24">
        <v>0</v>
      </c>
      <c r="S85" s="24">
        <v>0</v>
      </c>
      <c r="T85" s="24">
        <v>0</v>
      </c>
      <c r="U85" s="24">
        <v>0</v>
      </c>
      <c r="V85" s="24">
        <v>0</v>
      </c>
      <c r="W85" s="24">
        <v>0</v>
      </c>
      <c r="X85" s="24">
        <v>0</v>
      </c>
      <c r="Y85" s="24">
        <v>0</v>
      </c>
      <c r="Z85" s="24">
        <v>0</v>
      </c>
      <c r="AA85" s="24">
        <v>0</v>
      </c>
      <c r="AB85" s="24">
        <v>0</v>
      </c>
      <c r="AC85" s="24">
        <v>0</v>
      </c>
      <c r="AD85" s="24">
        <v>0</v>
      </c>
      <c r="AE85" s="24">
        <v>0</v>
      </c>
      <c r="AF85" s="12"/>
      <c r="AG85" s="12"/>
      <c r="AH85" s="12"/>
      <c r="AI85" s="12"/>
    </row>
    <row r="86" spans="1:35" s="27" customFormat="1" x14ac:dyDescent="0.35">
      <c r="A86" s="28" t="s">
        <v>134</v>
      </c>
      <c r="B86" s="28" t="s">
        <v>56</v>
      </c>
      <c r="C86" s="24">
        <v>0.43999999016523272</v>
      </c>
      <c r="D86" s="24">
        <v>0.55599999427795399</v>
      </c>
      <c r="E86" s="24">
        <v>0.66599997878074546</v>
      </c>
      <c r="F86" s="24">
        <v>0.89899998158216399</v>
      </c>
      <c r="G86" s="24">
        <v>1.1869999766349781</v>
      </c>
      <c r="H86" s="24">
        <v>1.5390000194311091</v>
      </c>
      <c r="I86" s="24">
        <v>1.937000006437295</v>
      </c>
      <c r="J86" s="24">
        <v>2.2729999721050209</v>
      </c>
      <c r="K86" s="24">
        <v>2.6570000350475249</v>
      </c>
      <c r="L86" s="24">
        <v>2.8810000717639852</v>
      </c>
      <c r="M86" s="24">
        <v>3.6420001089572818</v>
      </c>
      <c r="N86" s="24">
        <v>3.9700000584125439</v>
      </c>
      <c r="O86" s="24">
        <v>4.4960002303123456</v>
      </c>
      <c r="P86" s="24">
        <v>4.8490000963210989</v>
      </c>
      <c r="Q86" s="24">
        <v>5.0529999136924735</v>
      </c>
      <c r="R86" s="24">
        <v>5.2179998755454955</v>
      </c>
      <c r="S86" s="24">
        <v>5.3690001368522609</v>
      </c>
      <c r="T86" s="24">
        <v>5.5219997763633675</v>
      </c>
      <c r="U86" s="24">
        <v>5.6949998736381451</v>
      </c>
      <c r="V86" s="24">
        <v>5.8749999403953517</v>
      </c>
      <c r="W86" s="24">
        <v>6.0489999055862418</v>
      </c>
      <c r="X86" s="24">
        <v>6.224999785423269</v>
      </c>
      <c r="Y86" s="24">
        <v>6.4070001244544894</v>
      </c>
      <c r="Z86" s="24">
        <v>6.5810001492500261</v>
      </c>
      <c r="AA86" s="24">
        <v>6.7449998855590767</v>
      </c>
      <c r="AB86" s="24">
        <v>6.899999797344206</v>
      </c>
      <c r="AC86" s="24">
        <v>7.0519999265670759</v>
      </c>
      <c r="AD86" s="24">
        <v>7.2050001621246249</v>
      </c>
      <c r="AE86" s="24">
        <v>7.3599997758865356</v>
      </c>
      <c r="AF86" s="12"/>
      <c r="AG86" s="12"/>
      <c r="AH86" s="12"/>
      <c r="AI86" s="12"/>
    </row>
    <row r="87" spans="1:35" s="27" customFormat="1" x14ac:dyDescent="0.35">
      <c r="A87" s="31" t="s">
        <v>138</v>
      </c>
      <c r="B87" s="31"/>
      <c r="C87" s="32">
        <v>3362.6499862670889</v>
      </c>
      <c r="D87" s="32">
        <v>3362.6499862670889</v>
      </c>
      <c r="E87" s="32">
        <v>3504.3057792670888</v>
      </c>
      <c r="F87" s="32">
        <v>3645.9618312670891</v>
      </c>
      <c r="G87" s="32">
        <v>3787.3539162670886</v>
      </c>
      <c r="H87" s="32">
        <v>3924.5093362670887</v>
      </c>
      <c r="I87" s="32">
        <v>4061.6650062670888</v>
      </c>
      <c r="J87" s="32">
        <v>4198.8204162670881</v>
      </c>
      <c r="K87" s="32">
        <v>4335.9758462670889</v>
      </c>
      <c r="L87" s="32">
        <v>4477.3035062670888</v>
      </c>
      <c r="M87" s="32">
        <v>4619.107305267089</v>
      </c>
      <c r="N87" s="32">
        <v>4761.6750262670894</v>
      </c>
      <c r="O87" s="32">
        <v>4904.2430162670889</v>
      </c>
      <c r="P87" s="32">
        <v>5046.8107462670887</v>
      </c>
      <c r="Q87" s="32">
        <v>5189.3784862670891</v>
      </c>
      <c r="R87" s="32">
        <v>5331.9464362670888</v>
      </c>
      <c r="S87" s="32">
        <v>5474.5141562670879</v>
      </c>
      <c r="T87" s="32">
        <v>5617.2425522670892</v>
      </c>
      <c r="U87" s="32">
        <v>5764.9781362670892</v>
      </c>
      <c r="V87" s="32">
        <v>5792.7134662670887</v>
      </c>
      <c r="W87" s="32">
        <v>5792.7134662670887</v>
      </c>
      <c r="X87" s="32">
        <v>5792.7134662670887</v>
      </c>
      <c r="Y87" s="32">
        <v>5792.7134662670887</v>
      </c>
      <c r="Z87" s="32">
        <v>5644.3134723706044</v>
      </c>
      <c r="AA87" s="32">
        <v>5644.3134723706044</v>
      </c>
      <c r="AB87" s="32">
        <v>5644.3134723706044</v>
      </c>
      <c r="AC87" s="32">
        <v>5644.3134723706044</v>
      </c>
      <c r="AD87" s="32">
        <v>5644.3134723706044</v>
      </c>
      <c r="AE87" s="32">
        <v>5644.3134723706044</v>
      </c>
      <c r="AF87" s="12"/>
      <c r="AG87" s="12"/>
      <c r="AH87" s="12"/>
      <c r="AI87" s="12"/>
    </row>
    <row r="88" spans="1:35" s="27" customFormat="1" collapsed="1"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s="27" customFormat="1"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s="27" customFormat="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s="27" customFormat="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c r="AF91" s="12"/>
      <c r="AG91" s="12"/>
      <c r="AH91" s="12"/>
      <c r="AI91" s="12"/>
    </row>
    <row r="92" spans="1:35" s="27" customFormat="1" x14ac:dyDescent="0.35">
      <c r="A92" s="28" t="s">
        <v>40</v>
      </c>
      <c r="B92" s="28" t="s">
        <v>70</v>
      </c>
      <c r="C92" s="24">
        <v>260.329999923706</v>
      </c>
      <c r="D92" s="24">
        <v>600.32999992370605</v>
      </c>
      <c r="E92" s="24">
        <v>600.32999992370605</v>
      </c>
      <c r="F92" s="24">
        <v>600.32999992370605</v>
      </c>
      <c r="G92" s="24">
        <v>600.32999992370605</v>
      </c>
      <c r="H92" s="24">
        <v>600.32999992370605</v>
      </c>
      <c r="I92" s="24">
        <v>600.32999992370605</v>
      </c>
      <c r="J92" s="24">
        <v>600.32999992370605</v>
      </c>
      <c r="K92" s="24">
        <v>600.32999992370605</v>
      </c>
      <c r="L92" s="24">
        <v>570.32999992370605</v>
      </c>
      <c r="M92" s="24">
        <v>570.32999992370605</v>
      </c>
      <c r="N92" s="24">
        <v>570.32999992370605</v>
      </c>
      <c r="O92" s="24">
        <v>515</v>
      </c>
      <c r="P92" s="24">
        <v>490</v>
      </c>
      <c r="Q92" s="24">
        <v>490</v>
      </c>
      <c r="R92" s="24">
        <v>490</v>
      </c>
      <c r="S92" s="24">
        <v>729.24160000000006</v>
      </c>
      <c r="T92" s="24">
        <v>729.24160000000006</v>
      </c>
      <c r="U92" s="24">
        <v>859.34872999999993</v>
      </c>
      <c r="V92" s="24">
        <v>904.63252999999997</v>
      </c>
      <c r="W92" s="24">
        <v>2363.499839999999</v>
      </c>
      <c r="X92" s="24">
        <v>2360.7351999999992</v>
      </c>
      <c r="Y92" s="24">
        <v>2490.6295999999993</v>
      </c>
      <c r="Z92" s="24">
        <v>3795.1933399999998</v>
      </c>
      <c r="AA92" s="24">
        <v>3838.2852599999997</v>
      </c>
      <c r="AB92" s="24">
        <v>3838.2852599999997</v>
      </c>
      <c r="AC92" s="24">
        <v>3838.2852599999997</v>
      </c>
      <c r="AD92" s="24">
        <v>4726.2462599999999</v>
      </c>
      <c r="AE92" s="24">
        <v>5122.4853600000006</v>
      </c>
      <c r="AF92" s="12"/>
      <c r="AG92" s="12"/>
      <c r="AH92" s="12"/>
      <c r="AI92" s="12"/>
    </row>
    <row r="93" spans="1:35" collapsed="1" x14ac:dyDescent="0.35">
      <c r="A93" s="28" t="s">
        <v>40</v>
      </c>
      <c r="B93" s="28" t="s">
        <v>72</v>
      </c>
      <c r="C93" s="24">
        <v>1330</v>
      </c>
      <c r="D93" s="24">
        <v>1330</v>
      </c>
      <c r="E93" s="24">
        <v>1330</v>
      </c>
      <c r="F93" s="24">
        <v>1330</v>
      </c>
      <c r="G93" s="24">
        <v>3370</v>
      </c>
      <c r="H93" s="24">
        <v>3370</v>
      </c>
      <c r="I93" s="24">
        <v>3370</v>
      </c>
      <c r="J93" s="24">
        <v>3370</v>
      </c>
      <c r="K93" s="24">
        <v>5370</v>
      </c>
      <c r="L93" s="24">
        <v>5370</v>
      </c>
      <c r="M93" s="24">
        <v>5370</v>
      </c>
      <c r="N93" s="24">
        <v>5370</v>
      </c>
      <c r="O93" s="24">
        <v>5370</v>
      </c>
      <c r="P93" s="24">
        <v>5370</v>
      </c>
      <c r="Q93" s="24">
        <v>5370</v>
      </c>
      <c r="R93" s="24">
        <v>5370</v>
      </c>
      <c r="S93" s="24">
        <v>5370.0001361038403</v>
      </c>
      <c r="T93" s="24">
        <v>5382.7739361091099</v>
      </c>
      <c r="U93" s="24">
        <v>5695.7474161155696</v>
      </c>
      <c r="V93" s="24">
        <v>5695.7683161251489</v>
      </c>
      <c r="W93" s="24">
        <v>5768.7523899999997</v>
      </c>
      <c r="X93" s="24">
        <v>6095.5126</v>
      </c>
      <c r="Y93" s="24">
        <v>6095.5126</v>
      </c>
      <c r="Z93" s="24">
        <v>6095.5126</v>
      </c>
      <c r="AA93" s="24">
        <v>6799.6739599999992</v>
      </c>
      <c r="AB93" s="24">
        <v>7933.7905599999995</v>
      </c>
      <c r="AC93" s="24">
        <v>8091.4873299999999</v>
      </c>
      <c r="AD93" s="24">
        <v>9079.5151000000005</v>
      </c>
      <c r="AE93" s="24">
        <v>9079.5151000000005</v>
      </c>
    </row>
    <row r="94" spans="1:35" x14ac:dyDescent="0.35">
      <c r="A94" s="28" t="s">
        <v>40</v>
      </c>
      <c r="B94" s="28" t="s">
        <v>76</v>
      </c>
      <c r="C94" s="24">
        <v>16.663999937474706</v>
      </c>
      <c r="D94" s="24">
        <v>23.784000307321524</v>
      </c>
      <c r="E94" s="24">
        <v>29.264000087976427</v>
      </c>
      <c r="F94" s="24">
        <v>39.575999312102766</v>
      </c>
      <c r="G94" s="24">
        <v>51.967000901698917</v>
      </c>
      <c r="H94" s="24">
        <v>65.293000504374191</v>
      </c>
      <c r="I94" s="24">
        <v>79.860000461339666</v>
      </c>
      <c r="J94" s="24">
        <v>94.305999964475447</v>
      </c>
      <c r="K94" s="24">
        <v>109.74100050330138</v>
      </c>
      <c r="L94" s="24">
        <v>119.14800074696512</v>
      </c>
      <c r="M94" s="24">
        <v>146.6789977848527</v>
      </c>
      <c r="N94" s="24">
        <v>164.37900176644305</v>
      </c>
      <c r="O94" s="24">
        <v>187.38500016927702</v>
      </c>
      <c r="P94" s="24">
        <v>202.9000056982039</v>
      </c>
      <c r="Q94" s="24">
        <v>213.63299745321248</v>
      </c>
      <c r="R94" s="24">
        <v>223.14900249242763</v>
      </c>
      <c r="S94" s="24">
        <v>232.42299431562418</v>
      </c>
      <c r="T94" s="24">
        <v>242.16899555921535</v>
      </c>
      <c r="U94" s="24">
        <v>252.81699961423854</v>
      </c>
      <c r="V94" s="24">
        <v>263.66700142621983</v>
      </c>
      <c r="W94" s="24">
        <v>274.3820015192029</v>
      </c>
      <c r="X94" s="24">
        <v>285.46600162982918</v>
      </c>
      <c r="Y94" s="24">
        <v>297.33799725770905</v>
      </c>
      <c r="Z94" s="24">
        <v>309.26300269365231</v>
      </c>
      <c r="AA94" s="24">
        <v>321.06400418281459</v>
      </c>
      <c r="AB94" s="24">
        <v>332.77100151777177</v>
      </c>
      <c r="AC94" s="24">
        <v>344.3949958086003</v>
      </c>
      <c r="AD94" s="24">
        <v>356.26100277900639</v>
      </c>
      <c r="AE94" s="24">
        <v>368.47900235652781</v>
      </c>
    </row>
    <row r="95" spans="1:35" collapsed="1" x14ac:dyDescent="0.35"/>
    <row r="96" spans="1:35"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129.89439999999999</v>
      </c>
      <c r="Z97" s="24">
        <v>340.15494000000001</v>
      </c>
      <c r="AA97" s="24">
        <v>383.24686000000003</v>
      </c>
      <c r="AB97" s="24">
        <v>383.24686000000003</v>
      </c>
      <c r="AC97" s="24">
        <v>383.24686000000003</v>
      </c>
      <c r="AD97" s="24">
        <v>383.24686000000003</v>
      </c>
      <c r="AE97" s="24">
        <v>383.24686000000003</v>
      </c>
    </row>
    <row r="98" spans="1:31" x14ac:dyDescent="0.35">
      <c r="A98" s="28" t="s">
        <v>130</v>
      </c>
      <c r="B98" s="28" t="s">
        <v>72</v>
      </c>
      <c r="C98" s="24">
        <v>840</v>
      </c>
      <c r="D98" s="24">
        <v>840</v>
      </c>
      <c r="E98" s="24">
        <v>840</v>
      </c>
      <c r="F98" s="24">
        <v>840</v>
      </c>
      <c r="G98" s="24">
        <v>2880</v>
      </c>
      <c r="H98" s="24">
        <v>2880</v>
      </c>
      <c r="I98" s="24">
        <v>2880</v>
      </c>
      <c r="J98" s="24">
        <v>2880</v>
      </c>
      <c r="K98" s="24">
        <v>4880</v>
      </c>
      <c r="L98" s="24">
        <v>4880</v>
      </c>
      <c r="M98" s="24">
        <v>4880</v>
      </c>
      <c r="N98" s="24">
        <v>4880</v>
      </c>
      <c r="O98" s="24">
        <v>4880</v>
      </c>
      <c r="P98" s="24">
        <v>4880</v>
      </c>
      <c r="Q98" s="24">
        <v>4880</v>
      </c>
      <c r="R98" s="24">
        <v>4880</v>
      </c>
      <c r="S98" s="24">
        <v>4880</v>
      </c>
      <c r="T98" s="24">
        <v>4880</v>
      </c>
      <c r="U98" s="24">
        <v>4880</v>
      </c>
      <c r="V98" s="24">
        <v>4880.0208999999995</v>
      </c>
      <c r="W98" s="24">
        <v>4880</v>
      </c>
      <c r="X98" s="24">
        <v>4880</v>
      </c>
      <c r="Y98" s="24">
        <v>4880</v>
      </c>
      <c r="Z98" s="24">
        <v>4880</v>
      </c>
      <c r="AA98" s="24">
        <v>4880</v>
      </c>
      <c r="AB98" s="24">
        <v>4880</v>
      </c>
      <c r="AC98" s="24">
        <v>4880</v>
      </c>
      <c r="AD98" s="24">
        <v>4880</v>
      </c>
      <c r="AE98" s="24">
        <v>4880</v>
      </c>
    </row>
    <row r="99" spans="1:31" x14ac:dyDescent="0.35">
      <c r="A99" s="28" t="s">
        <v>130</v>
      </c>
      <c r="B99" s="28" t="s">
        <v>76</v>
      </c>
      <c r="C99" s="24">
        <v>6.5580000877380309</v>
      </c>
      <c r="D99" s="24">
        <v>8.7860001325607229</v>
      </c>
      <c r="E99" s="24">
        <v>10.679999828338611</v>
      </c>
      <c r="F99" s="24">
        <v>15.38399958610532</v>
      </c>
      <c r="G99" s="24">
        <v>20.217000722885068</v>
      </c>
      <c r="H99" s="24">
        <v>25.635000705718891</v>
      </c>
      <c r="I99" s="24">
        <v>31.094999551772982</v>
      </c>
      <c r="J99" s="24">
        <v>36.872998952865565</v>
      </c>
      <c r="K99" s="24">
        <v>42.845001220703054</v>
      </c>
      <c r="L99" s="24">
        <v>46.410001754760678</v>
      </c>
      <c r="M99" s="24">
        <v>57.068999290466223</v>
      </c>
      <c r="N99" s="24">
        <v>64.705999374389634</v>
      </c>
      <c r="O99" s="24">
        <v>73.34999942779541</v>
      </c>
      <c r="P99" s="24">
        <v>79.327003479003906</v>
      </c>
      <c r="Q99" s="24">
        <v>83.165996074676499</v>
      </c>
      <c r="R99" s="24">
        <v>86.441000938415471</v>
      </c>
      <c r="S99" s="24">
        <v>89.565996170043888</v>
      </c>
      <c r="T99" s="24">
        <v>92.826001167297335</v>
      </c>
      <c r="U99" s="24">
        <v>96.448000907897935</v>
      </c>
      <c r="V99" s="24">
        <v>100.13800144195552</v>
      </c>
      <c r="W99" s="24">
        <v>103.72899723052973</v>
      </c>
      <c r="X99" s="24">
        <v>107.42199993133536</v>
      </c>
      <c r="Y99" s="24">
        <v>111.41699790954559</v>
      </c>
      <c r="Z99" s="24">
        <v>115.41800308227474</v>
      </c>
      <c r="AA99" s="24">
        <v>119.31900215148846</v>
      </c>
      <c r="AB99" s="24">
        <v>123.12699985504069</v>
      </c>
      <c r="AC99" s="24">
        <v>126.8559980392447</v>
      </c>
      <c r="AD99" s="24">
        <v>130.61700344085682</v>
      </c>
      <c r="AE99" s="24">
        <v>134.47200393676681</v>
      </c>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20</v>
      </c>
      <c r="E102" s="24">
        <v>20</v>
      </c>
      <c r="F102" s="24">
        <v>20</v>
      </c>
      <c r="G102" s="24">
        <v>20</v>
      </c>
      <c r="H102" s="24">
        <v>20</v>
      </c>
      <c r="I102" s="24">
        <v>20</v>
      </c>
      <c r="J102" s="24">
        <v>20</v>
      </c>
      <c r="K102" s="24">
        <v>20</v>
      </c>
      <c r="L102" s="24">
        <v>20</v>
      </c>
      <c r="M102" s="24">
        <v>20</v>
      </c>
      <c r="N102" s="24">
        <v>20</v>
      </c>
      <c r="O102" s="24">
        <v>20</v>
      </c>
      <c r="P102" s="24">
        <v>20</v>
      </c>
      <c r="Q102" s="24">
        <v>20</v>
      </c>
      <c r="R102" s="24">
        <v>20</v>
      </c>
      <c r="S102" s="24">
        <v>259.24160000000001</v>
      </c>
      <c r="T102" s="24">
        <v>259.24160000000001</v>
      </c>
      <c r="U102" s="24">
        <v>259.24160000000001</v>
      </c>
      <c r="V102" s="24">
        <v>304.52539999999999</v>
      </c>
      <c r="W102" s="24">
        <v>845.68993999999998</v>
      </c>
      <c r="X102" s="24">
        <v>1142.9253000000001</v>
      </c>
      <c r="Y102" s="24">
        <v>1142.9253000000001</v>
      </c>
      <c r="Z102" s="24">
        <v>1649.5109</v>
      </c>
      <c r="AA102" s="24">
        <v>1649.5109</v>
      </c>
      <c r="AB102" s="24">
        <v>1649.5109</v>
      </c>
      <c r="AC102" s="24">
        <v>1649.5109</v>
      </c>
      <c r="AD102" s="24">
        <v>1649.5109</v>
      </c>
      <c r="AE102" s="24">
        <v>2045.75</v>
      </c>
    </row>
    <row r="103" spans="1:31" x14ac:dyDescent="0.35">
      <c r="A103" s="28" t="s">
        <v>131</v>
      </c>
      <c r="B103" s="28" t="s">
        <v>72</v>
      </c>
      <c r="C103" s="24">
        <v>490</v>
      </c>
      <c r="D103" s="24">
        <v>490</v>
      </c>
      <c r="E103" s="24">
        <v>490</v>
      </c>
      <c r="F103" s="24">
        <v>490</v>
      </c>
      <c r="G103" s="24">
        <v>490</v>
      </c>
      <c r="H103" s="24">
        <v>490</v>
      </c>
      <c r="I103" s="24">
        <v>490</v>
      </c>
      <c r="J103" s="24">
        <v>490</v>
      </c>
      <c r="K103" s="24">
        <v>490</v>
      </c>
      <c r="L103" s="24">
        <v>490</v>
      </c>
      <c r="M103" s="24">
        <v>490</v>
      </c>
      <c r="N103" s="24">
        <v>490</v>
      </c>
      <c r="O103" s="24">
        <v>490</v>
      </c>
      <c r="P103" s="24">
        <v>490</v>
      </c>
      <c r="Q103" s="24">
        <v>490</v>
      </c>
      <c r="R103" s="24">
        <v>490</v>
      </c>
      <c r="S103" s="24">
        <v>490.00013610384002</v>
      </c>
      <c r="T103" s="24">
        <v>490.00013610910997</v>
      </c>
      <c r="U103" s="24">
        <v>490.00013611557</v>
      </c>
      <c r="V103" s="24">
        <v>490.00013612514999</v>
      </c>
      <c r="W103" s="24">
        <v>563.00511000000006</v>
      </c>
      <c r="X103" s="24">
        <v>889.76531999999997</v>
      </c>
      <c r="Y103" s="24">
        <v>889.76531999999997</v>
      </c>
      <c r="Z103" s="24">
        <v>889.76531999999997</v>
      </c>
      <c r="AA103" s="24">
        <v>1436.0008</v>
      </c>
      <c r="AB103" s="24">
        <v>2570.1174000000001</v>
      </c>
      <c r="AC103" s="24">
        <v>2570.1174000000001</v>
      </c>
      <c r="AD103" s="24">
        <v>2570.1174000000001</v>
      </c>
      <c r="AE103" s="24">
        <v>2570.1174000000001</v>
      </c>
    </row>
    <row r="104" spans="1:31" x14ac:dyDescent="0.35">
      <c r="A104" s="28" t="s">
        <v>131</v>
      </c>
      <c r="B104" s="28" t="s">
        <v>76</v>
      </c>
      <c r="C104" s="24">
        <v>2.6030000150203643</v>
      </c>
      <c r="D104" s="24">
        <v>3.3170000910758937</v>
      </c>
      <c r="E104" s="24">
        <v>4.0260000228881774</v>
      </c>
      <c r="F104" s="24">
        <v>5.4030001759529078</v>
      </c>
      <c r="G104" s="24">
        <v>7.6770000457763601</v>
      </c>
      <c r="H104" s="24">
        <v>9.8029999732971085</v>
      </c>
      <c r="I104" s="24">
        <v>12.359000444412139</v>
      </c>
      <c r="J104" s="24">
        <v>14.69100010395041</v>
      </c>
      <c r="K104" s="24">
        <v>17.289999723434399</v>
      </c>
      <c r="L104" s="24">
        <v>18.852000474929767</v>
      </c>
      <c r="M104" s="24">
        <v>24.21999907493586</v>
      </c>
      <c r="N104" s="24">
        <v>26.670000553131</v>
      </c>
      <c r="O104" s="24">
        <v>30.57900047302244</v>
      </c>
      <c r="P104" s="24">
        <v>33.136000633239718</v>
      </c>
      <c r="Q104" s="24">
        <v>34.829999446868804</v>
      </c>
      <c r="R104" s="24">
        <v>36.323000669479349</v>
      </c>
      <c r="S104" s="24">
        <v>37.833999156951897</v>
      </c>
      <c r="T104" s="24">
        <v>39.482998371124204</v>
      </c>
      <c r="U104" s="24">
        <v>41.236998558044355</v>
      </c>
      <c r="V104" s="24">
        <v>42.889000892639132</v>
      </c>
      <c r="W104" s="24">
        <v>44.434001445770186</v>
      </c>
      <c r="X104" s="24">
        <v>46.04599905014036</v>
      </c>
      <c r="Y104" s="24">
        <v>47.854001522064159</v>
      </c>
      <c r="Z104" s="24">
        <v>49.667001724243121</v>
      </c>
      <c r="AA104" s="24">
        <v>51.431999206542926</v>
      </c>
      <c r="AB104" s="24">
        <v>53.151998043060289</v>
      </c>
      <c r="AC104" s="24">
        <v>54.833001136779757</v>
      </c>
      <c r="AD104" s="24">
        <v>56.54499816894522</v>
      </c>
      <c r="AE104" s="24">
        <v>58.29699945449827</v>
      </c>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55.329999923705998</v>
      </c>
      <c r="D107" s="24">
        <v>375.329999923706</v>
      </c>
      <c r="E107" s="24">
        <v>375.329999923706</v>
      </c>
      <c r="F107" s="24">
        <v>375.329999923706</v>
      </c>
      <c r="G107" s="24">
        <v>375.329999923706</v>
      </c>
      <c r="H107" s="24">
        <v>375.329999923706</v>
      </c>
      <c r="I107" s="24">
        <v>375.329999923706</v>
      </c>
      <c r="J107" s="24">
        <v>375.329999923706</v>
      </c>
      <c r="K107" s="24">
        <v>375.329999923706</v>
      </c>
      <c r="L107" s="24">
        <v>375.329999923706</v>
      </c>
      <c r="M107" s="24">
        <v>375.329999923706</v>
      </c>
      <c r="N107" s="24">
        <v>375.329999923706</v>
      </c>
      <c r="O107" s="24">
        <v>320</v>
      </c>
      <c r="P107" s="24">
        <v>320</v>
      </c>
      <c r="Q107" s="24">
        <v>320</v>
      </c>
      <c r="R107" s="24">
        <v>320</v>
      </c>
      <c r="S107" s="24">
        <v>320</v>
      </c>
      <c r="T107" s="24">
        <v>320</v>
      </c>
      <c r="U107" s="24">
        <v>450.10712999999998</v>
      </c>
      <c r="V107" s="24">
        <v>450.10712999999998</v>
      </c>
      <c r="W107" s="24">
        <v>766.08205999999905</v>
      </c>
      <c r="X107" s="24">
        <v>466.08205999999899</v>
      </c>
      <c r="Y107" s="24">
        <v>466.08205999999899</v>
      </c>
      <c r="Z107" s="24">
        <v>839.678</v>
      </c>
      <c r="AA107" s="24">
        <v>839.678</v>
      </c>
      <c r="AB107" s="24">
        <v>839.678</v>
      </c>
      <c r="AC107" s="24">
        <v>839.678</v>
      </c>
      <c r="AD107" s="24">
        <v>1727.6389999999999</v>
      </c>
      <c r="AE107" s="24">
        <v>1727.6389999999999</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12.7738</v>
      </c>
      <c r="U108" s="24">
        <v>325.74727999999999</v>
      </c>
      <c r="V108" s="24">
        <v>325.74727999999999</v>
      </c>
      <c r="W108" s="24">
        <v>325.74727999999999</v>
      </c>
      <c r="X108" s="24">
        <v>325.74727999999999</v>
      </c>
      <c r="Y108" s="24">
        <v>325.74727999999999</v>
      </c>
      <c r="Z108" s="24">
        <v>325.74727999999999</v>
      </c>
      <c r="AA108" s="24">
        <v>483.67315999999897</v>
      </c>
      <c r="AB108" s="24">
        <v>483.67315999999897</v>
      </c>
      <c r="AC108" s="24">
        <v>641.36992999999995</v>
      </c>
      <c r="AD108" s="24">
        <v>1629.3977</v>
      </c>
      <c r="AE108" s="24">
        <v>1629.3977</v>
      </c>
    </row>
    <row r="109" spans="1:31" x14ac:dyDescent="0.35">
      <c r="A109" s="28" t="s">
        <v>132</v>
      </c>
      <c r="B109" s="28" t="s">
        <v>76</v>
      </c>
      <c r="C109" s="24">
        <v>3.730999946594233</v>
      </c>
      <c r="D109" s="24">
        <v>5.3370000422000805</v>
      </c>
      <c r="E109" s="24">
        <v>6.5620000958442661</v>
      </c>
      <c r="F109" s="24">
        <v>8.8679997920989955</v>
      </c>
      <c r="G109" s="24">
        <v>11.99400031566614</v>
      </c>
      <c r="H109" s="24">
        <v>15.010999917983911</v>
      </c>
      <c r="I109" s="24">
        <v>18.664000272750819</v>
      </c>
      <c r="J109" s="24">
        <v>22.177000880241362</v>
      </c>
      <c r="K109" s="24">
        <v>26.300000429153378</v>
      </c>
      <c r="L109" s="24">
        <v>28.99999904632562</v>
      </c>
      <c r="M109" s="24">
        <v>38.306999206542869</v>
      </c>
      <c r="N109" s="24">
        <v>44.082001686096135</v>
      </c>
      <c r="O109" s="24">
        <v>52.344999551773057</v>
      </c>
      <c r="P109" s="24">
        <v>57.273001432418774</v>
      </c>
      <c r="Q109" s="24">
        <v>60.753001213073674</v>
      </c>
      <c r="R109" s="24">
        <v>63.832001686096142</v>
      </c>
      <c r="S109" s="24">
        <v>66.790998935699449</v>
      </c>
      <c r="T109" s="24">
        <v>69.882997035980154</v>
      </c>
      <c r="U109" s="24">
        <v>73.295000076293931</v>
      </c>
      <c r="V109" s="24">
        <v>76.875997543334947</v>
      </c>
      <c r="W109" s="24">
        <v>80.486003398895207</v>
      </c>
      <c r="X109" s="24">
        <v>84.222002506256047</v>
      </c>
      <c r="Y109" s="24">
        <v>88.148998260498033</v>
      </c>
      <c r="Z109" s="24">
        <v>92.059997081756535</v>
      </c>
      <c r="AA109" s="24">
        <v>95.945003509521428</v>
      </c>
      <c r="AB109" s="24">
        <v>99.820002079009967</v>
      </c>
      <c r="AC109" s="24">
        <v>103.66399621963494</v>
      </c>
      <c r="AD109" s="24">
        <v>107.5989999771115</v>
      </c>
      <c r="AE109" s="24">
        <v>111.65700006484921</v>
      </c>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205</v>
      </c>
      <c r="D112" s="24">
        <v>205</v>
      </c>
      <c r="E112" s="24">
        <v>205</v>
      </c>
      <c r="F112" s="24">
        <v>205</v>
      </c>
      <c r="G112" s="24">
        <v>205</v>
      </c>
      <c r="H112" s="24">
        <v>205</v>
      </c>
      <c r="I112" s="24">
        <v>205</v>
      </c>
      <c r="J112" s="24">
        <v>205</v>
      </c>
      <c r="K112" s="24">
        <v>205</v>
      </c>
      <c r="L112" s="24">
        <v>175</v>
      </c>
      <c r="M112" s="24">
        <v>175</v>
      </c>
      <c r="N112" s="24">
        <v>175</v>
      </c>
      <c r="O112" s="24">
        <v>175</v>
      </c>
      <c r="P112" s="24">
        <v>150</v>
      </c>
      <c r="Q112" s="24">
        <v>150</v>
      </c>
      <c r="R112" s="24">
        <v>150</v>
      </c>
      <c r="S112" s="24">
        <v>150</v>
      </c>
      <c r="T112" s="24">
        <v>150</v>
      </c>
      <c r="U112" s="24">
        <v>150</v>
      </c>
      <c r="V112" s="24">
        <v>150</v>
      </c>
      <c r="W112" s="24">
        <v>751.72784000000001</v>
      </c>
      <c r="X112" s="24">
        <v>751.72784000000001</v>
      </c>
      <c r="Y112" s="24">
        <v>751.72784000000001</v>
      </c>
      <c r="Z112" s="24">
        <v>965.84950000000003</v>
      </c>
      <c r="AA112" s="24">
        <v>965.84950000000003</v>
      </c>
      <c r="AB112" s="24">
        <v>965.84950000000003</v>
      </c>
      <c r="AC112" s="24">
        <v>965.84950000000003</v>
      </c>
      <c r="AD112" s="24">
        <v>965.84950000000003</v>
      </c>
      <c r="AE112" s="24">
        <v>965.84950000000003</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3.3319998979568428</v>
      </c>
      <c r="D114" s="24">
        <v>5.7880000472068707</v>
      </c>
      <c r="E114" s="24">
        <v>7.3300001621246249</v>
      </c>
      <c r="F114" s="24">
        <v>9.0219997763633728</v>
      </c>
      <c r="G114" s="24">
        <v>10.891999840736368</v>
      </c>
      <c r="H114" s="24">
        <v>13.30499988794317</v>
      </c>
      <c r="I114" s="24">
        <v>15.80500018596643</v>
      </c>
      <c r="J114" s="24">
        <v>18.292000055313078</v>
      </c>
      <c r="K114" s="24">
        <v>20.64899909496302</v>
      </c>
      <c r="L114" s="24">
        <v>22.004999399185081</v>
      </c>
      <c r="M114" s="24">
        <v>23.441000103950451</v>
      </c>
      <c r="N114" s="24">
        <v>24.951000094413729</v>
      </c>
      <c r="O114" s="24">
        <v>26.615000486373798</v>
      </c>
      <c r="P114" s="24">
        <v>28.315000057220409</v>
      </c>
      <c r="Q114" s="24">
        <v>29.831000804901041</v>
      </c>
      <c r="R114" s="24">
        <v>31.334999322891168</v>
      </c>
      <c r="S114" s="24">
        <v>32.86299991607666</v>
      </c>
      <c r="T114" s="24">
        <v>34.454999208450289</v>
      </c>
      <c r="U114" s="24">
        <v>36.142000198364173</v>
      </c>
      <c r="V114" s="24">
        <v>37.889001607894848</v>
      </c>
      <c r="W114" s="24">
        <v>39.683999538421531</v>
      </c>
      <c r="X114" s="24">
        <v>41.551000356674159</v>
      </c>
      <c r="Y114" s="24">
        <v>43.510999441146822</v>
      </c>
      <c r="Z114" s="24">
        <v>45.537000656127844</v>
      </c>
      <c r="AA114" s="24">
        <v>47.622999429702681</v>
      </c>
      <c r="AB114" s="24">
        <v>49.772001743316615</v>
      </c>
      <c r="AC114" s="24">
        <v>51.990000486373852</v>
      </c>
      <c r="AD114" s="24">
        <v>54.295001029968198</v>
      </c>
      <c r="AE114" s="24">
        <v>56.69299912452697</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0.43999999016523272</v>
      </c>
      <c r="D119" s="24">
        <v>0.55599999427795399</v>
      </c>
      <c r="E119" s="24">
        <v>0.66599997878074546</v>
      </c>
      <c r="F119" s="24">
        <v>0.89899998158216399</v>
      </c>
      <c r="G119" s="24">
        <v>1.1869999766349781</v>
      </c>
      <c r="H119" s="24">
        <v>1.5390000194311091</v>
      </c>
      <c r="I119" s="24">
        <v>1.937000006437295</v>
      </c>
      <c r="J119" s="24">
        <v>2.2729999721050209</v>
      </c>
      <c r="K119" s="24">
        <v>2.6570000350475249</v>
      </c>
      <c r="L119" s="24">
        <v>2.8810000717639852</v>
      </c>
      <c r="M119" s="24">
        <v>3.6420001089572818</v>
      </c>
      <c r="N119" s="24">
        <v>3.9700000584125439</v>
      </c>
      <c r="O119" s="24">
        <v>4.4960002303123456</v>
      </c>
      <c r="P119" s="24">
        <v>4.8490000963210989</v>
      </c>
      <c r="Q119" s="24">
        <v>5.0529999136924735</v>
      </c>
      <c r="R119" s="24">
        <v>5.2179998755454955</v>
      </c>
      <c r="S119" s="24">
        <v>5.3690001368522609</v>
      </c>
      <c r="T119" s="24">
        <v>5.5219997763633675</v>
      </c>
      <c r="U119" s="24">
        <v>5.6949998736381451</v>
      </c>
      <c r="V119" s="24">
        <v>5.8749999403953517</v>
      </c>
      <c r="W119" s="24">
        <v>6.0489999055862418</v>
      </c>
      <c r="X119" s="24">
        <v>6.224999785423269</v>
      </c>
      <c r="Y119" s="24">
        <v>6.4070001244544894</v>
      </c>
      <c r="Z119" s="24">
        <v>6.5810001492500261</v>
      </c>
      <c r="AA119" s="24">
        <v>6.7449998855590767</v>
      </c>
      <c r="AB119" s="24">
        <v>6.899999797344206</v>
      </c>
      <c r="AC119" s="24">
        <v>7.0519999265670759</v>
      </c>
      <c r="AD119" s="24">
        <v>7.2050001621246249</v>
      </c>
      <c r="AE119" s="24">
        <v>7.3599997758865356</v>
      </c>
    </row>
    <row r="122" spans="1:31" x14ac:dyDescent="0.35">
      <c r="A122" s="25" t="s">
        <v>136</v>
      </c>
    </row>
    <row r="123" spans="1:31" x14ac:dyDescent="0.35">
      <c r="A123" s="18" t="s">
        <v>128</v>
      </c>
      <c r="B123" s="18" t="s">
        <v>129</v>
      </c>
      <c r="C123" s="18" t="s">
        <v>80</v>
      </c>
      <c r="D123" s="18" t="s">
        <v>89</v>
      </c>
      <c r="E123" s="18" t="s">
        <v>90</v>
      </c>
      <c r="F123" s="18" t="s">
        <v>91</v>
      </c>
      <c r="G123" s="18" t="s">
        <v>92</v>
      </c>
      <c r="H123" s="18" t="s">
        <v>93</v>
      </c>
      <c r="I123" s="18" t="s">
        <v>94</v>
      </c>
      <c r="J123" s="18" t="s">
        <v>95</v>
      </c>
      <c r="K123" s="18" t="s">
        <v>96</v>
      </c>
      <c r="L123" s="18" t="s">
        <v>97</v>
      </c>
      <c r="M123" s="18" t="s">
        <v>98</v>
      </c>
      <c r="N123" s="18" t="s">
        <v>99</v>
      </c>
      <c r="O123" s="18" t="s">
        <v>100</v>
      </c>
      <c r="P123" s="18" t="s">
        <v>101</v>
      </c>
      <c r="Q123" s="18" t="s">
        <v>102</v>
      </c>
      <c r="R123" s="18" t="s">
        <v>103</v>
      </c>
      <c r="S123" s="18" t="s">
        <v>104</v>
      </c>
      <c r="T123" s="18" t="s">
        <v>105</v>
      </c>
      <c r="U123" s="18" t="s">
        <v>106</v>
      </c>
      <c r="V123" s="18" t="s">
        <v>107</v>
      </c>
      <c r="W123" s="18" t="s">
        <v>108</v>
      </c>
      <c r="X123" s="18" t="s">
        <v>109</v>
      </c>
      <c r="Y123" s="18" t="s">
        <v>110</v>
      </c>
      <c r="Z123" s="18" t="s">
        <v>111</v>
      </c>
      <c r="AA123" s="18" t="s">
        <v>112</v>
      </c>
      <c r="AB123" s="18" t="s">
        <v>113</v>
      </c>
      <c r="AC123" s="18" t="s">
        <v>114</v>
      </c>
      <c r="AD123" s="18" t="s">
        <v>115</v>
      </c>
      <c r="AE123" s="18" t="s">
        <v>116</v>
      </c>
    </row>
    <row r="124" spans="1:31" x14ac:dyDescent="0.35">
      <c r="A124" s="28" t="s">
        <v>40</v>
      </c>
      <c r="B124" s="28" t="s">
        <v>24</v>
      </c>
      <c r="C124" s="24">
        <v>12071.960138797742</v>
      </c>
      <c r="D124" s="24">
        <v>12836.036116600026</v>
      </c>
      <c r="E124" s="24">
        <v>13523.72031211851</v>
      </c>
      <c r="F124" s="24">
        <v>14178.882212638842</v>
      </c>
      <c r="G124" s="24">
        <v>14835.355512619</v>
      </c>
      <c r="H124" s="24">
        <v>15512.532593727105</v>
      </c>
      <c r="I124" s="24">
        <v>16239.550806999192</v>
      </c>
      <c r="J124" s="24">
        <v>16947.038604736314</v>
      </c>
      <c r="K124" s="24">
        <v>17304.930604934685</v>
      </c>
      <c r="L124" s="24">
        <v>17661.801147460927</v>
      </c>
      <c r="M124" s="24">
        <v>18071.83115291594</v>
      </c>
      <c r="N124" s="24">
        <v>18473.599193572991</v>
      </c>
      <c r="O124" s="24">
        <v>18889.932415008538</v>
      </c>
      <c r="P124" s="24">
        <v>19279.64626789093</v>
      </c>
      <c r="Q124" s="24">
        <v>19731.767400741577</v>
      </c>
      <c r="R124" s="24">
        <v>20174.560653686523</v>
      </c>
      <c r="S124" s="24">
        <v>20632.948364257813</v>
      </c>
      <c r="T124" s="24">
        <v>21060.857141494744</v>
      </c>
      <c r="U124" s="24">
        <v>21555.578598022457</v>
      </c>
      <c r="V124" s="24">
        <v>22035.236612319939</v>
      </c>
      <c r="W124" s="24">
        <v>22529.408044815056</v>
      </c>
      <c r="X124" s="24">
        <v>22994.529384613033</v>
      </c>
      <c r="Y124" s="24">
        <v>23523.767782211296</v>
      </c>
      <c r="Z124" s="24">
        <v>24037.358222961419</v>
      </c>
      <c r="AA124" s="24">
        <v>24568.689323425293</v>
      </c>
      <c r="AB124" s="24">
        <v>25073.372241973877</v>
      </c>
      <c r="AC124" s="24">
        <v>25638.216793060303</v>
      </c>
      <c r="AD124" s="24">
        <v>26197.539203643799</v>
      </c>
      <c r="AE124" s="24">
        <v>26773.122425079346</v>
      </c>
    </row>
    <row r="125" spans="1:31" collapsed="1" x14ac:dyDescent="0.35">
      <c r="A125" s="28" t="s">
        <v>40</v>
      </c>
      <c r="B125" s="28" t="s">
        <v>77</v>
      </c>
      <c r="C125" s="24">
        <v>514.20000000000005</v>
      </c>
      <c r="D125" s="24">
        <v>585.4</v>
      </c>
      <c r="E125" s="24">
        <v>595.29999999999995</v>
      </c>
      <c r="F125" s="24">
        <v>686</v>
      </c>
      <c r="G125" s="24">
        <v>782.7</v>
      </c>
      <c r="H125" s="24">
        <v>866.9</v>
      </c>
      <c r="I125" s="24">
        <v>945.30000000000007</v>
      </c>
      <c r="J125" s="24">
        <v>1004.4</v>
      </c>
      <c r="K125" s="24">
        <v>1060.3999999999999</v>
      </c>
      <c r="L125" s="24">
        <v>1110.6999999999998</v>
      </c>
      <c r="M125" s="24">
        <v>1327.6999999999998</v>
      </c>
      <c r="N125" s="24">
        <v>1440</v>
      </c>
      <c r="O125" s="24">
        <v>1591.4</v>
      </c>
      <c r="P125" s="24">
        <v>1670</v>
      </c>
      <c r="Q125" s="24">
        <v>1705.1999999999998</v>
      </c>
      <c r="R125" s="24">
        <v>1728.8</v>
      </c>
      <c r="S125" s="24">
        <v>1748.8000000000002</v>
      </c>
      <c r="T125" s="24">
        <v>1771.3</v>
      </c>
      <c r="U125" s="24">
        <v>1798.8999999999999</v>
      </c>
      <c r="V125" s="24">
        <v>1826</v>
      </c>
      <c r="W125" s="24">
        <v>1850.6</v>
      </c>
      <c r="X125" s="24">
        <v>1875.8999999999999</v>
      </c>
      <c r="Y125" s="24">
        <v>1904.8000000000002</v>
      </c>
      <c r="Z125" s="24">
        <v>1932.0000000000002</v>
      </c>
      <c r="AA125" s="24">
        <v>1957.1000000000004</v>
      </c>
      <c r="AB125" s="24">
        <v>1979.7000000000003</v>
      </c>
      <c r="AC125" s="24">
        <v>2000.4999999999998</v>
      </c>
      <c r="AD125" s="24">
        <v>2021.5</v>
      </c>
      <c r="AE125" s="24">
        <v>2042.7999999999997</v>
      </c>
    </row>
    <row r="126" spans="1:31" collapsed="1" x14ac:dyDescent="0.35">
      <c r="A126" s="28" t="s">
        <v>40</v>
      </c>
      <c r="B126" s="28" t="s">
        <v>78</v>
      </c>
      <c r="C126" s="24">
        <v>514.20000000000005</v>
      </c>
      <c r="D126" s="24">
        <v>585.4</v>
      </c>
      <c r="E126" s="24">
        <v>595.29999999999995</v>
      </c>
      <c r="F126" s="24">
        <v>686</v>
      </c>
      <c r="G126" s="24">
        <v>782.7</v>
      </c>
      <c r="H126" s="24">
        <v>866.9</v>
      </c>
      <c r="I126" s="24">
        <v>945.30000000000007</v>
      </c>
      <c r="J126" s="24">
        <v>1004.4</v>
      </c>
      <c r="K126" s="24">
        <v>1060.3999999999999</v>
      </c>
      <c r="L126" s="24">
        <v>1110.6999999999998</v>
      </c>
      <c r="M126" s="24">
        <v>1327.6999999999998</v>
      </c>
      <c r="N126" s="24">
        <v>1440</v>
      </c>
      <c r="O126" s="24">
        <v>1591.4</v>
      </c>
      <c r="P126" s="24">
        <v>1670</v>
      </c>
      <c r="Q126" s="24">
        <v>1705.1999999999998</v>
      </c>
      <c r="R126" s="24">
        <v>1728.8</v>
      </c>
      <c r="S126" s="24">
        <v>1748.8000000000002</v>
      </c>
      <c r="T126" s="24">
        <v>1771.3</v>
      </c>
      <c r="U126" s="24">
        <v>1798.8999999999999</v>
      </c>
      <c r="V126" s="24">
        <v>1826</v>
      </c>
      <c r="W126" s="24">
        <v>1850.6</v>
      </c>
      <c r="X126" s="24">
        <v>1875.8999999999999</v>
      </c>
      <c r="Y126" s="24">
        <v>1904.8000000000002</v>
      </c>
      <c r="Z126" s="24">
        <v>1932.0000000000002</v>
      </c>
      <c r="AA126" s="24">
        <v>1957.1000000000004</v>
      </c>
      <c r="AB126" s="24">
        <v>1979.7000000000003</v>
      </c>
      <c r="AC126" s="24">
        <v>2000.4999999999998</v>
      </c>
      <c r="AD126" s="24">
        <v>2021.5</v>
      </c>
      <c r="AE126" s="24">
        <v>2042.7999999999997</v>
      </c>
    </row>
    <row r="128" spans="1:31" x14ac:dyDescent="0.35">
      <c r="A128" s="18" t="s">
        <v>128</v>
      </c>
      <c r="B128" s="18" t="s">
        <v>129</v>
      </c>
      <c r="C128" s="18" t="s">
        <v>80</v>
      </c>
      <c r="D128" s="18" t="s">
        <v>89</v>
      </c>
      <c r="E128" s="18" t="s">
        <v>90</v>
      </c>
      <c r="F128" s="18" t="s">
        <v>91</v>
      </c>
      <c r="G128" s="18" t="s">
        <v>92</v>
      </c>
      <c r="H128" s="18" t="s">
        <v>93</v>
      </c>
      <c r="I128" s="18" t="s">
        <v>94</v>
      </c>
      <c r="J128" s="18" t="s">
        <v>95</v>
      </c>
      <c r="K128" s="18" t="s">
        <v>96</v>
      </c>
      <c r="L128" s="18" t="s">
        <v>97</v>
      </c>
      <c r="M128" s="18" t="s">
        <v>98</v>
      </c>
      <c r="N128" s="18" t="s">
        <v>99</v>
      </c>
      <c r="O128" s="18" t="s">
        <v>100</v>
      </c>
      <c r="P128" s="18" t="s">
        <v>101</v>
      </c>
      <c r="Q128" s="18" t="s">
        <v>102</v>
      </c>
      <c r="R128" s="18" t="s">
        <v>103</v>
      </c>
      <c r="S128" s="18" t="s">
        <v>104</v>
      </c>
      <c r="T128" s="18" t="s">
        <v>105</v>
      </c>
      <c r="U128" s="18" t="s">
        <v>106</v>
      </c>
      <c r="V128" s="18" t="s">
        <v>107</v>
      </c>
      <c r="W128" s="18" t="s">
        <v>108</v>
      </c>
      <c r="X128" s="18" t="s">
        <v>109</v>
      </c>
      <c r="Y128" s="18" t="s">
        <v>110</v>
      </c>
      <c r="Z128" s="18" t="s">
        <v>111</v>
      </c>
      <c r="AA128" s="18" t="s">
        <v>112</v>
      </c>
      <c r="AB128" s="18" t="s">
        <v>113</v>
      </c>
      <c r="AC128" s="18" t="s">
        <v>114</v>
      </c>
      <c r="AD128" s="18" t="s">
        <v>115</v>
      </c>
      <c r="AE128" s="18" t="s">
        <v>116</v>
      </c>
    </row>
    <row r="129" spans="1:31" x14ac:dyDescent="0.35">
      <c r="A129" s="28" t="s">
        <v>130</v>
      </c>
      <c r="B129" s="28" t="s">
        <v>24</v>
      </c>
      <c r="C129" s="24">
        <v>3430.8612365722602</v>
      </c>
      <c r="D129" s="24">
        <v>3527.2650756835878</v>
      </c>
      <c r="E129" s="24">
        <v>3614.3143005371039</v>
      </c>
      <c r="F129" s="24">
        <v>3699.374237060546</v>
      </c>
      <c r="G129" s="24">
        <v>3789.5904235839789</v>
      </c>
      <c r="H129" s="24">
        <v>3891.821502685546</v>
      </c>
      <c r="I129" s="24">
        <v>4014.3247680664063</v>
      </c>
      <c r="J129" s="24">
        <v>4133.0651550292914</v>
      </c>
      <c r="K129" s="24">
        <v>4245.4668579101563</v>
      </c>
      <c r="L129" s="24">
        <v>4356.5246887206977</v>
      </c>
      <c r="M129" s="24">
        <v>4487.0786437988227</v>
      </c>
      <c r="N129" s="24">
        <v>4613.9457397460928</v>
      </c>
      <c r="O129" s="24">
        <v>4737.3366088867178</v>
      </c>
      <c r="P129" s="24">
        <v>4858.6192321777344</v>
      </c>
      <c r="Q129" s="24">
        <v>5000.9755859375</v>
      </c>
      <c r="R129" s="24">
        <v>5145.5394897460928</v>
      </c>
      <c r="S129" s="24">
        <v>5282.1839599609375</v>
      </c>
      <c r="T129" s="24">
        <v>5417.1154174804678</v>
      </c>
      <c r="U129" s="24">
        <v>5576.6412963867178</v>
      </c>
      <c r="V129" s="24">
        <v>5731.6154174804678</v>
      </c>
      <c r="W129" s="24">
        <v>5876.7806396484375</v>
      </c>
      <c r="X129" s="24">
        <v>6020.8081665039063</v>
      </c>
      <c r="Y129" s="24">
        <v>6185.6890258789063</v>
      </c>
      <c r="Z129" s="24">
        <v>6344.5853881835928</v>
      </c>
      <c r="AA129" s="24">
        <v>6498.3271484375</v>
      </c>
      <c r="AB129" s="24">
        <v>6651.790771484375</v>
      </c>
      <c r="AC129" s="24">
        <v>6826.6011962890625</v>
      </c>
      <c r="AD129" s="24">
        <v>6999.4085083007813</v>
      </c>
      <c r="AE129" s="24">
        <v>7167.530029296875</v>
      </c>
    </row>
    <row r="130" spans="1:31" x14ac:dyDescent="0.35">
      <c r="A130" s="28" t="s">
        <v>130</v>
      </c>
      <c r="B130" s="28" t="s">
        <v>77</v>
      </c>
      <c r="C130" s="24">
        <v>201.8</v>
      </c>
      <c r="D130" s="24">
        <v>215.1</v>
      </c>
      <c r="E130" s="24">
        <v>216</v>
      </c>
      <c r="F130" s="24">
        <v>265.70000000000005</v>
      </c>
      <c r="G130" s="24">
        <v>303.3</v>
      </c>
      <c r="H130" s="24">
        <v>339.09999999999997</v>
      </c>
      <c r="I130" s="24">
        <v>366.59999999999997</v>
      </c>
      <c r="J130" s="24">
        <v>391.3</v>
      </c>
      <c r="K130" s="24">
        <v>412.5</v>
      </c>
      <c r="L130" s="24">
        <v>431</v>
      </c>
      <c r="M130" s="24">
        <v>514.9</v>
      </c>
      <c r="N130" s="24">
        <v>565.5</v>
      </c>
      <c r="O130" s="24">
        <v>621.4</v>
      </c>
      <c r="P130" s="24">
        <v>651.40000000000009</v>
      </c>
      <c r="Q130" s="24">
        <v>662.3</v>
      </c>
      <c r="R130" s="24">
        <v>668.2</v>
      </c>
      <c r="S130" s="24">
        <v>672.5</v>
      </c>
      <c r="T130" s="24">
        <v>677.5</v>
      </c>
      <c r="U130" s="24">
        <v>684.80000000000007</v>
      </c>
      <c r="V130" s="24">
        <v>692</v>
      </c>
      <c r="W130" s="24">
        <v>698</v>
      </c>
      <c r="X130" s="24">
        <v>704.30000000000007</v>
      </c>
      <c r="Y130" s="24">
        <v>712.1</v>
      </c>
      <c r="Z130" s="24">
        <v>719.4</v>
      </c>
      <c r="AA130" s="24">
        <v>725.6</v>
      </c>
      <c r="AB130" s="24">
        <v>730.8</v>
      </c>
      <c r="AC130" s="24">
        <v>735.1</v>
      </c>
      <c r="AD130" s="24">
        <v>739.4</v>
      </c>
      <c r="AE130" s="24">
        <v>743.7</v>
      </c>
    </row>
    <row r="131" spans="1:31" x14ac:dyDescent="0.35">
      <c r="A131" s="28" t="s">
        <v>130</v>
      </c>
      <c r="B131" s="28" t="s">
        <v>78</v>
      </c>
      <c r="C131" s="24">
        <v>201.8</v>
      </c>
      <c r="D131" s="24">
        <v>215.1</v>
      </c>
      <c r="E131" s="24">
        <v>216</v>
      </c>
      <c r="F131" s="24">
        <v>265.70000000000005</v>
      </c>
      <c r="G131" s="24">
        <v>303.3</v>
      </c>
      <c r="H131" s="24">
        <v>339.09999999999997</v>
      </c>
      <c r="I131" s="24">
        <v>366.59999999999997</v>
      </c>
      <c r="J131" s="24">
        <v>391.3</v>
      </c>
      <c r="K131" s="24">
        <v>412.5</v>
      </c>
      <c r="L131" s="24">
        <v>431</v>
      </c>
      <c r="M131" s="24">
        <v>514.9</v>
      </c>
      <c r="N131" s="24">
        <v>565.5</v>
      </c>
      <c r="O131" s="24">
        <v>621.4</v>
      </c>
      <c r="P131" s="24">
        <v>651.40000000000009</v>
      </c>
      <c r="Q131" s="24">
        <v>662.3</v>
      </c>
      <c r="R131" s="24">
        <v>668.2</v>
      </c>
      <c r="S131" s="24">
        <v>672.5</v>
      </c>
      <c r="T131" s="24">
        <v>677.5</v>
      </c>
      <c r="U131" s="24">
        <v>684.80000000000007</v>
      </c>
      <c r="V131" s="24">
        <v>692</v>
      </c>
      <c r="W131" s="24">
        <v>698</v>
      </c>
      <c r="X131" s="24">
        <v>704.30000000000007</v>
      </c>
      <c r="Y131" s="24">
        <v>712.1</v>
      </c>
      <c r="Z131" s="24">
        <v>719.4</v>
      </c>
      <c r="AA131" s="24">
        <v>725.6</v>
      </c>
      <c r="AB131" s="24">
        <v>730.8</v>
      </c>
      <c r="AC131" s="24">
        <v>735.1</v>
      </c>
      <c r="AD131" s="24">
        <v>739.4</v>
      </c>
      <c r="AE131" s="24">
        <v>743.7</v>
      </c>
    </row>
    <row r="133" spans="1:31" x14ac:dyDescent="0.35">
      <c r="A133" s="18" t="s">
        <v>128</v>
      </c>
      <c r="B133" s="18" t="s">
        <v>129</v>
      </c>
      <c r="C133" s="18" t="s">
        <v>80</v>
      </c>
      <c r="D133" s="18" t="s">
        <v>89</v>
      </c>
      <c r="E133" s="18" t="s">
        <v>90</v>
      </c>
      <c r="F133" s="18" t="s">
        <v>91</v>
      </c>
      <c r="G133" s="18" t="s">
        <v>92</v>
      </c>
      <c r="H133" s="18" t="s">
        <v>93</v>
      </c>
      <c r="I133" s="18" t="s">
        <v>94</v>
      </c>
      <c r="J133" s="18" t="s">
        <v>95</v>
      </c>
      <c r="K133" s="18" t="s">
        <v>96</v>
      </c>
      <c r="L133" s="18" t="s">
        <v>97</v>
      </c>
      <c r="M133" s="18" t="s">
        <v>98</v>
      </c>
      <c r="N133" s="18" t="s">
        <v>99</v>
      </c>
      <c r="O133" s="18" t="s">
        <v>100</v>
      </c>
      <c r="P133" s="18" t="s">
        <v>101</v>
      </c>
      <c r="Q133" s="18" t="s">
        <v>102</v>
      </c>
      <c r="R133" s="18" t="s">
        <v>103</v>
      </c>
      <c r="S133" s="18" t="s">
        <v>104</v>
      </c>
      <c r="T133" s="18" t="s">
        <v>105</v>
      </c>
      <c r="U133" s="18" t="s">
        <v>106</v>
      </c>
      <c r="V133" s="18" t="s">
        <v>107</v>
      </c>
      <c r="W133" s="18" t="s">
        <v>108</v>
      </c>
      <c r="X133" s="18" t="s">
        <v>109</v>
      </c>
      <c r="Y133" s="18" t="s">
        <v>110</v>
      </c>
      <c r="Z133" s="18" t="s">
        <v>111</v>
      </c>
      <c r="AA133" s="18" t="s">
        <v>112</v>
      </c>
      <c r="AB133" s="18" t="s">
        <v>113</v>
      </c>
      <c r="AC133" s="18" t="s">
        <v>114</v>
      </c>
      <c r="AD133" s="18" t="s">
        <v>115</v>
      </c>
      <c r="AE133" s="18" t="s">
        <v>116</v>
      </c>
    </row>
    <row r="134" spans="1:31" x14ac:dyDescent="0.35">
      <c r="A134" s="28" t="s">
        <v>131</v>
      </c>
      <c r="B134" s="28" t="s">
        <v>24</v>
      </c>
      <c r="C134" s="24">
        <v>3741.723846435541</v>
      </c>
      <c r="D134" s="24">
        <v>3869.0980834960928</v>
      </c>
      <c r="E134" s="24">
        <v>3973.673461914057</v>
      </c>
      <c r="F134" s="24">
        <v>4075.85522460937</v>
      </c>
      <c r="G134" s="24">
        <v>4172.3139953613227</v>
      </c>
      <c r="H134" s="24">
        <v>4278.4140930175781</v>
      </c>
      <c r="I134" s="24">
        <v>4391.7894897460883</v>
      </c>
      <c r="J134" s="24">
        <v>4494.3399658203116</v>
      </c>
      <c r="K134" s="24">
        <v>4600.5328063964844</v>
      </c>
      <c r="L134" s="24">
        <v>4727.8011169433594</v>
      </c>
      <c r="M134" s="24">
        <v>4862.316619873046</v>
      </c>
      <c r="N134" s="24">
        <v>4995.4090576171866</v>
      </c>
      <c r="O134" s="24">
        <v>5135.1279296875</v>
      </c>
      <c r="P134" s="24">
        <v>5271.4915466308594</v>
      </c>
      <c r="Q134" s="24">
        <v>5416.5844116210928</v>
      </c>
      <c r="R134" s="24">
        <v>5560.3623657226563</v>
      </c>
      <c r="S134" s="24">
        <v>5711.0650634765616</v>
      </c>
      <c r="T134" s="24">
        <v>5858.7107238769531</v>
      </c>
      <c r="U134" s="24">
        <v>6015.5150146484366</v>
      </c>
      <c r="V134" s="24">
        <v>6171.5709838867178</v>
      </c>
      <c r="W134" s="24">
        <v>6334.8511962890625</v>
      </c>
      <c r="X134" s="24">
        <v>6495.4531860351563</v>
      </c>
      <c r="Y134" s="24">
        <v>6665.5413818359375</v>
      </c>
      <c r="Z134" s="24">
        <v>6835.2177124023428</v>
      </c>
      <c r="AA134" s="24">
        <v>7012.4929809570313</v>
      </c>
      <c r="AB134" s="24">
        <v>7187.5077514648428</v>
      </c>
      <c r="AC134" s="24">
        <v>7372.4627075195313</v>
      </c>
      <c r="AD134" s="24">
        <v>7557.195068359375</v>
      </c>
      <c r="AE134" s="24">
        <v>7749.9918823242178</v>
      </c>
    </row>
    <row r="135" spans="1:31" x14ac:dyDescent="0.35">
      <c r="A135" s="28" t="s">
        <v>131</v>
      </c>
      <c r="B135" s="28" t="s">
        <v>77</v>
      </c>
      <c r="C135" s="24">
        <v>79.2</v>
      </c>
      <c r="D135" s="24">
        <v>80.100000000000009</v>
      </c>
      <c r="E135" s="24">
        <v>80.3</v>
      </c>
      <c r="F135" s="24">
        <v>92</v>
      </c>
      <c r="G135" s="24">
        <v>113.89999999999999</v>
      </c>
      <c r="H135" s="24">
        <v>128.19999999999999</v>
      </c>
      <c r="I135" s="24">
        <v>144.29999999999998</v>
      </c>
      <c r="J135" s="24">
        <v>154.20000000000002</v>
      </c>
      <c r="K135" s="24">
        <v>164.6</v>
      </c>
      <c r="L135" s="24">
        <v>173.1</v>
      </c>
      <c r="M135" s="24">
        <v>216.9</v>
      </c>
      <c r="N135" s="24">
        <v>231</v>
      </c>
      <c r="O135" s="24">
        <v>257</v>
      </c>
      <c r="P135" s="24">
        <v>270.09999999999997</v>
      </c>
      <c r="Q135" s="24">
        <v>275.5</v>
      </c>
      <c r="R135" s="24">
        <v>278.8</v>
      </c>
      <c r="S135" s="24">
        <v>282.2</v>
      </c>
      <c r="T135" s="24">
        <v>286.3</v>
      </c>
      <c r="U135" s="24">
        <v>291</v>
      </c>
      <c r="V135" s="24">
        <v>294.60000000000002</v>
      </c>
      <c r="W135" s="24">
        <v>297.3</v>
      </c>
      <c r="X135" s="24">
        <v>300.2</v>
      </c>
      <c r="Y135" s="24">
        <v>304.10000000000002</v>
      </c>
      <c r="Z135" s="24">
        <v>307.90000000000003</v>
      </c>
      <c r="AA135" s="24">
        <v>311.20000000000005</v>
      </c>
      <c r="AB135" s="24">
        <v>313.8</v>
      </c>
      <c r="AC135" s="24">
        <v>316.2</v>
      </c>
      <c r="AD135" s="24">
        <v>318.60000000000002</v>
      </c>
      <c r="AE135" s="24">
        <v>320.89999999999998</v>
      </c>
    </row>
    <row r="136" spans="1:31" x14ac:dyDescent="0.35">
      <c r="A136" s="28" t="s">
        <v>131</v>
      </c>
      <c r="B136" s="28" t="s">
        <v>78</v>
      </c>
      <c r="C136" s="24">
        <v>79.2</v>
      </c>
      <c r="D136" s="24">
        <v>80.100000000000009</v>
      </c>
      <c r="E136" s="24">
        <v>80.3</v>
      </c>
      <c r="F136" s="24">
        <v>92</v>
      </c>
      <c r="G136" s="24">
        <v>113.89999999999999</v>
      </c>
      <c r="H136" s="24">
        <v>128.19999999999999</v>
      </c>
      <c r="I136" s="24">
        <v>144.29999999999998</v>
      </c>
      <c r="J136" s="24">
        <v>154.20000000000002</v>
      </c>
      <c r="K136" s="24">
        <v>164.6</v>
      </c>
      <c r="L136" s="24">
        <v>173.1</v>
      </c>
      <c r="M136" s="24">
        <v>216.9</v>
      </c>
      <c r="N136" s="24">
        <v>231</v>
      </c>
      <c r="O136" s="24">
        <v>257</v>
      </c>
      <c r="P136" s="24">
        <v>270.09999999999997</v>
      </c>
      <c r="Q136" s="24">
        <v>275.5</v>
      </c>
      <c r="R136" s="24">
        <v>278.8</v>
      </c>
      <c r="S136" s="24">
        <v>282.2</v>
      </c>
      <c r="T136" s="24">
        <v>286.3</v>
      </c>
      <c r="U136" s="24">
        <v>291</v>
      </c>
      <c r="V136" s="24">
        <v>294.60000000000002</v>
      </c>
      <c r="W136" s="24">
        <v>297.3</v>
      </c>
      <c r="X136" s="24">
        <v>300.2</v>
      </c>
      <c r="Y136" s="24">
        <v>304.10000000000002</v>
      </c>
      <c r="Z136" s="24">
        <v>307.90000000000003</v>
      </c>
      <c r="AA136" s="24">
        <v>311.20000000000005</v>
      </c>
      <c r="AB136" s="24">
        <v>313.8</v>
      </c>
      <c r="AC136" s="24">
        <v>316.2</v>
      </c>
      <c r="AD136" s="24">
        <v>318.60000000000002</v>
      </c>
      <c r="AE136" s="24">
        <v>320.89999999999998</v>
      </c>
    </row>
    <row r="138" spans="1:31" x14ac:dyDescent="0.35">
      <c r="A138" s="18" t="s">
        <v>128</v>
      </c>
      <c r="B138" s="18" t="s">
        <v>129</v>
      </c>
      <c r="C138" s="18" t="s">
        <v>80</v>
      </c>
      <c r="D138" s="18" t="s">
        <v>89</v>
      </c>
      <c r="E138" s="18" t="s">
        <v>90</v>
      </c>
      <c r="F138" s="18" t="s">
        <v>91</v>
      </c>
      <c r="G138" s="18" t="s">
        <v>92</v>
      </c>
      <c r="H138" s="18" t="s">
        <v>93</v>
      </c>
      <c r="I138" s="18" t="s">
        <v>94</v>
      </c>
      <c r="J138" s="18" t="s">
        <v>95</v>
      </c>
      <c r="K138" s="18" t="s">
        <v>96</v>
      </c>
      <c r="L138" s="18" t="s">
        <v>97</v>
      </c>
      <c r="M138" s="18" t="s">
        <v>98</v>
      </c>
      <c r="N138" s="18" t="s">
        <v>99</v>
      </c>
      <c r="O138" s="18" t="s">
        <v>100</v>
      </c>
      <c r="P138" s="18" t="s">
        <v>101</v>
      </c>
      <c r="Q138" s="18" t="s">
        <v>102</v>
      </c>
      <c r="R138" s="18" t="s">
        <v>103</v>
      </c>
      <c r="S138" s="18" t="s">
        <v>104</v>
      </c>
      <c r="T138" s="18" t="s">
        <v>105</v>
      </c>
      <c r="U138" s="18" t="s">
        <v>106</v>
      </c>
      <c r="V138" s="18" t="s">
        <v>107</v>
      </c>
      <c r="W138" s="18" t="s">
        <v>108</v>
      </c>
      <c r="X138" s="18" t="s">
        <v>109</v>
      </c>
      <c r="Y138" s="18" t="s">
        <v>110</v>
      </c>
      <c r="Z138" s="18" t="s">
        <v>111</v>
      </c>
      <c r="AA138" s="18" t="s">
        <v>112</v>
      </c>
      <c r="AB138" s="18" t="s">
        <v>113</v>
      </c>
      <c r="AC138" s="18" t="s">
        <v>114</v>
      </c>
      <c r="AD138" s="18" t="s">
        <v>115</v>
      </c>
      <c r="AE138" s="18" t="s">
        <v>116</v>
      </c>
    </row>
    <row r="139" spans="1:31" x14ac:dyDescent="0.35">
      <c r="A139" s="28" t="s">
        <v>132</v>
      </c>
      <c r="B139" s="28" t="s">
        <v>24</v>
      </c>
      <c r="C139" s="24">
        <v>3041.462371826171</v>
      </c>
      <c r="D139" s="24">
        <v>3518.175659179687</v>
      </c>
      <c r="E139" s="24">
        <v>3971.6672973632758</v>
      </c>
      <c r="F139" s="24">
        <v>4412.089324951171</v>
      </c>
      <c r="G139" s="24">
        <v>4853.2750244140616</v>
      </c>
      <c r="H139" s="24">
        <v>5291.2838439941397</v>
      </c>
      <c r="I139" s="24">
        <v>5750.2359924316397</v>
      </c>
      <c r="J139" s="24">
        <v>6186.4027099609366</v>
      </c>
      <c r="K139" s="24">
        <v>6286.9320373535147</v>
      </c>
      <c r="L139" s="24">
        <v>6368.0062866210928</v>
      </c>
      <c r="M139" s="24">
        <v>6473.0152282714844</v>
      </c>
      <c r="N139" s="24">
        <v>6560.8447570800781</v>
      </c>
      <c r="O139" s="24">
        <v>6673.5508422851563</v>
      </c>
      <c r="P139" s="24">
        <v>6766.6423950195313</v>
      </c>
      <c r="Q139" s="24">
        <v>6889.6154174804678</v>
      </c>
      <c r="R139" s="24">
        <v>6988.2176513671866</v>
      </c>
      <c r="S139" s="24">
        <v>7116.9713134765625</v>
      </c>
      <c r="T139" s="24">
        <v>7221.5689697265625</v>
      </c>
      <c r="U139" s="24">
        <v>7356.4660034179678</v>
      </c>
      <c r="V139" s="24">
        <v>7467.3853759765625</v>
      </c>
      <c r="W139" s="24">
        <v>7608.9017333984375</v>
      </c>
      <c r="X139" s="24">
        <v>7726.6891479492178</v>
      </c>
      <c r="Y139" s="24">
        <v>7875.322021484375</v>
      </c>
      <c r="Z139" s="24">
        <v>8000.522705078125</v>
      </c>
      <c r="AA139" s="24">
        <v>8154.3053588867178</v>
      </c>
      <c r="AB139" s="24">
        <v>8285.50732421875</v>
      </c>
      <c r="AC139" s="24">
        <v>8442.7183837890625</v>
      </c>
      <c r="AD139" s="24">
        <v>8582.5143432617188</v>
      </c>
      <c r="AE139" s="24">
        <v>8748.4613037109375</v>
      </c>
    </row>
    <row r="140" spans="1:31" x14ac:dyDescent="0.35">
      <c r="A140" s="28" t="s">
        <v>132</v>
      </c>
      <c r="B140" s="28" t="s">
        <v>77</v>
      </c>
      <c r="C140" s="24">
        <v>115.8</v>
      </c>
      <c r="D140" s="24">
        <v>132</v>
      </c>
      <c r="E140" s="24">
        <v>134</v>
      </c>
      <c r="F140" s="24">
        <v>154.29999999999998</v>
      </c>
      <c r="G140" s="24">
        <v>181.6</v>
      </c>
      <c r="H140" s="24">
        <v>200.5</v>
      </c>
      <c r="I140" s="24">
        <v>222.3</v>
      </c>
      <c r="J140" s="24">
        <v>237.7</v>
      </c>
      <c r="K140" s="24">
        <v>255.89999999999998</v>
      </c>
      <c r="L140" s="24">
        <v>272.2</v>
      </c>
      <c r="M140" s="24">
        <v>349.4</v>
      </c>
      <c r="N140" s="24">
        <v>389.09999999999997</v>
      </c>
      <c r="O140" s="24">
        <v>448</v>
      </c>
      <c r="P140" s="24">
        <v>474.7</v>
      </c>
      <c r="Q140" s="24">
        <v>488.09999999999997</v>
      </c>
      <c r="R140" s="24">
        <v>497.49999999999994</v>
      </c>
      <c r="S140" s="24">
        <v>505.40000000000003</v>
      </c>
      <c r="T140" s="24">
        <v>513.9</v>
      </c>
      <c r="U140" s="24">
        <v>524.20000000000005</v>
      </c>
      <c r="V140" s="24">
        <v>535</v>
      </c>
      <c r="W140" s="24">
        <v>545.4</v>
      </c>
      <c r="X140" s="24">
        <v>556</v>
      </c>
      <c r="Y140" s="24">
        <v>567.29999999999995</v>
      </c>
      <c r="Z140" s="24">
        <v>577.6</v>
      </c>
      <c r="AA140" s="24">
        <v>587.30000000000007</v>
      </c>
      <c r="AB140" s="24">
        <v>596.30000000000007</v>
      </c>
      <c r="AC140" s="24">
        <v>604.5</v>
      </c>
      <c r="AD140" s="24">
        <v>612.79999999999995</v>
      </c>
      <c r="AE140" s="24">
        <v>621.29999999999995</v>
      </c>
    </row>
    <row r="141" spans="1:31" x14ac:dyDescent="0.35">
      <c r="A141" s="28" t="s">
        <v>132</v>
      </c>
      <c r="B141" s="28" t="s">
        <v>78</v>
      </c>
      <c r="C141" s="24">
        <v>115.8</v>
      </c>
      <c r="D141" s="24">
        <v>132</v>
      </c>
      <c r="E141" s="24">
        <v>134</v>
      </c>
      <c r="F141" s="24">
        <v>154.29999999999998</v>
      </c>
      <c r="G141" s="24">
        <v>181.6</v>
      </c>
      <c r="H141" s="24">
        <v>200.5</v>
      </c>
      <c r="I141" s="24">
        <v>222.3</v>
      </c>
      <c r="J141" s="24">
        <v>237.7</v>
      </c>
      <c r="K141" s="24">
        <v>255.89999999999998</v>
      </c>
      <c r="L141" s="24">
        <v>272.2</v>
      </c>
      <c r="M141" s="24">
        <v>349.4</v>
      </c>
      <c r="N141" s="24">
        <v>389.09999999999997</v>
      </c>
      <c r="O141" s="24">
        <v>448</v>
      </c>
      <c r="P141" s="24">
        <v>474.7</v>
      </c>
      <c r="Q141" s="24">
        <v>488.09999999999997</v>
      </c>
      <c r="R141" s="24">
        <v>497.49999999999994</v>
      </c>
      <c r="S141" s="24">
        <v>505.40000000000003</v>
      </c>
      <c r="T141" s="24">
        <v>513.9</v>
      </c>
      <c r="U141" s="24">
        <v>524.20000000000005</v>
      </c>
      <c r="V141" s="24">
        <v>535</v>
      </c>
      <c r="W141" s="24">
        <v>545.4</v>
      </c>
      <c r="X141" s="24">
        <v>556</v>
      </c>
      <c r="Y141" s="24">
        <v>567.29999999999995</v>
      </c>
      <c r="Z141" s="24">
        <v>577.6</v>
      </c>
      <c r="AA141" s="24">
        <v>587.30000000000007</v>
      </c>
      <c r="AB141" s="24">
        <v>596.30000000000007</v>
      </c>
      <c r="AC141" s="24">
        <v>604.5</v>
      </c>
      <c r="AD141" s="24">
        <v>612.79999999999995</v>
      </c>
      <c r="AE141" s="24">
        <v>621.29999999999995</v>
      </c>
    </row>
    <row r="143" spans="1:31" x14ac:dyDescent="0.35">
      <c r="A143" s="18" t="s">
        <v>128</v>
      </c>
      <c r="B143" s="18" t="s">
        <v>129</v>
      </c>
      <c r="C143" s="18" t="s">
        <v>80</v>
      </c>
      <c r="D143" s="18" t="s">
        <v>89</v>
      </c>
      <c r="E143" s="18" t="s">
        <v>90</v>
      </c>
      <c r="F143" s="18" t="s">
        <v>91</v>
      </c>
      <c r="G143" s="18" t="s">
        <v>92</v>
      </c>
      <c r="H143" s="18" t="s">
        <v>93</v>
      </c>
      <c r="I143" s="18" t="s">
        <v>94</v>
      </c>
      <c r="J143" s="18" t="s">
        <v>95</v>
      </c>
      <c r="K143" s="18" t="s">
        <v>96</v>
      </c>
      <c r="L143" s="18" t="s">
        <v>97</v>
      </c>
      <c r="M143" s="18" t="s">
        <v>98</v>
      </c>
      <c r="N143" s="18" t="s">
        <v>99</v>
      </c>
      <c r="O143" s="18" t="s">
        <v>100</v>
      </c>
      <c r="P143" s="18" t="s">
        <v>101</v>
      </c>
      <c r="Q143" s="18" t="s">
        <v>102</v>
      </c>
      <c r="R143" s="18" t="s">
        <v>103</v>
      </c>
      <c r="S143" s="18" t="s">
        <v>104</v>
      </c>
      <c r="T143" s="18" t="s">
        <v>105</v>
      </c>
      <c r="U143" s="18" t="s">
        <v>106</v>
      </c>
      <c r="V143" s="18" t="s">
        <v>107</v>
      </c>
      <c r="W143" s="18" t="s">
        <v>108</v>
      </c>
      <c r="X143" s="18" t="s">
        <v>109</v>
      </c>
      <c r="Y143" s="18" t="s">
        <v>110</v>
      </c>
      <c r="Z143" s="18" t="s">
        <v>111</v>
      </c>
      <c r="AA143" s="18" t="s">
        <v>112</v>
      </c>
      <c r="AB143" s="18" t="s">
        <v>113</v>
      </c>
      <c r="AC143" s="18" t="s">
        <v>114</v>
      </c>
      <c r="AD143" s="18" t="s">
        <v>115</v>
      </c>
      <c r="AE143" s="18" t="s">
        <v>116</v>
      </c>
    </row>
    <row r="144" spans="1:31" x14ac:dyDescent="0.35">
      <c r="A144" s="28" t="s">
        <v>133</v>
      </c>
      <c r="B144" s="28" t="s">
        <v>24</v>
      </c>
      <c r="C144" s="24">
        <v>1673.466720581047</v>
      </c>
      <c r="D144" s="24">
        <v>1732.869384765622</v>
      </c>
      <c r="E144" s="24">
        <v>1772.197753906247</v>
      </c>
      <c r="F144" s="24">
        <v>1795.639770507807</v>
      </c>
      <c r="G144" s="24">
        <v>1822.1359252929631</v>
      </c>
      <c r="H144" s="24">
        <v>1849.3844299316349</v>
      </c>
      <c r="I144" s="24">
        <v>1879.1234436035099</v>
      </c>
      <c r="J144" s="24">
        <v>1926.8971252441329</v>
      </c>
      <c r="K144" s="24">
        <v>1963.3836059570231</v>
      </c>
      <c r="L144" s="24">
        <v>1998.2746887206999</v>
      </c>
      <c r="M144" s="24">
        <v>2035.4872436523381</v>
      </c>
      <c r="N144" s="24">
        <v>2084.6971435546802</v>
      </c>
      <c r="O144" s="24">
        <v>2122.6241455078052</v>
      </c>
      <c r="P144" s="24">
        <v>2158.9148254394531</v>
      </c>
      <c r="Q144" s="24">
        <v>2197.7059631347652</v>
      </c>
      <c r="R144" s="24">
        <v>2248.5938110351563</v>
      </c>
      <c r="S144" s="24">
        <v>2288.067596435546</v>
      </c>
      <c r="T144" s="24">
        <v>2325.9800109863199</v>
      </c>
      <c r="U144" s="24">
        <v>2366.3689270019531</v>
      </c>
      <c r="V144" s="24">
        <v>2418.8951721191352</v>
      </c>
      <c r="W144" s="24">
        <v>2460.0783081054628</v>
      </c>
      <c r="X144" s="24">
        <v>2499.733886718745</v>
      </c>
      <c r="Y144" s="24">
        <v>2542.0457153320258</v>
      </c>
      <c r="Z144" s="24">
        <v>2596.516326904291</v>
      </c>
      <c r="AA144" s="24">
        <v>2639.773651123046</v>
      </c>
      <c r="AB144" s="24">
        <v>2681.5559997558589</v>
      </c>
      <c r="AC144" s="24">
        <v>2725.881958007812</v>
      </c>
      <c r="AD144" s="24">
        <v>2782.274536132812</v>
      </c>
      <c r="AE144" s="24">
        <v>2827.4560546875</v>
      </c>
    </row>
    <row r="145" spans="1:31" x14ac:dyDescent="0.35">
      <c r="A145" s="28" t="s">
        <v>133</v>
      </c>
      <c r="B145" s="28" t="s">
        <v>77</v>
      </c>
      <c r="C145" s="24">
        <v>103.9</v>
      </c>
      <c r="D145" s="24">
        <v>144.69999999999999</v>
      </c>
      <c r="E145" s="24">
        <v>151.6</v>
      </c>
      <c r="F145" s="24">
        <v>158.6</v>
      </c>
      <c r="G145" s="24">
        <v>166.2</v>
      </c>
      <c r="H145" s="24">
        <v>178.89999999999998</v>
      </c>
      <c r="I145" s="24">
        <v>189.39999999999998</v>
      </c>
      <c r="J145" s="24">
        <v>197.29999999999998</v>
      </c>
      <c r="K145" s="24">
        <v>202.1</v>
      </c>
      <c r="L145" s="24">
        <v>207.8</v>
      </c>
      <c r="M145" s="24">
        <v>213.7</v>
      </c>
      <c r="N145" s="24">
        <v>219.9</v>
      </c>
      <c r="O145" s="24">
        <v>227</v>
      </c>
      <c r="P145" s="24">
        <v>234</v>
      </c>
      <c r="Q145" s="24">
        <v>239.2</v>
      </c>
      <c r="R145" s="24">
        <v>244</v>
      </c>
      <c r="S145" s="24">
        <v>248.49999999999997</v>
      </c>
      <c r="T145" s="24">
        <v>253.39999999999998</v>
      </c>
      <c r="U145" s="24">
        <v>258.59999999999997</v>
      </c>
      <c r="V145" s="24">
        <v>263.90000000000003</v>
      </c>
      <c r="W145" s="24">
        <v>269.2</v>
      </c>
      <c r="X145" s="24">
        <v>274.59999999999997</v>
      </c>
      <c r="Y145" s="24">
        <v>280.39999999999998</v>
      </c>
      <c r="Z145" s="24">
        <v>286.2</v>
      </c>
      <c r="AA145" s="24">
        <v>292</v>
      </c>
      <c r="AB145" s="24">
        <v>297.89999999999998</v>
      </c>
      <c r="AC145" s="24">
        <v>303.89999999999998</v>
      </c>
      <c r="AD145" s="24">
        <v>310</v>
      </c>
      <c r="AE145" s="24">
        <v>316.3</v>
      </c>
    </row>
    <row r="146" spans="1:31" x14ac:dyDescent="0.35">
      <c r="A146" s="28" t="s">
        <v>133</v>
      </c>
      <c r="B146" s="28" t="s">
        <v>78</v>
      </c>
      <c r="C146" s="24">
        <v>103.9</v>
      </c>
      <c r="D146" s="24">
        <v>144.69999999999999</v>
      </c>
      <c r="E146" s="24">
        <v>151.6</v>
      </c>
      <c r="F146" s="24">
        <v>158.6</v>
      </c>
      <c r="G146" s="24">
        <v>166.2</v>
      </c>
      <c r="H146" s="24">
        <v>178.89999999999998</v>
      </c>
      <c r="I146" s="24">
        <v>189.39999999999998</v>
      </c>
      <c r="J146" s="24">
        <v>197.29999999999998</v>
      </c>
      <c r="K146" s="24">
        <v>202.1</v>
      </c>
      <c r="L146" s="24">
        <v>207.8</v>
      </c>
      <c r="M146" s="24">
        <v>213.7</v>
      </c>
      <c r="N146" s="24">
        <v>219.9</v>
      </c>
      <c r="O146" s="24">
        <v>227</v>
      </c>
      <c r="P146" s="24">
        <v>234</v>
      </c>
      <c r="Q146" s="24">
        <v>239.2</v>
      </c>
      <c r="R146" s="24">
        <v>244</v>
      </c>
      <c r="S146" s="24">
        <v>248.49999999999997</v>
      </c>
      <c r="T146" s="24">
        <v>253.39999999999998</v>
      </c>
      <c r="U146" s="24">
        <v>258.59999999999997</v>
      </c>
      <c r="V146" s="24">
        <v>263.90000000000003</v>
      </c>
      <c r="W146" s="24">
        <v>269.2</v>
      </c>
      <c r="X146" s="24">
        <v>274.59999999999997</v>
      </c>
      <c r="Y146" s="24">
        <v>280.39999999999998</v>
      </c>
      <c r="Z146" s="24">
        <v>286.2</v>
      </c>
      <c r="AA146" s="24">
        <v>292</v>
      </c>
      <c r="AB146" s="24">
        <v>297.89999999999998</v>
      </c>
      <c r="AC146" s="24">
        <v>303.89999999999998</v>
      </c>
      <c r="AD146" s="24">
        <v>310</v>
      </c>
      <c r="AE146" s="24">
        <v>316.3</v>
      </c>
    </row>
    <row r="148" spans="1:31" x14ac:dyDescent="0.35">
      <c r="A148" s="18" t="s">
        <v>128</v>
      </c>
      <c r="B148" s="18" t="s">
        <v>129</v>
      </c>
      <c r="C148" s="18" t="s">
        <v>80</v>
      </c>
      <c r="D148" s="18" t="s">
        <v>89</v>
      </c>
      <c r="E148" s="18" t="s">
        <v>90</v>
      </c>
      <c r="F148" s="18" t="s">
        <v>91</v>
      </c>
      <c r="G148" s="18" t="s">
        <v>92</v>
      </c>
      <c r="H148" s="18" t="s">
        <v>93</v>
      </c>
      <c r="I148" s="18" t="s">
        <v>94</v>
      </c>
      <c r="J148" s="18" t="s">
        <v>95</v>
      </c>
      <c r="K148" s="18" t="s">
        <v>96</v>
      </c>
      <c r="L148" s="18" t="s">
        <v>97</v>
      </c>
      <c r="M148" s="18" t="s">
        <v>98</v>
      </c>
      <c r="N148" s="18" t="s">
        <v>99</v>
      </c>
      <c r="O148" s="18" t="s">
        <v>100</v>
      </c>
      <c r="P148" s="18" t="s">
        <v>101</v>
      </c>
      <c r="Q148" s="18" t="s">
        <v>102</v>
      </c>
      <c r="R148" s="18" t="s">
        <v>103</v>
      </c>
      <c r="S148" s="18" t="s">
        <v>104</v>
      </c>
      <c r="T148" s="18" t="s">
        <v>105</v>
      </c>
      <c r="U148" s="18" t="s">
        <v>106</v>
      </c>
      <c r="V148" s="18" t="s">
        <v>107</v>
      </c>
      <c r="W148" s="18" t="s">
        <v>108</v>
      </c>
      <c r="X148" s="18" t="s">
        <v>109</v>
      </c>
      <c r="Y148" s="18" t="s">
        <v>110</v>
      </c>
      <c r="Z148" s="18" t="s">
        <v>111</v>
      </c>
      <c r="AA148" s="18" t="s">
        <v>112</v>
      </c>
      <c r="AB148" s="18" t="s">
        <v>113</v>
      </c>
      <c r="AC148" s="18" t="s">
        <v>114</v>
      </c>
      <c r="AD148" s="18" t="s">
        <v>115</v>
      </c>
      <c r="AE148" s="18" t="s">
        <v>116</v>
      </c>
    </row>
    <row r="149" spans="1:31" x14ac:dyDescent="0.35">
      <c r="A149" s="28" t="s">
        <v>134</v>
      </c>
      <c r="B149" s="28" t="s">
        <v>24</v>
      </c>
      <c r="C149" s="24">
        <v>184.44596338272007</v>
      </c>
      <c r="D149" s="24">
        <v>188.62791347503588</v>
      </c>
      <c r="E149" s="24">
        <v>191.86749839782678</v>
      </c>
      <c r="F149" s="24">
        <v>195.92365550994819</v>
      </c>
      <c r="G149" s="24">
        <v>198.0401439666739</v>
      </c>
      <c r="H149" s="24">
        <v>201.6287240982052</v>
      </c>
      <c r="I149" s="24">
        <v>204.07711315154938</v>
      </c>
      <c r="J149" s="24">
        <v>206.33364868164</v>
      </c>
      <c r="K149" s="24">
        <v>208.6152973175046</v>
      </c>
      <c r="L149" s="24">
        <v>211.19436645507778</v>
      </c>
      <c r="M149" s="24">
        <v>213.93341732025101</v>
      </c>
      <c r="N149" s="24">
        <v>218.70249557495112</v>
      </c>
      <c r="O149" s="24">
        <v>221.29288864135708</v>
      </c>
      <c r="P149" s="24">
        <v>223.97826862335111</v>
      </c>
      <c r="Q149" s="24">
        <v>226.88602256774882</v>
      </c>
      <c r="R149" s="24">
        <v>231.84733581542952</v>
      </c>
      <c r="S149" s="24">
        <v>234.6604309082025</v>
      </c>
      <c r="T149" s="24">
        <v>237.48201942443819</v>
      </c>
      <c r="U149" s="24">
        <v>240.5873565673821</v>
      </c>
      <c r="V149" s="24">
        <v>245.7696628570547</v>
      </c>
      <c r="W149" s="24">
        <v>248.79616737365671</v>
      </c>
      <c r="X149" s="24">
        <v>251.8449974060058</v>
      </c>
      <c r="Y149" s="24">
        <v>255.16963768005269</v>
      </c>
      <c r="Z149" s="24">
        <v>260.51609039306572</v>
      </c>
      <c r="AA149" s="24">
        <v>263.7901840209957</v>
      </c>
      <c r="AB149" s="24">
        <v>267.01039505004826</v>
      </c>
      <c r="AC149" s="24">
        <v>270.55254745483307</v>
      </c>
      <c r="AD149" s="24">
        <v>276.14674758911042</v>
      </c>
      <c r="AE149" s="24">
        <v>279.6831550598144</v>
      </c>
    </row>
    <row r="150" spans="1:31" x14ac:dyDescent="0.35">
      <c r="A150" s="28" t="s">
        <v>134</v>
      </c>
      <c r="B150" s="28" t="s">
        <v>77</v>
      </c>
      <c r="C150" s="24">
        <v>13.5</v>
      </c>
      <c r="D150" s="24">
        <v>13.5</v>
      </c>
      <c r="E150" s="24">
        <v>13.4</v>
      </c>
      <c r="F150" s="24">
        <v>15.4</v>
      </c>
      <c r="G150" s="24">
        <v>17.7</v>
      </c>
      <c r="H150" s="24">
        <v>20.2</v>
      </c>
      <c r="I150" s="24">
        <v>22.700000000000003</v>
      </c>
      <c r="J150" s="24">
        <v>23.9</v>
      </c>
      <c r="K150" s="24">
        <v>25.3</v>
      </c>
      <c r="L150" s="24">
        <v>26.6</v>
      </c>
      <c r="M150" s="24">
        <v>32.799999999999997</v>
      </c>
      <c r="N150" s="24">
        <v>34.5</v>
      </c>
      <c r="O150" s="24">
        <v>38</v>
      </c>
      <c r="P150" s="24">
        <v>39.800000000000004</v>
      </c>
      <c r="Q150" s="24">
        <v>40.1</v>
      </c>
      <c r="R150" s="24">
        <v>40.299999999999997</v>
      </c>
      <c r="S150" s="24">
        <v>40.200000000000003</v>
      </c>
      <c r="T150" s="24">
        <v>40.200000000000003</v>
      </c>
      <c r="U150" s="24">
        <v>40.299999999999997</v>
      </c>
      <c r="V150" s="24">
        <v>40.5</v>
      </c>
      <c r="W150" s="24">
        <v>40.700000000000003</v>
      </c>
      <c r="X150" s="24">
        <v>40.799999999999997</v>
      </c>
      <c r="Y150" s="24">
        <v>40.9</v>
      </c>
      <c r="Z150" s="24">
        <v>40.9</v>
      </c>
      <c r="AA150" s="24">
        <v>41</v>
      </c>
      <c r="AB150" s="24">
        <v>40.9</v>
      </c>
      <c r="AC150" s="24">
        <v>40.799999999999997</v>
      </c>
      <c r="AD150" s="24">
        <v>40.699999999999996</v>
      </c>
      <c r="AE150" s="24">
        <v>40.6</v>
      </c>
    </row>
    <row r="151" spans="1:31" x14ac:dyDescent="0.35">
      <c r="A151" s="28" t="s">
        <v>134</v>
      </c>
      <c r="B151" s="28" t="s">
        <v>78</v>
      </c>
      <c r="C151" s="24">
        <v>13.5</v>
      </c>
      <c r="D151" s="24">
        <v>13.5</v>
      </c>
      <c r="E151" s="24">
        <v>13.4</v>
      </c>
      <c r="F151" s="24">
        <v>15.4</v>
      </c>
      <c r="G151" s="24">
        <v>17.7</v>
      </c>
      <c r="H151" s="24">
        <v>20.2</v>
      </c>
      <c r="I151" s="24">
        <v>22.700000000000003</v>
      </c>
      <c r="J151" s="24">
        <v>23.9</v>
      </c>
      <c r="K151" s="24">
        <v>25.3</v>
      </c>
      <c r="L151" s="24">
        <v>26.6</v>
      </c>
      <c r="M151" s="24">
        <v>32.799999999999997</v>
      </c>
      <c r="N151" s="24">
        <v>34.5</v>
      </c>
      <c r="O151" s="24">
        <v>38</v>
      </c>
      <c r="P151" s="24">
        <v>39.800000000000004</v>
      </c>
      <c r="Q151" s="24">
        <v>40.1</v>
      </c>
      <c r="R151" s="24">
        <v>40.299999999999997</v>
      </c>
      <c r="S151" s="24">
        <v>40.200000000000003</v>
      </c>
      <c r="T151" s="24">
        <v>40.200000000000003</v>
      </c>
      <c r="U151" s="24">
        <v>40.299999999999997</v>
      </c>
      <c r="V151" s="24">
        <v>40.5</v>
      </c>
      <c r="W151" s="24">
        <v>40.700000000000003</v>
      </c>
      <c r="X151" s="24">
        <v>40.799999999999997</v>
      </c>
      <c r="Y151" s="24">
        <v>40.9</v>
      </c>
      <c r="Z151" s="24">
        <v>40.9</v>
      </c>
      <c r="AA151" s="24">
        <v>41</v>
      </c>
      <c r="AB151" s="24">
        <v>40.9</v>
      </c>
      <c r="AC151" s="24">
        <v>40.799999999999997</v>
      </c>
      <c r="AD151" s="24">
        <v>40.699999999999996</v>
      </c>
      <c r="AE151" s="24">
        <v>40.6</v>
      </c>
    </row>
  </sheetData>
  <sheetProtection algorithmName="SHA-512" hashValue="eBJCtPccSfy/Mh6yDpEPuF4qljoLwA6LfGJKc0y8R2PY0g8L209mn00EeYk8MG9kpyjYr/9QTPthD4uZ2aUTjA==" saltValue="IlbTjb5WT+5s9Vh/Adz+7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E384-E24A-4867-B112-6890665ABE90}">
  <sheetPr codeName="Sheet9">
    <tabColor rgb="FF57E188"/>
  </sheetPr>
  <dimension ref="A1:AE121"/>
  <sheetViews>
    <sheetView zoomScale="85" zoomScaleNormal="85" workbookViewId="0"/>
  </sheetViews>
  <sheetFormatPr defaultColWidth="9.1796875" defaultRowHeight="14.5" x14ac:dyDescent="0.35"/>
  <cols>
    <col min="1" max="1" width="16" style="27" customWidth="1"/>
    <col min="2" max="2" width="30.54296875" style="27" customWidth="1"/>
    <col min="3" max="32" width="9.453125" style="27" customWidth="1"/>
    <col min="33" max="16384" width="9.1796875" style="27"/>
  </cols>
  <sheetData>
    <row r="1" spans="1:31" ht="23.25" customHeight="1" x14ac:dyDescent="0.35">
      <c r="A1" s="26" t="s">
        <v>141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x14ac:dyDescent="0.35">
      <c r="A2" s="27" t="s">
        <v>54</v>
      </c>
      <c r="B2" s="17" t="s">
        <v>142</v>
      </c>
    </row>
    <row r="3" spans="1:31" x14ac:dyDescent="0.35">
      <c r="B3" s="17"/>
    </row>
    <row r="4" spans="1:31" x14ac:dyDescent="0.35">
      <c r="A4" s="17" t="s">
        <v>127</v>
      </c>
      <c r="B4" s="17"/>
    </row>
    <row r="5" spans="1:31" x14ac:dyDescent="0.35">
      <c r="A5" s="18" t="s">
        <v>128</v>
      </c>
      <c r="B5" s="18" t="s">
        <v>129</v>
      </c>
      <c r="C5" s="18" t="s">
        <v>80</v>
      </c>
      <c r="D5" s="18" t="s">
        <v>89</v>
      </c>
      <c r="E5" s="18" t="s">
        <v>90</v>
      </c>
      <c r="F5" s="18" t="s">
        <v>91</v>
      </c>
      <c r="G5" s="18" t="s">
        <v>92</v>
      </c>
      <c r="H5" s="18" t="s">
        <v>93</v>
      </c>
      <c r="I5" s="18" t="s">
        <v>94</v>
      </c>
      <c r="J5" s="18" t="s">
        <v>95</v>
      </c>
      <c r="K5" s="18" t="s">
        <v>96</v>
      </c>
      <c r="L5" s="18" t="s">
        <v>97</v>
      </c>
      <c r="M5" s="18" t="s">
        <v>98</v>
      </c>
      <c r="N5" s="18" t="s">
        <v>99</v>
      </c>
      <c r="O5" s="18" t="s">
        <v>100</v>
      </c>
      <c r="P5" s="18" t="s">
        <v>101</v>
      </c>
      <c r="Q5" s="18" t="s">
        <v>102</v>
      </c>
      <c r="R5" s="18" t="s">
        <v>103</v>
      </c>
      <c r="S5" s="18" t="s">
        <v>104</v>
      </c>
      <c r="T5" s="18" t="s">
        <v>105</v>
      </c>
      <c r="U5" s="18" t="s">
        <v>106</v>
      </c>
      <c r="V5" s="18" t="s">
        <v>107</v>
      </c>
      <c r="W5" s="18" t="s">
        <v>108</v>
      </c>
      <c r="X5" s="18" t="s">
        <v>109</v>
      </c>
      <c r="Y5" s="18" t="s">
        <v>110</v>
      </c>
      <c r="Z5" s="18" t="s">
        <v>111</v>
      </c>
      <c r="AA5" s="18" t="s">
        <v>112</v>
      </c>
      <c r="AB5" s="18" t="s">
        <v>113</v>
      </c>
      <c r="AC5" s="18" t="s">
        <v>114</v>
      </c>
      <c r="AD5" s="18" t="s">
        <v>115</v>
      </c>
      <c r="AE5" s="18" t="s">
        <v>116</v>
      </c>
    </row>
    <row r="6" spans="1:31" x14ac:dyDescent="0.35">
      <c r="A6" s="28" t="s">
        <v>40</v>
      </c>
      <c r="B6" s="28" t="s">
        <v>64</v>
      </c>
      <c r="C6" s="24">
        <v>323163.8149</v>
      </c>
      <c r="D6" s="24">
        <v>279744.18599999999</v>
      </c>
      <c r="E6" s="24">
        <v>265177.6078</v>
      </c>
      <c r="F6" s="24">
        <v>254614.83615768695</v>
      </c>
      <c r="G6" s="24">
        <v>230299.11698223779</v>
      </c>
      <c r="H6" s="24">
        <v>200741.57009918534</v>
      </c>
      <c r="I6" s="24">
        <v>182823.0183186201</v>
      </c>
      <c r="J6" s="24">
        <v>181126.87646807014</v>
      </c>
      <c r="K6" s="24">
        <v>127987.55013126621</v>
      </c>
      <c r="L6" s="24">
        <v>107943.58724870923</v>
      </c>
      <c r="M6" s="24">
        <v>75073.419806739839</v>
      </c>
      <c r="N6" s="24">
        <v>78700.673033255254</v>
      </c>
      <c r="O6" s="24">
        <v>82768.074013835023</v>
      </c>
      <c r="P6" s="24">
        <v>75952.676886476809</v>
      </c>
      <c r="Q6" s="24">
        <v>65947.642488876969</v>
      </c>
      <c r="R6" s="24">
        <v>68384.279991660616</v>
      </c>
      <c r="S6" s="24">
        <v>68534.099199999997</v>
      </c>
      <c r="T6" s="24">
        <v>65485.359499999999</v>
      </c>
      <c r="U6" s="24">
        <v>57957.2451</v>
      </c>
      <c r="V6" s="24">
        <v>53689.714799999994</v>
      </c>
      <c r="W6" s="24">
        <v>48578.699800000002</v>
      </c>
      <c r="X6" s="24">
        <v>32680.2101</v>
      </c>
      <c r="Y6" s="24">
        <v>25884.170699999999</v>
      </c>
      <c r="Z6" s="24">
        <v>20929.684300000001</v>
      </c>
      <c r="AA6" s="24">
        <v>17704.277899999997</v>
      </c>
      <c r="AB6" s="24">
        <v>13686.100399999999</v>
      </c>
      <c r="AC6" s="24">
        <v>12427.656400000002</v>
      </c>
      <c r="AD6" s="24">
        <v>11303.053099999999</v>
      </c>
      <c r="AE6" s="24">
        <v>9980.4248000000007</v>
      </c>
    </row>
    <row r="7" spans="1:31" x14ac:dyDescent="0.35">
      <c r="A7" s="28" t="s">
        <v>40</v>
      </c>
      <c r="B7" s="28" t="s">
        <v>71</v>
      </c>
      <c r="C7" s="24">
        <v>105318.7815</v>
      </c>
      <c r="D7" s="24">
        <v>87405.841</v>
      </c>
      <c r="E7" s="24">
        <v>92487.8465</v>
      </c>
      <c r="F7" s="24">
        <v>61863.592829238878</v>
      </c>
      <c r="G7" s="24">
        <v>62627.065306448523</v>
      </c>
      <c r="H7" s="24">
        <v>60917.319774451389</v>
      </c>
      <c r="I7" s="24">
        <v>53688.910766836569</v>
      </c>
      <c r="J7" s="24">
        <v>53248.726255132395</v>
      </c>
      <c r="K7" s="24">
        <v>50591.962670983674</v>
      </c>
      <c r="L7" s="24">
        <v>51772.91009723278</v>
      </c>
      <c r="M7" s="24">
        <v>46631.732521220038</v>
      </c>
      <c r="N7" s="24">
        <v>45830.452499999999</v>
      </c>
      <c r="O7" s="24">
        <v>45880.932999999997</v>
      </c>
      <c r="P7" s="24">
        <v>43922.027799999996</v>
      </c>
      <c r="Q7" s="24">
        <v>43002.796999999999</v>
      </c>
      <c r="R7" s="24">
        <v>40664.120499999997</v>
      </c>
      <c r="S7" s="24">
        <v>37582.595000000001</v>
      </c>
      <c r="T7" s="24">
        <v>37221.644700000004</v>
      </c>
      <c r="U7" s="24">
        <v>31964.374800000001</v>
      </c>
      <c r="V7" s="24">
        <v>32461.056800000002</v>
      </c>
      <c r="W7" s="24">
        <v>33681.501499999998</v>
      </c>
      <c r="X7" s="24">
        <v>32203.7677</v>
      </c>
      <c r="Y7" s="24">
        <v>29696.450800000002</v>
      </c>
      <c r="Z7" s="24">
        <v>28654.601999999999</v>
      </c>
      <c r="AA7" s="24">
        <v>26507.105</v>
      </c>
      <c r="AB7" s="24">
        <v>27122.8505</v>
      </c>
      <c r="AC7" s="24">
        <v>15953.6847</v>
      </c>
      <c r="AD7" s="24">
        <v>0</v>
      </c>
      <c r="AE7" s="24">
        <v>0</v>
      </c>
    </row>
    <row r="8" spans="1:31" x14ac:dyDescent="0.35">
      <c r="A8" s="28" t="s">
        <v>40</v>
      </c>
      <c r="B8" s="28" t="s">
        <v>20</v>
      </c>
      <c r="C8" s="24">
        <v>15859.704199430069</v>
      </c>
      <c r="D8" s="24">
        <v>15240.708108255272</v>
      </c>
      <c r="E8" s="24">
        <v>11718.550118995197</v>
      </c>
      <c r="F8" s="24">
        <v>11377.398592473344</v>
      </c>
      <c r="G8" s="24">
        <v>10430.35977995418</v>
      </c>
      <c r="H8" s="24">
        <v>11371.763418887747</v>
      </c>
      <c r="I8" s="24">
        <v>10392.821138612757</v>
      </c>
      <c r="J8" s="24">
        <v>15502.861169697697</v>
      </c>
      <c r="K8" s="24">
        <v>8925.4285080399313</v>
      </c>
      <c r="L8" s="24">
        <v>8605.5756572522769</v>
      </c>
      <c r="M8" s="24">
        <v>8493.4745560499177</v>
      </c>
      <c r="N8" s="24">
        <v>9329.8593188343966</v>
      </c>
      <c r="O8" s="24">
        <v>8327.4763774458315</v>
      </c>
      <c r="P8" s="24">
        <v>8964.648298340644</v>
      </c>
      <c r="Q8" s="24">
        <v>7404.3271963793686</v>
      </c>
      <c r="R8" s="24">
        <v>7100.4739962529829</v>
      </c>
      <c r="S8" s="24">
        <v>6066.7901219259129</v>
      </c>
      <c r="T8" s="24">
        <v>8953.6381851634651</v>
      </c>
      <c r="U8" s="24">
        <v>10727.577278445084</v>
      </c>
      <c r="V8" s="24">
        <v>10468.440311866254</v>
      </c>
      <c r="W8" s="24">
        <v>8074.9840325419946</v>
      </c>
      <c r="X8" s="24">
        <v>11738.569669692255</v>
      </c>
      <c r="Y8" s="24">
        <v>7588.3086325773193</v>
      </c>
      <c r="Z8" s="24">
        <v>7384.2488391125771</v>
      </c>
      <c r="AA8" s="24">
        <v>3732.2649926942809</v>
      </c>
      <c r="AB8" s="24">
        <v>2661.5062457230174</v>
      </c>
      <c r="AC8" s="24">
        <v>2570.0958464721589</v>
      </c>
      <c r="AD8" s="24">
        <v>2468.8370522772811</v>
      </c>
      <c r="AE8" s="24">
        <v>2378.9532496889578</v>
      </c>
    </row>
    <row r="9" spans="1:31" x14ac:dyDescent="0.35">
      <c r="A9" s="28" t="s">
        <v>40</v>
      </c>
      <c r="B9" s="28" t="s">
        <v>32</v>
      </c>
      <c r="C9" s="24">
        <v>1675.4215697999998</v>
      </c>
      <c r="D9" s="24">
        <v>1665.1591707152979</v>
      </c>
      <c r="E9" s="24">
        <v>1756.1839540000001</v>
      </c>
      <c r="F9" s="24">
        <v>637.35368500000004</v>
      </c>
      <c r="G9" s="24">
        <v>598.8687023</v>
      </c>
      <c r="H9" s="24">
        <v>588.20806300000004</v>
      </c>
      <c r="I9" s="24">
        <v>563.52677799999992</v>
      </c>
      <c r="J9" s="24">
        <v>868.75816599999996</v>
      </c>
      <c r="K9" s="24">
        <v>513.60042075245769</v>
      </c>
      <c r="L9" s="24">
        <v>499.20692890000004</v>
      </c>
      <c r="M9" s="24">
        <v>482.18588899999997</v>
      </c>
      <c r="N9" s="24">
        <v>470.83924800000005</v>
      </c>
      <c r="O9" s="24">
        <v>452.49274049999997</v>
      </c>
      <c r="P9" s="24">
        <v>429.37266599999998</v>
      </c>
      <c r="Q9" s="24">
        <v>326.68078999999994</v>
      </c>
      <c r="R9" s="24">
        <v>308.377298</v>
      </c>
      <c r="S9" s="24">
        <v>318.14373399999999</v>
      </c>
      <c r="T9" s="24">
        <v>291.70136200000002</v>
      </c>
      <c r="U9" s="24">
        <v>264.99684000000002</v>
      </c>
      <c r="V9" s="24">
        <v>258.26864</v>
      </c>
      <c r="W9" s="24">
        <v>241.8587</v>
      </c>
      <c r="X9" s="24">
        <v>349.74529999999999</v>
      </c>
      <c r="Y9" s="24">
        <v>392.50678000000005</v>
      </c>
      <c r="Z9" s="24">
        <v>364.16611999999998</v>
      </c>
      <c r="AA9" s="24">
        <v>499.18175000000002</v>
      </c>
      <c r="AB9" s="24">
        <v>0</v>
      </c>
      <c r="AC9" s="24">
        <v>0</v>
      </c>
      <c r="AD9" s="24">
        <v>0</v>
      </c>
      <c r="AE9" s="24">
        <v>0</v>
      </c>
    </row>
    <row r="10" spans="1:31" x14ac:dyDescent="0.35">
      <c r="A10" s="28" t="s">
        <v>40</v>
      </c>
      <c r="B10" s="28" t="s">
        <v>66</v>
      </c>
      <c r="C10" s="24">
        <v>251.34883031080085</v>
      </c>
      <c r="D10" s="24">
        <v>146.99453018524807</v>
      </c>
      <c r="E10" s="24">
        <v>685.48487026867463</v>
      </c>
      <c r="F10" s="24">
        <v>547.48666418348455</v>
      </c>
      <c r="G10" s="24">
        <v>143.17785548108665</v>
      </c>
      <c r="H10" s="24">
        <v>444.73229380894981</v>
      </c>
      <c r="I10" s="24">
        <v>217.69194683881275</v>
      </c>
      <c r="J10" s="24">
        <v>1432.3178320169075</v>
      </c>
      <c r="K10" s="24">
        <v>28.074443698600881</v>
      </c>
      <c r="L10" s="24">
        <v>20.20705307079054</v>
      </c>
      <c r="M10" s="24">
        <v>28.77952643053229</v>
      </c>
      <c r="N10" s="24">
        <v>389.99208702112321</v>
      </c>
      <c r="O10" s="24">
        <v>224.90021706027011</v>
      </c>
      <c r="P10" s="24">
        <v>87.534345199955283</v>
      </c>
      <c r="Q10" s="24">
        <v>483.09304186316331</v>
      </c>
      <c r="R10" s="24">
        <v>421.47152611092173</v>
      </c>
      <c r="S10" s="24">
        <v>1024.2874342607599</v>
      </c>
      <c r="T10" s="24">
        <v>1307.5098946776407</v>
      </c>
      <c r="U10" s="24">
        <v>3587.1111877484682</v>
      </c>
      <c r="V10" s="24">
        <v>3990.0123327135034</v>
      </c>
      <c r="W10" s="24">
        <v>2775.5748638925083</v>
      </c>
      <c r="X10" s="24">
        <v>2383.2523946740816</v>
      </c>
      <c r="Y10" s="24">
        <v>8328.3160788689838</v>
      </c>
      <c r="Z10" s="24">
        <v>3052.5661338532382</v>
      </c>
      <c r="AA10" s="24">
        <v>4276.8713020969362</v>
      </c>
      <c r="AB10" s="24">
        <v>3538.818915217038</v>
      </c>
      <c r="AC10" s="24">
        <v>6614.1348574333888</v>
      </c>
      <c r="AD10" s="24">
        <v>9688.7450072182583</v>
      </c>
      <c r="AE10" s="24">
        <v>9384.3530907007298</v>
      </c>
    </row>
    <row r="11" spans="1:31" x14ac:dyDescent="0.35">
      <c r="A11" s="28" t="s">
        <v>40</v>
      </c>
      <c r="B11" s="28" t="s">
        <v>65</v>
      </c>
      <c r="C11" s="24">
        <v>90433.466539999994</v>
      </c>
      <c r="D11" s="24">
        <v>87366.628979999994</v>
      </c>
      <c r="E11" s="24">
        <v>81323.252000000008</v>
      </c>
      <c r="F11" s="24">
        <v>97963.02747999999</v>
      </c>
      <c r="G11" s="24">
        <v>94061.883109999995</v>
      </c>
      <c r="H11" s="24">
        <v>67937.063871104299</v>
      </c>
      <c r="I11" s="24">
        <v>61404.813798176598</v>
      </c>
      <c r="J11" s="24">
        <v>68599.091719285992</v>
      </c>
      <c r="K11" s="24">
        <v>55179.121103412297</v>
      </c>
      <c r="L11" s="24">
        <v>49016.101290726205</v>
      </c>
      <c r="M11" s="24">
        <v>43517.995852800595</v>
      </c>
      <c r="N11" s="24">
        <v>42925.515530340199</v>
      </c>
      <c r="O11" s="24">
        <v>43485.8390977417</v>
      </c>
      <c r="P11" s="24">
        <v>42549.203728559005</v>
      </c>
      <c r="Q11" s="24">
        <v>37541.221562181294</v>
      </c>
      <c r="R11" s="24">
        <v>34335.029166958004</v>
      </c>
      <c r="S11" s="24">
        <v>39721.661651453294</v>
      </c>
      <c r="T11" s="24">
        <v>32841.6418852426</v>
      </c>
      <c r="U11" s="24">
        <v>28993.455573618903</v>
      </c>
      <c r="V11" s="24">
        <v>26188.115665010599</v>
      </c>
      <c r="W11" s="24">
        <v>24928.340899250499</v>
      </c>
      <c r="X11" s="24">
        <v>26687.799190541999</v>
      </c>
      <c r="Y11" s="24">
        <v>25705.89263560855</v>
      </c>
      <c r="Z11" s="24">
        <v>23733.368020549849</v>
      </c>
      <c r="AA11" s="24">
        <v>22048.382401025341</v>
      </c>
      <c r="AB11" s="24">
        <v>26502.631857013905</v>
      </c>
      <c r="AC11" s="24">
        <v>21268.892836908599</v>
      </c>
      <c r="AD11" s="24">
        <v>18302.092154743797</v>
      </c>
      <c r="AE11" s="24">
        <v>16746.120877271998</v>
      </c>
    </row>
    <row r="12" spans="1:31" x14ac:dyDescent="0.35">
      <c r="A12" s="28" t="s">
        <v>40</v>
      </c>
      <c r="B12" s="28" t="s">
        <v>69</v>
      </c>
      <c r="C12" s="24">
        <v>66817.222921644177</v>
      </c>
      <c r="D12" s="24">
        <v>78927.27615456075</v>
      </c>
      <c r="E12" s="24">
        <v>68709.926197448585</v>
      </c>
      <c r="F12" s="24">
        <v>70145.961444408225</v>
      </c>
      <c r="G12" s="24">
        <v>70038.664568371983</v>
      </c>
      <c r="H12" s="24">
        <v>70177.669570051425</v>
      </c>
      <c r="I12" s="24">
        <v>67855.200949467573</v>
      </c>
      <c r="J12" s="24">
        <v>58476.747344395117</v>
      </c>
      <c r="K12" s="24">
        <v>55288.810478053878</v>
      </c>
      <c r="L12" s="24">
        <v>52262.205954502773</v>
      </c>
      <c r="M12" s="24">
        <v>52091.576584341907</v>
      </c>
      <c r="N12" s="24">
        <v>45245.088587003789</v>
      </c>
      <c r="O12" s="24">
        <v>43138.812095308691</v>
      </c>
      <c r="P12" s="24">
        <v>42541.166508382201</v>
      </c>
      <c r="Q12" s="24">
        <v>41858.602699039817</v>
      </c>
      <c r="R12" s="24">
        <v>40362.960018818165</v>
      </c>
      <c r="S12" s="24">
        <v>33889.601307223857</v>
      </c>
      <c r="T12" s="24">
        <v>29885.580888019085</v>
      </c>
      <c r="U12" s="24">
        <v>27175.732601310243</v>
      </c>
      <c r="V12" s="24">
        <v>26035.144064101252</v>
      </c>
      <c r="W12" s="24">
        <v>23196.442289050199</v>
      </c>
      <c r="X12" s="24">
        <v>21482.447195609853</v>
      </c>
      <c r="Y12" s="24">
        <v>16909.23055531822</v>
      </c>
      <c r="Z12" s="24">
        <v>15834.150471549525</v>
      </c>
      <c r="AA12" s="24">
        <v>10570.104046593287</v>
      </c>
      <c r="AB12" s="24">
        <v>8183.1564744837142</v>
      </c>
      <c r="AC12" s="24">
        <v>6577.9799407212367</v>
      </c>
      <c r="AD12" s="24">
        <v>4590.5544198621837</v>
      </c>
      <c r="AE12" s="24">
        <v>2892.5576453123053</v>
      </c>
    </row>
    <row r="13" spans="1:31" x14ac:dyDescent="0.35">
      <c r="A13" s="28" t="s">
        <v>40</v>
      </c>
      <c r="B13" s="28" t="s">
        <v>68</v>
      </c>
      <c r="C13" s="24">
        <v>13.705528767331499</v>
      </c>
      <c r="D13" s="24">
        <v>16.200201503907937</v>
      </c>
      <c r="E13" s="24">
        <v>15.830196616881906</v>
      </c>
      <c r="F13" s="24">
        <v>14.665201078533068</v>
      </c>
      <c r="G13" s="24">
        <v>13.82728149707661</v>
      </c>
      <c r="H13" s="24">
        <v>16.232892929045384</v>
      </c>
      <c r="I13" s="24">
        <v>21.72820687676538</v>
      </c>
      <c r="J13" s="24">
        <v>23.545262536438965</v>
      </c>
      <c r="K13" s="24">
        <v>36.632861746829818</v>
      </c>
      <c r="L13" s="24">
        <v>50.605957080019941</v>
      </c>
      <c r="M13" s="24">
        <v>92.717186181598819</v>
      </c>
      <c r="N13" s="24">
        <v>87.755827463636592</v>
      </c>
      <c r="O13" s="24">
        <v>82.268363058082187</v>
      </c>
      <c r="P13" s="24">
        <v>76.911642852156049</v>
      </c>
      <c r="Q13" s="24">
        <v>79.428832556450331</v>
      </c>
      <c r="R13" s="24">
        <v>76.491979121125638</v>
      </c>
      <c r="S13" s="24">
        <v>65.78184184538425</v>
      </c>
      <c r="T13" s="24">
        <v>65.36643145462395</v>
      </c>
      <c r="U13" s="24">
        <v>67.078251148756081</v>
      </c>
      <c r="V13" s="24">
        <v>66.342974416690339</v>
      </c>
      <c r="W13" s="24">
        <v>62.836422622770868</v>
      </c>
      <c r="X13" s="24">
        <v>79.204472573910238</v>
      </c>
      <c r="Y13" s="24">
        <v>78.717085487394712</v>
      </c>
      <c r="Z13" s="24">
        <v>80.400509971328887</v>
      </c>
      <c r="AA13" s="24">
        <v>87.752453868241147</v>
      </c>
      <c r="AB13" s="24">
        <v>106.63118113490513</v>
      </c>
      <c r="AC13" s="24">
        <v>113.48485921225021</v>
      </c>
      <c r="AD13" s="24">
        <v>127.97149429926978</v>
      </c>
      <c r="AE13" s="24">
        <v>138.88489120553385</v>
      </c>
    </row>
    <row r="14" spans="1:31" x14ac:dyDescent="0.35">
      <c r="A14" s="28" t="s">
        <v>40</v>
      </c>
      <c r="B14" s="28" t="s">
        <v>36</v>
      </c>
      <c r="C14" s="24">
        <v>0.13853860794930251</v>
      </c>
      <c r="D14" s="24">
        <v>0.20462783810173799</v>
      </c>
      <c r="E14" s="24">
        <v>0.22795657764250518</v>
      </c>
      <c r="F14" s="24">
        <v>0.28753988957577409</v>
      </c>
      <c r="G14" s="24">
        <v>0.29086827715859886</v>
      </c>
      <c r="H14" s="24">
        <v>0.28959964400472915</v>
      </c>
      <c r="I14" s="24">
        <v>0.27489122022186285</v>
      </c>
      <c r="J14" s="24">
        <v>0.25121168654878839</v>
      </c>
      <c r="K14" s="24">
        <v>0.2235774477371883</v>
      </c>
      <c r="L14" s="24">
        <v>0.21984474607674298</v>
      </c>
      <c r="M14" s="24">
        <v>0.21128175736407681</v>
      </c>
      <c r="N14" s="24">
        <v>0.20740620196994097</v>
      </c>
      <c r="O14" s="24">
        <v>0.18040701139332405</v>
      </c>
      <c r="P14" s="24">
        <v>0.15845850187234398</v>
      </c>
      <c r="Q14" s="24">
        <v>0.15629842796495702</v>
      </c>
      <c r="R14" s="24">
        <v>0.15115808775487896</v>
      </c>
      <c r="S14" s="24">
        <v>0.54521980207959797</v>
      </c>
      <c r="T14" s="24">
        <v>0.52666496022188003</v>
      </c>
      <c r="U14" s="24">
        <v>0.70186842685143302</v>
      </c>
      <c r="V14" s="24">
        <v>0.75613329092364501</v>
      </c>
      <c r="W14" s="24">
        <v>2.5521200502339259</v>
      </c>
      <c r="X14" s="24">
        <v>2.7822024351942001</v>
      </c>
      <c r="Y14" s="24">
        <v>2.8299234581220301</v>
      </c>
      <c r="Z14" s="24">
        <v>4.155997992894509</v>
      </c>
      <c r="AA14" s="24">
        <v>4.0462068545559564</v>
      </c>
      <c r="AB14" s="24">
        <v>3.7508866990192335</v>
      </c>
      <c r="AC14" s="24">
        <v>3.6328708847781148</v>
      </c>
      <c r="AD14" s="24">
        <v>4.1504882602199578</v>
      </c>
      <c r="AE14" s="24">
        <v>4.1144048726914173</v>
      </c>
    </row>
    <row r="15" spans="1:31" x14ac:dyDescent="0.35">
      <c r="A15" s="28" t="s">
        <v>40</v>
      </c>
      <c r="B15" s="28" t="s">
        <v>73</v>
      </c>
      <c r="C15" s="24">
        <v>585.76787000000002</v>
      </c>
      <c r="D15" s="24">
        <v>1400.8401000000001</v>
      </c>
      <c r="E15" s="24">
        <v>1563.1016100746406</v>
      </c>
      <c r="F15" s="24">
        <v>3330.9852470765181</v>
      </c>
      <c r="G15" s="24">
        <v>3350.2784197760902</v>
      </c>
      <c r="H15" s="24">
        <v>3451.6717823794006</v>
      </c>
      <c r="I15" s="24">
        <v>2936.7088629818118</v>
      </c>
      <c r="J15" s="24">
        <v>4088.2167756854806</v>
      </c>
      <c r="K15" s="24">
        <v>2032.7416385742649</v>
      </c>
      <c r="L15" s="24">
        <v>2418.641496073762</v>
      </c>
      <c r="M15" s="24">
        <v>2668.5979403757833</v>
      </c>
      <c r="N15" s="24">
        <v>4300.2064581867871</v>
      </c>
      <c r="O15" s="24">
        <v>3514.977400286064</v>
      </c>
      <c r="P15" s="24">
        <v>3621.3668893893941</v>
      </c>
      <c r="Q15" s="24">
        <v>3339.4745126933863</v>
      </c>
      <c r="R15" s="24">
        <v>3149.8974679972207</v>
      </c>
      <c r="S15" s="24">
        <v>3382.0707019988395</v>
      </c>
      <c r="T15" s="24">
        <v>3159.5629270865697</v>
      </c>
      <c r="U15" s="24">
        <v>2915.3699134950266</v>
      </c>
      <c r="V15" s="24">
        <v>2414.9286820370539</v>
      </c>
      <c r="W15" s="24">
        <v>2382.0604382715846</v>
      </c>
      <c r="X15" s="24">
        <v>2037.1947981993551</v>
      </c>
      <c r="Y15" s="24">
        <v>1614.9986460734488</v>
      </c>
      <c r="Z15" s="24">
        <v>1369.000985541001</v>
      </c>
      <c r="AA15" s="24">
        <v>1075.3063740903322</v>
      </c>
      <c r="AB15" s="24">
        <v>1004.6245573878673</v>
      </c>
      <c r="AC15" s="24">
        <v>912.84879198810188</v>
      </c>
      <c r="AD15" s="24">
        <v>787.51772969029139</v>
      </c>
      <c r="AE15" s="24">
        <v>490.13084778863697</v>
      </c>
    </row>
    <row r="16" spans="1:31" x14ac:dyDescent="0.35">
      <c r="A16" s="28" t="s">
        <v>40</v>
      </c>
      <c r="B16" s="28" t="s">
        <v>56</v>
      </c>
      <c r="C16" s="24">
        <v>0.11125594661699988</v>
      </c>
      <c r="D16" s="24">
        <v>0.1585147770969999</v>
      </c>
      <c r="E16" s="24">
        <v>0.18667013424999998</v>
      </c>
      <c r="F16" s="24">
        <v>0.26935375700399994</v>
      </c>
      <c r="G16" s="24">
        <v>0.37558784373999987</v>
      </c>
      <c r="H16" s="24">
        <v>0.44879205248999982</v>
      </c>
      <c r="I16" s="24">
        <v>0.53320764596999992</v>
      </c>
      <c r="J16" s="24">
        <v>0.57366514461999896</v>
      </c>
      <c r="K16" s="24">
        <v>0.59310362579999809</v>
      </c>
      <c r="L16" s="24">
        <v>0.61818063350000008</v>
      </c>
      <c r="M16" s="24">
        <v>0.73037862359999883</v>
      </c>
      <c r="N16" s="24">
        <v>0.81983104815999908</v>
      </c>
      <c r="O16" s="24">
        <v>0.90604957140000009</v>
      </c>
      <c r="P16" s="24">
        <v>0.93354245109999967</v>
      </c>
      <c r="Q16" s="24">
        <v>0.92787261790000009</v>
      </c>
      <c r="R16" s="24">
        <v>0.92706356059999906</v>
      </c>
      <c r="S16" s="24">
        <v>0.89619634159999895</v>
      </c>
      <c r="T16" s="24">
        <v>0.88549679159999883</v>
      </c>
      <c r="U16" s="24">
        <v>0.85245350659999897</v>
      </c>
      <c r="V16" s="24">
        <v>0.82743606203999998</v>
      </c>
      <c r="W16" s="24">
        <v>0.74451842439999993</v>
      </c>
      <c r="X16" s="24">
        <v>0.73141107039999897</v>
      </c>
      <c r="Y16" s="24">
        <v>0.69468308039999993</v>
      </c>
      <c r="Z16" s="24">
        <v>0.67336405359999985</v>
      </c>
      <c r="AA16" s="24">
        <v>0.66217738277000004</v>
      </c>
      <c r="AB16" s="24">
        <v>0.63365804552999994</v>
      </c>
      <c r="AC16" s="24">
        <v>0.61420820839999901</v>
      </c>
      <c r="AD16" s="24">
        <v>0.48772153707999993</v>
      </c>
      <c r="AE16" s="24">
        <v>0.41328900033999888</v>
      </c>
    </row>
    <row r="17" spans="1:31" x14ac:dyDescent="0.35">
      <c r="A17" s="31" t="s">
        <v>138</v>
      </c>
      <c r="B17" s="31"/>
      <c r="C17" s="32">
        <v>603533.46598995232</v>
      </c>
      <c r="D17" s="32">
        <v>550512.99414522049</v>
      </c>
      <c r="E17" s="32">
        <v>521874.68163732928</v>
      </c>
      <c r="F17" s="32">
        <v>497164.32205406937</v>
      </c>
      <c r="G17" s="32">
        <v>468212.9635862906</v>
      </c>
      <c r="H17" s="32">
        <v>412194.55998341821</v>
      </c>
      <c r="I17" s="32">
        <v>376967.71190342924</v>
      </c>
      <c r="J17" s="32">
        <v>379278.92421713477</v>
      </c>
      <c r="K17" s="32">
        <v>298551.18061795388</v>
      </c>
      <c r="L17" s="32">
        <v>270170.40018747409</v>
      </c>
      <c r="M17" s="32">
        <v>226411.88192276441</v>
      </c>
      <c r="N17" s="32">
        <v>222980.17613191842</v>
      </c>
      <c r="O17" s="32">
        <v>224360.79590494957</v>
      </c>
      <c r="P17" s="32">
        <v>214523.54187581074</v>
      </c>
      <c r="Q17" s="32">
        <v>196643.79361089703</v>
      </c>
      <c r="R17" s="32">
        <v>191653.20447692182</v>
      </c>
      <c r="S17" s="32">
        <v>187202.96029070919</v>
      </c>
      <c r="T17" s="32">
        <v>176052.44284655742</v>
      </c>
      <c r="U17" s="32">
        <v>160737.57163227146</v>
      </c>
      <c r="V17" s="32">
        <v>153157.09558810829</v>
      </c>
      <c r="W17" s="32">
        <v>141540.23850735795</v>
      </c>
      <c r="X17" s="32">
        <v>127604.9960230921</v>
      </c>
      <c r="Y17" s="32">
        <v>114583.59326786047</v>
      </c>
      <c r="Z17" s="32">
        <v>100033.18639503651</v>
      </c>
      <c r="AA17" s="32">
        <v>85425.939846278096</v>
      </c>
      <c r="AB17" s="32">
        <v>81801.695573572564</v>
      </c>
      <c r="AC17" s="32">
        <v>65525.929440747634</v>
      </c>
      <c r="AD17" s="32">
        <v>46481.253228400798</v>
      </c>
      <c r="AE17" s="32">
        <v>41521.294554179527</v>
      </c>
    </row>
    <row r="18" spans="1:31" x14ac:dyDescent="0.35">
      <c r="A18" s="12"/>
      <c r="B18" s="12"/>
    </row>
    <row r="19" spans="1:31" x14ac:dyDescent="0.35">
      <c r="A19" s="18" t="s">
        <v>128</v>
      </c>
      <c r="B19" s="18" t="s">
        <v>129</v>
      </c>
      <c r="C19" s="18" t="s">
        <v>80</v>
      </c>
      <c r="D19" s="18" t="s">
        <v>89</v>
      </c>
      <c r="E19" s="18" t="s">
        <v>90</v>
      </c>
      <c r="F19" s="18" t="s">
        <v>91</v>
      </c>
      <c r="G19" s="18" t="s">
        <v>92</v>
      </c>
      <c r="H19" s="18" t="s">
        <v>93</v>
      </c>
      <c r="I19" s="18" t="s">
        <v>94</v>
      </c>
      <c r="J19" s="18" t="s">
        <v>95</v>
      </c>
      <c r="K19" s="18" t="s">
        <v>96</v>
      </c>
      <c r="L19" s="18" t="s">
        <v>97</v>
      </c>
      <c r="M19" s="18" t="s">
        <v>98</v>
      </c>
      <c r="N19" s="18" t="s">
        <v>99</v>
      </c>
      <c r="O19" s="18" t="s">
        <v>100</v>
      </c>
      <c r="P19" s="18" t="s">
        <v>101</v>
      </c>
      <c r="Q19" s="18" t="s">
        <v>102</v>
      </c>
      <c r="R19" s="18" t="s">
        <v>103</v>
      </c>
      <c r="S19" s="18" t="s">
        <v>104</v>
      </c>
      <c r="T19" s="18" t="s">
        <v>105</v>
      </c>
      <c r="U19" s="18" t="s">
        <v>106</v>
      </c>
      <c r="V19" s="18" t="s">
        <v>107</v>
      </c>
      <c r="W19" s="18" t="s">
        <v>108</v>
      </c>
      <c r="X19" s="18" t="s">
        <v>109</v>
      </c>
      <c r="Y19" s="18" t="s">
        <v>110</v>
      </c>
      <c r="Z19" s="18" t="s">
        <v>111</v>
      </c>
      <c r="AA19" s="18" t="s">
        <v>112</v>
      </c>
      <c r="AB19" s="18" t="s">
        <v>113</v>
      </c>
      <c r="AC19" s="18" t="s">
        <v>114</v>
      </c>
      <c r="AD19" s="18" t="s">
        <v>115</v>
      </c>
      <c r="AE19" s="18" t="s">
        <v>116</v>
      </c>
    </row>
    <row r="20" spans="1:31" x14ac:dyDescent="0.35">
      <c r="A20" s="28" t="s">
        <v>130</v>
      </c>
      <c r="B20" s="28" t="s">
        <v>64</v>
      </c>
      <c r="C20" s="24">
        <v>161021.76449999999</v>
      </c>
      <c r="D20" s="24">
        <v>138928.8835</v>
      </c>
      <c r="E20" s="24">
        <v>116294.0135</v>
      </c>
      <c r="F20" s="24">
        <v>126431.647</v>
      </c>
      <c r="G20" s="24">
        <v>99176.009021345366</v>
      </c>
      <c r="H20" s="24">
        <v>90679.241717785146</v>
      </c>
      <c r="I20" s="24">
        <v>82546.071994578044</v>
      </c>
      <c r="J20" s="24">
        <v>89777.61896035407</v>
      </c>
      <c r="K20" s="24">
        <v>48646.540378903468</v>
      </c>
      <c r="L20" s="24">
        <v>34927.969574630042</v>
      </c>
      <c r="M20" s="24">
        <v>15461.357777543308</v>
      </c>
      <c r="N20" s="24">
        <v>14885.743641528084</v>
      </c>
      <c r="O20" s="24">
        <v>19524.255139752131</v>
      </c>
      <c r="P20" s="24">
        <v>16360.263147424523</v>
      </c>
      <c r="Q20" s="24">
        <v>12497.599</v>
      </c>
      <c r="R20" s="24">
        <v>16207.3835</v>
      </c>
      <c r="S20" s="24">
        <v>18484.996999999999</v>
      </c>
      <c r="T20" s="24">
        <v>17670.063999999998</v>
      </c>
      <c r="U20" s="24">
        <v>14927.573</v>
      </c>
      <c r="V20" s="24">
        <v>12336.201999999999</v>
      </c>
      <c r="W20" s="24">
        <v>10165.4575</v>
      </c>
      <c r="X20" s="24">
        <v>0</v>
      </c>
      <c r="Y20" s="24">
        <v>0</v>
      </c>
      <c r="Z20" s="24">
        <v>0</v>
      </c>
      <c r="AA20" s="24">
        <v>0</v>
      </c>
      <c r="AB20" s="24">
        <v>0</v>
      </c>
      <c r="AC20" s="24">
        <v>0</v>
      </c>
      <c r="AD20" s="24">
        <v>0</v>
      </c>
      <c r="AE20" s="24">
        <v>0</v>
      </c>
    </row>
    <row r="21" spans="1:31" x14ac:dyDescent="0.35">
      <c r="A21" s="28" t="s">
        <v>130</v>
      </c>
      <c r="B21" s="28" t="s">
        <v>71</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row>
    <row r="22" spans="1:31" x14ac:dyDescent="0.35">
      <c r="A22" s="28" t="s">
        <v>130</v>
      </c>
      <c r="B22" s="28" t="s">
        <v>20</v>
      </c>
      <c r="C22" s="24">
        <v>233.30411906487788</v>
      </c>
      <c r="D22" s="24">
        <v>225.58998870458112</v>
      </c>
      <c r="E22" s="24">
        <v>653.14570873153843</v>
      </c>
      <c r="F22" s="24">
        <v>406.88946142044455</v>
      </c>
      <c r="G22" s="24">
        <v>385.64050927843505</v>
      </c>
      <c r="H22" s="24">
        <v>373.86353884116721</v>
      </c>
      <c r="I22" s="24">
        <v>360.6592587576597</v>
      </c>
      <c r="J22" s="24">
        <v>348.1848490601821</v>
      </c>
      <c r="K22" s="24">
        <v>326.95753853219406</v>
      </c>
      <c r="L22" s="24">
        <v>318.3470083057079</v>
      </c>
      <c r="M22" s="24">
        <v>305.30000781994556</v>
      </c>
      <c r="N22" s="24">
        <v>293.68616887711198</v>
      </c>
      <c r="O22" s="24">
        <v>285.21275833011231</v>
      </c>
      <c r="P22" s="24">
        <v>389.02675887678521</v>
      </c>
      <c r="Q22" s="24">
        <v>268.62244802797852</v>
      </c>
      <c r="R22" s="24">
        <v>253.13803791703248</v>
      </c>
      <c r="S22" s="24">
        <v>250.11255950663534</v>
      </c>
      <c r="T22" s="24">
        <v>2182.9812119238018</v>
      </c>
      <c r="U22" s="24">
        <v>3832.9688530636872</v>
      </c>
      <c r="V22" s="24">
        <v>3939.6335870600396</v>
      </c>
      <c r="W22" s="24">
        <v>2476.4304875432085</v>
      </c>
      <c r="X22" s="24">
        <v>3866.730843050871</v>
      </c>
      <c r="Y22" s="24">
        <v>2.8407031202390001</v>
      </c>
      <c r="Z22" s="24">
        <v>1.1677178E-5</v>
      </c>
      <c r="AA22" s="24">
        <v>1.1560421999999901E-5</v>
      </c>
      <c r="AB22" s="24">
        <v>1.4549197999999999E-5</v>
      </c>
      <c r="AC22" s="24">
        <v>1.4544090000000001E-5</v>
      </c>
      <c r="AD22" s="24">
        <v>1.37130339999999E-5</v>
      </c>
      <c r="AE22" s="24">
        <v>1.2954107499999999E-5</v>
      </c>
    </row>
    <row r="23" spans="1:31" x14ac:dyDescent="0.35">
      <c r="A23" s="28" t="s">
        <v>130</v>
      </c>
      <c r="B23" s="28" t="s">
        <v>32</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row>
    <row r="24" spans="1:31" x14ac:dyDescent="0.35">
      <c r="A24" s="28" t="s">
        <v>130</v>
      </c>
      <c r="B24" s="28" t="s">
        <v>66</v>
      </c>
      <c r="C24" s="24">
        <v>1.090398709999999E-5</v>
      </c>
      <c r="D24" s="24">
        <v>1.0421214299999999E-5</v>
      </c>
      <c r="E24" s="24">
        <v>29.792886189908298</v>
      </c>
      <c r="F24" s="24">
        <v>303.44178955613177</v>
      </c>
      <c r="G24" s="24">
        <v>49.759193729050345</v>
      </c>
      <c r="H24" s="24">
        <v>106.69899156618588</v>
      </c>
      <c r="I24" s="24">
        <v>44.949607552338193</v>
      </c>
      <c r="J24" s="24">
        <v>88.011394742395979</v>
      </c>
      <c r="K24" s="24">
        <v>1.0649532100000001E-5</v>
      </c>
      <c r="L24" s="24">
        <v>1.05510043E-5</v>
      </c>
      <c r="M24" s="24">
        <v>9.6819222499999903E-6</v>
      </c>
      <c r="N24" s="24">
        <v>88.505034729441945</v>
      </c>
      <c r="O24" s="24">
        <v>16.91461700020016</v>
      </c>
      <c r="P24" s="24">
        <v>23.570132182545201</v>
      </c>
      <c r="Q24" s="24">
        <v>75.374447216900805</v>
      </c>
      <c r="R24" s="24">
        <v>39.973696855570601</v>
      </c>
      <c r="S24" s="24">
        <v>113.10025686595688</v>
      </c>
      <c r="T24" s="24">
        <v>34.828439330153401</v>
      </c>
      <c r="U24" s="24">
        <v>620.15827404072911</v>
      </c>
      <c r="V24" s="24">
        <v>685.22730993615858</v>
      </c>
      <c r="W24" s="24">
        <v>518.35755513196011</v>
      </c>
      <c r="X24" s="24">
        <v>380.26484528219282</v>
      </c>
      <c r="Y24" s="24">
        <v>3427.0802226761357</v>
      </c>
      <c r="Z24" s="24">
        <v>1080.5546259234907</v>
      </c>
      <c r="AA24" s="24">
        <v>1141.308906712293</v>
      </c>
      <c r="AB24" s="24">
        <v>839.40046760503992</v>
      </c>
      <c r="AC24" s="24">
        <v>3710.7672114137599</v>
      </c>
      <c r="AD24" s="24">
        <v>3333.9596182862151</v>
      </c>
      <c r="AE24" s="24">
        <v>4371.5914169153757</v>
      </c>
    </row>
    <row r="25" spans="1:31" x14ac:dyDescent="0.35">
      <c r="A25" s="28" t="s">
        <v>130</v>
      </c>
      <c r="B25" s="28" t="s">
        <v>65</v>
      </c>
      <c r="C25" s="24">
        <v>14179.244149999999</v>
      </c>
      <c r="D25" s="24">
        <v>14423.852500000001</v>
      </c>
      <c r="E25" s="24">
        <v>12567.780600000002</v>
      </c>
      <c r="F25" s="24">
        <v>15860.088449999999</v>
      </c>
      <c r="G25" s="24">
        <v>15720.650460000001</v>
      </c>
      <c r="H25" s="24">
        <v>14129.13055</v>
      </c>
      <c r="I25" s="24">
        <v>13111.87491</v>
      </c>
      <c r="J25" s="24">
        <v>17974.6014</v>
      </c>
      <c r="K25" s="24">
        <v>12033.165000000001</v>
      </c>
      <c r="L25" s="24">
        <v>10789.11412</v>
      </c>
      <c r="M25" s="24">
        <v>10982.303519999999</v>
      </c>
      <c r="N25" s="24">
        <v>11792.618769999999</v>
      </c>
      <c r="O25" s="24">
        <v>12004.18592</v>
      </c>
      <c r="P25" s="24">
        <v>13308.953</v>
      </c>
      <c r="Q25" s="24">
        <v>11034.313209999998</v>
      </c>
      <c r="R25" s="24">
        <v>10184.701050000001</v>
      </c>
      <c r="S25" s="24">
        <v>13835.77234</v>
      </c>
      <c r="T25" s="24">
        <v>10866.90364</v>
      </c>
      <c r="U25" s="24">
        <v>8887.2742100000014</v>
      </c>
      <c r="V25" s="24">
        <v>8306.1087299999999</v>
      </c>
      <c r="W25" s="24">
        <v>7328.7792599999993</v>
      </c>
      <c r="X25" s="24">
        <v>9230.1757600000001</v>
      </c>
      <c r="Y25" s="24">
        <v>9307.31999</v>
      </c>
      <c r="Z25" s="24">
        <v>8343.5769099999998</v>
      </c>
      <c r="AA25" s="24">
        <v>7967.1098000000011</v>
      </c>
      <c r="AB25" s="24">
        <v>10118.40504</v>
      </c>
      <c r="AC25" s="24">
        <v>7892.6180100000001</v>
      </c>
      <c r="AD25" s="24">
        <v>6568.8142600000001</v>
      </c>
      <c r="AE25" s="24">
        <v>5836.3594699999994</v>
      </c>
    </row>
    <row r="26" spans="1:31" x14ac:dyDescent="0.35">
      <c r="A26" s="28" t="s">
        <v>130</v>
      </c>
      <c r="B26" s="28" t="s">
        <v>69</v>
      </c>
      <c r="C26" s="24">
        <v>15956.428440206149</v>
      </c>
      <c r="D26" s="24">
        <v>17989.43791319276</v>
      </c>
      <c r="E26" s="24">
        <v>16313.779107027256</v>
      </c>
      <c r="F26" s="24">
        <v>15623.351456509956</v>
      </c>
      <c r="G26" s="24">
        <v>15730.960396749646</v>
      </c>
      <c r="H26" s="24">
        <v>16077.659654483103</v>
      </c>
      <c r="I26" s="24">
        <v>15353.23128246249</v>
      </c>
      <c r="J26" s="24">
        <v>12140.409318690416</v>
      </c>
      <c r="K26" s="24">
        <v>10929.05322777306</v>
      </c>
      <c r="L26" s="24">
        <v>11339.862450870327</v>
      </c>
      <c r="M26" s="24">
        <v>11963.160372331986</v>
      </c>
      <c r="N26" s="24">
        <v>10946.638753722058</v>
      </c>
      <c r="O26" s="24">
        <v>10471.214210683156</v>
      </c>
      <c r="P26" s="24">
        <v>10445.806408798202</v>
      </c>
      <c r="Q26" s="24">
        <v>10317.918975001012</v>
      </c>
      <c r="R26" s="24">
        <v>9800.37248249402</v>
      </c>
      <c r="S26" s="24">
        <v>6992.5847630317003</v>
      </c>
      <c r="T26" s="24">
        <v>5251.6886275201932</v>
      </c>
      <c r="U26" s="24">
        <v>5512.4578936118123</v>
      </c>
      <c r="V26" s="24">
        <v>5131.8340400551506</v>
      </c>
      <c r="W26" s="24">
        <v>4594.2381547434497</v>
      </c>
      <c r="X26" s="24">
        <v>4297.997173895872</v>
      </c>
      <c r="Y26" s="24">
        <v>3083.163678772356</v>
      </c>
      <c r="Z26" s="24">
        <v>3250.6525553761257</v>
      </c>
      <c r="AA26" s="24">
        <v>2945.7940848008275</v>
      </c>
      <c r="AB26" s="24">
        <v>1629.3007782538473</v>
      </c>
      <c r="AC26" s="24">
        <v>1351.3034083411956</v>
      </c>
      <c r="AD26" s="24">
        <v>1007.2196092834025</v>
      </c>
      <c r="AE26" s="24">
        <v>888.86916654863978</v>
      </c>
    </row>
    <row r="27" spans="1:31" x14ac:dyDescent="0.35">
      <c r="A27" s="28" t="s">
        <v>130</v>
      </c>
      <c r="B27" s="28" t="s">
        <v>68</v>
      </c>
      <c r="C27" s="24">
        <v>5.0513615646684817</v>
      </c>
      <c r="D27" s="24">
        <v>5.9236712574702448</v>
      </c>
      <c r="E27" s="24">
        <v>5.7447550366297628</v>
      </c>
      <c r="F27" s="24">
        <v>5.328474658087444</v>
      </c>
      <c r="G27" s="24">
        <v>4.8811568698383185</v>
      </c>
      <c r="H27" s="24">
        <v>7.2176487934457905</v>
      </c>
      <c r="I27" s="24">
        <v>12.904106952965787</v>
      </c>
      <c r="J27" s="24">
        <v>16.192859780564838</v>
      </c>
      <c r="K27" s="24">
        <v>29.061952674226497</v>
      </c>
      <c r="L27" s="24">
        <v>43.116221335140359</v>
      </c>
      <c r="M27" s="24">
        <v>85.386416803729702</v>
      </c>
      <c r="N27" s="24">
        <v>80.585423027906145</v>
      </c>
      <c r="O27" s="24">
        <v>75.662925051394296</v>
      </c>
      <c r="P27" s="24">
        <v>70.544671809683493</v>
      </c>
      <c r="Q27" s="24">
        <v>73.017875926130614</v>
      </c>
      <c r="R27" s="24">
        <v>70.40041771474263</v>
      </c>
      <c r="S27" s="24">
        <v>60.762514903483499</v>
      </c>
      <c r="T27" s="24">
        <v>60.185058639164751</v>
      </c>
      <c r="U27" s="24">
        <v>61.910020322776312</v>
      </c>
      <c r="V27" s="24">
        <v>61.326987642762802</v>
      </c>
      <c r="W27" s="24">
        <v>57.887504216665945</v>
      </c>
      <c r="X27" s="24">
        <v>63.266758406283799</v>
      </c>
      <c r="Y27" s="24">
        <v>59.592897831012024</v>
      </c>
      <c r="Z27" s="24">
        <v>61.368133052842708</v>
      </c>
      <c r="AA27" s="24">
        <v>62.540474398095306</v>
      </c>
      <c r="AB27" s="24">
        <v>71.771511960427461</v>
      </c>
      <c r="AC27" s="24">
        <v>74.133650759115568</v>
      </c>
      <c r="AD27" s="24">
        <v>75.225832319705063</v>
      </c>
      <c r="AE27" s="24">
        <v>75.31638034534204</v>
      </c>
    </row>
    <row r="28" spans="1:31" x14ac:dyDescent="0.35">
      <c r="A28" s="28" t="s">
        <v>130</v>
      </c>
      <c r="B28" s="28" t="s">
        <v>36</v>
      </c>
      <c r="C28" s="24">
        <v>1.2863670699999999E-8</v>
      </c>
      <c r="D28" s="24">
        <v>1.2560728E-8</v>
      </c>
      <c r="E28" s="24">
        <v>1.2032581200000001E-8</v>
      </c>
      <c r="F28" s="24">
        <v>1.1473481199999999E-8</v>
      </c>
      <c r="G28" s="24">
        <v>1.06924806E-8</v>
      </c>
      <c r="H28" s="24">
        <v>1.056042669999999E-8</v>
      </c>
      <c r="I28" s="24">
        <v>1.1697203299999989E-8</v>
      </c>
      <c r="J28" s="24">
        <v>1.1894047400000001E-8</v>
      </c>
      <c r="K28" s="24">
        <v>3.4666057999999999E-8</v>
      </c>
      <c r="L28" s="24">
        <v>3.4484703999999999E-8</v>
      </c>
      <c r="M28" s="24">
        <v>3.7020724999999999E-8</v>
      </c>
      <c r="N28" s="24">
        <v>3.61131839999999E-8</v>
      </c>
      <c r="O28" s="24">
        <v>3.55832529999999E-8</v>
      </c>
      <c r="P28" s="24">
        <v>3.42303929999999E-8</v>
      </c>
      <c r="Q28" s="24">
        <v>3.6027496999999999E-8</v>
      </c>
      <c r="R28" s="24">
        <v>3.5175045999999997E-8</v>
      </c>
      <c r="S28" s="24">
        <v>3.2367799999999998E-8</v>
      </c>
      <c r="T28" s="24">
        <v>3.1435569000000003E-8</v>
      </c>
      <c r="U28" s="24">
        <v>3.5324298999999999E-8</v>
      </c>
      <c r="V28" s="24">
        <v>3.410691E-8</v>
      </c>
      <c r="W28" s="24">
        <v>6.6034941999999891E-8</v>
      </c>
      <c r="X28" s="24">
        <v>6.3664659000000002E-8</v>
      </c>
      <c r="Y28" s="24">
        <v>0.15843890584273199</v>
      </c>
      <c r="Z28" s="24">
        <v>0.40489364036026498</v>
      </c>
      <c r="AA28" s="24">
        <v>0.43047085087110398</v>
      </c>
      <c r="AB28" s="24">
        <v>0.40655612687924503</v>
      </c>
      <c r="AC28" s="24">
        <v>0.38874569619417504</v>
      </c>
      <c r="AD28" s="24">
        <v>0.38016062943205597</v>
      </c>
      <c r="AE28" s="24">
        <v>0.34790946725674199</v>
      </c>
    </row>
    <row r="29" spans="1:31" x14ac:dyDescent="0.35">
      <c r="A29" s="28" t="s">
        <v>130</v>
      </c>
      <c r="B29" s="28" t="s">
        <v>73</v>
      </c>
      <c r="C29" s="24">
        <v>302.58308999999997</v>
      </c>
      <c r="D29" s="24">
        <v>645.26780000000008</v>
      </c>
      <c r="E29" s="24">
        <v>737.21555001977595</v>
      </c>
      <c r="F29" s="24">
        <v>818.53144702005159</v>
      </c>
      <c r="G29" s="24">
        <v>378.37121971821045</v>
      </c>
      <c r="H29" s="24">
        <v>455.33658231882021</v>
      </c>
      <c r="I29" s="24">
        <v>453.56706291894318</v>
      </c>
      <c r="J29" s="24">
        <v>554.37757561906471</v>
      </c>
      <c r="K29" s="24">
        <v>214.80263850927875</v>
      </c>
      <c r="L29" s="24">
        <v>364.8263960093866</v>
      </c>
      <c r="M29" s="24">
        <v>594.18634031067438</v>
      </c>
      <c r="N29" s="24">
        <v>1257.8022581115285</v>
      </c>
      <c r="O29" s="24">
        <v>969.31890021141703</v>
      </c>
      <c r="P29" s="24">
        <v>811.00568931084069</v>
      </c>
      <c r="Q29" s="24">
        <v>963.86171261156016</v>
      </c>
      <c r="R29" s="24">
        <v>900.24096791130614</v>
      </c>
      <c r="S29" s="24">
        <v>865.89690131117845</v>
      </c>
      <c r="T29" s="24">
        <v>764.95218501134582</v>
      </c>
      <c r="U29" s="24">
        <v>769.16819501261568</v>
      </c>
      <c r="V29" s="24">
        <v>570.86364011211947</v>
      </c>
      <c r="W29" s="24">
        <v>632.79220822332775</v>
      </c>
      <c r="X29" s="24">
        <v>599.0566836219607</v>
      </c>
      <c r="Y29" s="24">
        <v>420.0557995264071</v>
      </c>
      <c r="Z29" s="24">
        <v>404.69894704078609</v>
      </c>
      <c r="AA29" s="24">
        <v>405.88651483833553</v>
      </c>
      <c r="AB29" s="24">
        <v>502.58476443719258</v>
      </c>
      <c r="AC29" s="24">
        <v>427.82680293678595</v>
      </c>
      <c r="AD29" s="24">
        <v>413.38116523942904</v>
      </c>
      <c r="AE29" s="24">
        <v>272.80378293805103</v>
      </c>
    </row>
    <row r="30" spans="1:31" x14ac:dyDescent="0.35">
      <c r="A30" s="28" t="s">
        <v>130</v>
      </c>
      <c r="B30" s="28" t="s">
        <v>56</v>
      </c>
      <c r="C30" s="24">
        <v>5.5248346599999998E-2</v>
      </c>
      <c r="D30" s="24">
        <v>7.2318332799999996E-2</v>
      </c>
      <c r="E30" s="24">
        <v>7.2994247899999989E-2</v>
      </c>
      <c r="F30" s="24">
        <v>9.8184822999999991E-2</v>
      </c>
      <c r="G30" s="24">
        <v>0.13667866129999998</v>
      </c>
      <c r="H30" s="24">
        <v>0.16902023549999998</v>
      </c>
      <c r="I30" s="24">
        <v>0.200051124</v>
      </c>
      <c r="J30" s="24">
        <v>0.21673979299999899</v>
      </c>
      <c r="K30" s="24">
        <v>0.22150065999999902</v>
      </c>
      <c r="L30" s="24">
        <v>0.22489046100000001</v>
      </c>
      <c r="M30" s="24">
        <v>0.25980619799999988</v>
      </c>
      <c r="N30" s="24">
        <v>0.29665716200000003</v>
      </c>
      <c r="O30" s="24">
        <v>0.33177449400000003</v>
      </c>
      <c r="P30" s="24">
        <v>0.34017787999999988</v>
      </c>
      <c r="Q30" s="24">
        <v>0.335180847</v>
      </c>
      <c r="R30" s="24">
        <v>0.33644817100000002</v>
      </c>
      <c r="S30" s="24">
        <v>0.32499677499999996</v>
      </c>
      <c r="T30" s="24">
        <v>0.3110811249999989</v>
      </c>
      <c r="U30" s="24">
        <v>0.31286217499999996</v>
      </c>
      <c r="V30" s="24">
        <v>0.29809688000000001</v>
      </c>
      <c r="W30" s="24">
        <v>0.30457423699999997</v>
      </c>
      <c r="X30" s="24">
        <v>0.29685911599999898</v>
      </c>
      <c r="Y30" s="24">
        <v>0.27786855300000002</v>
      </c>
      <c r="Z30" s="24">
        <v>0.27135776999999994</v>
      </c>
      <c r="AA30" s="24">
        <v>0.259244325</v>
      </c>
      <c r="AB30" s="24">
        <v>0.25472244199999999</v>
      </c>
      <c r="AC30" s="24">
        <v>0.23812564999999902</v>
      </c>
      <c r="AD30" s="24">
        <v>0.19327858840000001</v>
      </c>
      <c r="AE30" s="24">
        <v>0.17357824999999896</v>
      </c>
    </row>
    <row r="31" spans="1:31" x14ac:dyDescent="0.35">
      <c r="A31" s="31" t="s">
        <v>138</v>
      </c>
      <c r="B31" s="31"/>
      <c r="C31" s="32">
        <v>191395.79258173966</v>
      </c>
      <c r="D31" s="32">
        <v>171573.68758357601</v>
      </c>
      <c r="E31" s="32">
        <v>145864.25655698535</v>
      </c>
      <c r="F31" s="32">
        <v>158630.74663214461</v>
      </c>
      <c r="G31" s="32">
        <v>131067.90073797236</v>
      </c>
      <c r="H31" s="32">
        <v>121373.81210146904</v>
      </c>
      <c r="I31" s="32">
        <v>111429.6911603035</v>
      </c>
      <c r="J31" s="32">
        <v>120345.01878262764</v>
      </c>
      <c r="K31" s="32">
        <v>71964.778108532482</v>
      </c>
      <c r="L31" s="32">
        <v>57418.409385692226</v>
      </c>
      <c r="M31" s="32">
        <v>38797.508104180895</v>
      </c>
      <c r="N31" s="32">
        <v>38087.777791884604</v>
      </c>
      <c r="O31" s="32">
        <v>42377.445570816992</v>
      </c>
      <c r="P31" s="32">
        <v>40598.164119091736</v>
      </c>
      <c r="Q31" s="32">
        <v>34266.845956172023</v>
      </c>
      <c r="R31" s="32">
        <v>36555.969184981368</v>
      </c>
      <c r="S31" s="32">
        <v>39737.32943430778</v>
      </c>
      <c r="T31" s="32">
        <v>36066.650977413316</v>
      </c>
      <c r="U31" s="32">
        <v>33842.342251039008</v>
      </c>
      <c r="V31" s="32">
        <v>30460.33265469411</v>
      </c>
      <c r="W31" s="32">
        <v>25141.150461635283</v>
      </c>
      <c r="X31" s="32">
        <v>17838.435380635219</v>
      </c>
      <c r="Y31" s="32">
        <v>15879.997492399742</v>
      </c>
      <c r="Z31" s="32">
        <v>12736.152236029637</v>
      </c>
      <c r="AA31" s="32">
        <v>12116.75327747164</v>
      </c>
      <c r="AB31" s="32">
        <v>12658.877812368513</v>
      </c>
      <c r="AC31" s="32">
        <v>13028.82229505816</v>
      </c>
      <c r="AD31" s="32">
        <v>10985.219333602357</v>
      </c>
      <c r="AE31" s="32">
        <v>11172.136446763467</v>
      </c>
    </row>
    <row r="33" spans="1:31" x14ac:dyDescent="0.35">
      <c r="A33" s="18" t="s">
        <v>128</v>
      </c>
      <c r="B33" s="18" t="s">
        <v>129</v>
      </c>
      <c r="C33" s="18" t="s">
        <v>80</v>
      </c>
      <c r="D33" s="18" t="s">
        <v>89</v>
      </c>
      <c r="E33" s="18" t="s">
        <v>90</v>
      </c>
      <c r="F33" s="18" t="s">
        <v>91</v>
      </c>
      <c r="G33" s="18" t="s">
        <v>92</v>
      </c>
      <c r="H33" s="18" t="s">
        <v>93</v>
      </c>
      <c r="I33" s="18" t="s">
        <v>94</v>
      </c>
      <c r="J33" s="18" t="s">
        <v>95</v>
      </c>
      <c r="K33" s="18" t="s">
        <v>96</v>
      </c>
      <c r="L33" s="18" t="s">
        <v>97</v>
      </c>
      <c r="M33" s="18" t="s">
        <v>98</v>
      </c>
      <c r="N33" s="18" t="s">
        <v>99</v>
      </c>
      <c r="O33" s="18" t="s">
        <v>100</v>
      </c>
      <c r="P33" s="18" t="s">
        <v>101</v>
      </c>
      <c r="Q33" s="18" t="s">
        <v>102</v>
      </c>
      <c r="R33" s="18" t="s">
        <v>103</v>
      </c>
      <c r="S33" s="18" t="s">
        <v>104</v>
      </c>
      <c r="T33" s="18" t="s">
        <v>105</v>
      </c>
      <c r="U33" s="18" t="s">
        <v>106</v>
      </c>
      <c r="V33" s="18" t="s">
        <v>107</v>
      </c>
      <c r="W33" s="18" t="s">
        <v>108</v>
      </c>
      <c r="X33" s="18" t="s">
        <v>109</v>
      </c>
      <c r="Y33" s="18" t="s">
        <v>110</v>
      </c>
      <c r="Z33" s="18" t="s">
        <v>111</v>
      </c>
      <c r="AA33" s="18" t="s">
        <v>112</v>
      </c>
      <c r="AB33" s="18" t="s">
        <v>113</v>
      </c>
      <c r="AC33" s="18" t="s">
        <v>114</v>
      </c>
      <c r="AD33" s="18" t="s">
        <v>115</v>
      </c>
      <c r="AE33" s="18" t="s">
        <v>116</v>
      </c>
    </row>
    <row r="34" spans="1:31" x14ac:dyDescent="0.35">
      <c r="A34" s="28" t="s">
        <v>131</v>
      </c>
      <c r="B34" s="28" t="s">
        <v>64</v>
      </c>
      <c r="C34" s="24">
        <v>162142.05039999998</v>
      </c>
      <c r="D34" s="24">
        <v>140815.30249999999</v>
      </c>
      <c r="E34" s="24">
        <v>148883.59430000003</v>
      </c>
      <c r="F34" s="24">
        <v>128183.18915768697</v>
      </c>
      <c r="G34" s="24">
        <v>131123.10796089243</v>
      </c>
      <c r="H34" s="24">
        <v>110062.32838140021</v>
      </c>
      <c r="I34" s="24">
        <v>100276.94632404207</v>
      </c>
      <c r="J34" s="24">
        <v>91349.257507716087</v>
      </c>
      <c r="K34" s="24">
        <v>79341.009752362748</v>
      </c>
      <c r="L34" s="24">
        <v>73015.617674079185</v>
      </c>
      <c r="M34" s="24">
        <v>59612.062029196532</v>
      </c>
      <c r="N34" s="24">
        <v>63814.929391727164</v>
      </c>
      <c r="O34" s="24">
        <v>63243.818874082899</v>
      </c>
      <c r="P34" s="24">
        <v>59592.413739052288</v>
      </c>
      <c r="Q34" s="24">
        <v>53450.043488876967</v>
      </c>
      <c r="R34" s="24">
        <v>52176.89649166062</v>
      </c>
      <c r="S34" s="24">
        <v>50049.102200000001</v>
      </c>
      <c r="T34" s="24">
        <v>47815.2955</v>
      </c>
      <c r="U34" s="24">
        <v>43029.672099999996</v>
      </c>
      <c r="V34" s="24">
        <v>41353.512799999997</v>
      </c>
      <c r="W34" s="24">
        <v>38413.242299999998</v>
      </c>
      <c r="X34" s="24">
        <v>32680.2101</v>
      </c>
      <c r="Y34" s="24">
        <v>25884.170699999999</v>
      </c>
      <c r="Z34" s="24">
        <v>20929.684300000001</v>
      </c>
      <c r="AA34" s="24">
        <v>17704.277899999997</v>
      </c>
      <c r="AB34" s="24">
        <v>13686.100399999999</v>
      </c>
      <c r="AC34" s="24">
        <v>12427.656400000002</v>
      </c>
      <c r="AD34" s="24">
        <v>11303.053099999999</v>
      </c>
      <c r="AE34" s="24">
        <v>9980.4248000000007</v>
      </c>
    </row>
    <row r="35" spans="1:31" x14ac:dyDescent="0.35">
      <c r="A35" s="28" t="s">
        <v>131</v>
      </c>
      <c r="B35" s="28" t="s">
        <v>71</v>
      </c>
      <c r="C35" s="24">
        <v>0</v>
      </c>
      <c r="D35" s="24">
        <v>0</v>
      </c>
      <c r="E35" s="24">
        <v>0</v>
      </c>
      <c r="F35" s="24">
        <v>0</v>
      </c>
      <c r="G35" s="24">
        <v>0</v>
      </c>
      <c r="H35" s="24">
        <v>0</v>
      </c>
      <c r="I35" s="24">
        <v>0</v>
      </c>
      <c r="J35" s="24">
        <v>0</v>
      </c>
      <c r="K35" s="24">
        <v>0</v>
      </c>
      <c r="L35" s="24">
        <v>0</v>
      </c>
      <c r="M35" s="24">
        <v>0</v>
      </c>
      <c r="N35" s="24">
        <v>0</v>
      </c>
      <c r="O35" s="24">
        <v>0</v>
      </c>
      <c r="P35" s="24">
        <v>0</v>
      </c>
      <c r="Q35" s="24">
        <v>0</v>
      </c>
      <c r="R35" s="24">
        <v>0</v>
      </c>
      <c r="S35" s="24">
        <v>0</v>
      </c>
      <c r="T35" s="24">
        <v>0</v>
      </c>
      <c r="U35" s="24">
        <v>0</v>
      </c>
      <c r="V35" s="24">
        <v>0</v>
      </c>
      <c r="W35" s="24">
        <v>0</v>
      </c>
      <c r="X35" s="24">
        <v>0</v>
      </c>
      <c r="Y35" s="24">
        <v>0</v>
      </c>
      <c r="Z35" s="24">
        <v>0</v>
      </c>
      <c r="AA35" s="24">
        <v>0</v>
      </c>
      <c r="AB35" s="24">
        <v>0</v>
      </c>
      <c r="AC35" s="24">
        <v>0</v>
      </c>
      <c r="AD35" s="24">
        <v>0</v>
      </c>
      <c r="AE35" s="24">
        <v>0</v>
      </c>
    </row>
    <row r="36" spans="1:31" x14ac:dyDescent="0.35">
      <c r="A36" s="28" t="s">
        <v>131</v>
      </c>
      <c r="B36" s="28" t="s">
        <v>20</v>
      </c>
      <c r="C36" s="24">
        <v>7779.5600665301263</v>
      </c>
      <c r="D36" s="24">
        <v>7479.0746063006218</v>
      </c>
      <c r="E36" s="24">
        <v>8043.243596311665</v>
      </c>
      <c r="F36" s="24">
        <v>8128.0633171377649</v>
      </c>
      <c r="G36" s="24">
        <v>7326.288057035581</v>
      </c>
      <c r="H36" s="24">
        <v>8369.3893670097514</v>
      </c>
      <c r="I36" s="24">
        <v>7505.9558668673744</v>
      </c>
      <c r="J36" s="24">
        <v>12704.639107376463</v>
      </c>
      <c r="K36" s="24">
        <v>6251.0249567293422</v>
      </c>
      <c r="L36" s="24">
        <v>6029.3866365130543</v>
      </c>
      <c r="M36" s="24">
        <v>6014.7177362465445</v>
      </c>
      <c r="N36" s="24">
        <v>6950.8577367228509</v>
      </c>
      <c r="O36" s="24">
        <v>6012.1338064179508</v>
      </c>
      <c r="P36" s="24">
        <v>6633.2884264247559</v>
      </c>
      <c r="Q36" s="24">
        <v>5254.3622360484096</v>
      </c>
      <c r="R36" s="24">
        <v>5052.6484459161429</v>
      </c>
      <c r="S36" s="24">
        <v>5816.6775472247755</v>
      </c>
      <c r="T36" s="24">
        <v>6770.6569573173492</v>
      </c>
      <c r="U36" s="24">
        <v>6894.6084074228138</v>
      </c>
      <c r="V36" s="24">
        <v>6528.8067071420028</v>
      </c>
      <c r="W36" s="24">
        <v>5598.5535271714934</v>
      </c>
      <c r="X36" s="24">
        <v>7871.838809143941</v>
      </c>
      <c r="Y36" s="24">
        <v>7585.4679089734627</v>
      </c>
      <c r="Z36" s="24">
        <v>7384.2488086567209</v>
      </c>
      <c r="AA36" s="24">
        <v>3732.2649621221562</v>
      </c>
      <c r="AB36" s="24">
        <v>2661.5062116208346</v>
      </c>
      <c r="AC36" s="24">
        <v>2570.0958114581108</v>
      </c>
      <c r="AD36" s="24">
        <v>2468.8370107061874</v>
      </c>
      <c r="AE36" s="24">
        <v>2378.9532100153751</v>
      </c>
    </row>
    <row r="37" spans="1:31" x14ac:dyDescent="0.35">
      <c r="A37" s="28" t="s">
        <v>131</v>
      </c>
      <c r="B37" s="28" t="s">
        <v>32</v>
      </c>
      <c r="C37" s="24">
        <v>261.41489999999999</v>
      </c>
      <c r="D37" s="24">
        <v>251.61526999999998</v>
      </c>
      <c r="E37" s="24">
        <v>478.62284000000005</v>
      </c>
      <c r="F37" s="24">
        <v>461.24829999999997</v>
      </c>
      <c r="G37" s="24">
        <v>440.72825</v>
      </c>
      <c r="H37" s="24">
        <v>427.18599999999998</v>
      </c>
      <c r="I37" s="24">
        <v>410.32297</v>
      </c>
      <c r="J37" s="24">
        <v>715.24569999999994</v>
      </c>
      <c r="K37" s="24">
        <v>379.51244000000003</v>
      </c>
      <c r="L37" s="24">
        <v>367.10975000000002</v>
      </c>
      <c r="M37" s="24">
        <v>353.55549999999999</v>
      </c>
      <c r="N37" s="24">
        <v>338.29950000000002</v>
      </c>
      <c r="O37" s="24">
        <v>327.90859999999998</v>
      </c>
      <c r="P37" s="24">
        <v>315.86996999999997</v>
      </c>
      <c r="Q37" s="24">
        <v>305.45529999999997</v>
      </c>
      <c r="R37" s="24">
        <v>291.25029999999998</v>
      </c>
      <c r="S37" s="24">
        <v>281.86324999999999</v>
      </c>
      <c r="T37" s="24">
        <v>270.66462000000001</v>
      </c>
      <c r="U37" s="24">
        <v>264.99684000000002</v>
      </c>
      <c r="V37" s="24">
        <v>258.26864</v>
      </c>
      <c r="W37" s="24">
        <v>241.8587</v>
      </c>
      <c r="X37" s="24">
        <v>349.74529999999999</v>
      </c>
      <c r="Y37" s="24">
        <v>392.50678000000005</v>
      </c>
      <c r="Z37" s="24">
        <v>364.16611999999998</v>
      </c>
      <c r="AA37" s="24">
        <v>499.18175000000002</v>
      </c>
      <c r="AB37" s="24">
        <v>0</v>
      </c>
      <c r="AC37" s="24">
        <v>0</v>
      </c>
      <c r="AD37" s="24">
        <v>0</v>
      </c>
      <c r="AE37" s="24">
        <v>0</v>
      </c>
    </row>
    <row r="38" spans="1:31" x14ac:dyDescent="0.35">
      <c r="A38" s="28" t="s">
        <v>131</v>
      </c>
      <c r="B38" s="28" t="s">
        <v>66</v>
      </c>
      <c r="C38" s="24">
        <v>2.126604859999999E-5</v>
      </c>
      <c r="D38" s="24">
        <v>2.0502099960000002E-5</v>
      </c>
      <c r="E38" s="24">
        <v>2.0655902799999981E-5</v>
      </c>
      <c r="F38" s="24">
        <v>173.15201634328696</v>
      </c>
      <c r="G38" s="24">
        <v>55.733571929540204</v>
      </c>
      <c r="H38" s="24">
        <v>258.3864415266284</v>
      </c>
      <c r="I38" s="24">
        <v>117.3083421748904</v>
      </c>
      <c r="J38" s="24">
        <v>1243.4802363603928</v>
      </c>
      <c r="K38" s="24">
        <v>28.074364104455199</v>
      </c>
      <c r="L38" s="24">
        <v>4.8325361728294007</v>
      </c>
      <c r="M38" s="24">
        <v>10.8616782100094</v>
      </c>
      <c r="N38" s="24">
        <v>195.55792536265113</v>
      </c>
      <c r="O38" s="24">
        <v>166.41263828620009</v>
      </c>
      <c r="P38" s="24">
        <v>34.744333675044587</v>
      </c>
      <c r="Q38" s="24">
        <v>140.51041132518651</v>
      </c>
      <c r="R38" s="24">
        <v>143.4375388543958</v>
      </c>
      <c r="S38" s="24">
        <v>316.93203531267926</v>
      </c>
      <c r="T38" s="24">
        <v>173.02499262270689</v>
      </c>
      <c r="U38" s="24">
        <v>610.02453224631518</v>
      </c>
      <c r="V38" s="24">
        <v>383.96315585107322</v>
      </c>
      <c r="W38" s="24">
        <v>547.00483691612567</v>
      </c>
      <c r="X38" s="24">
        <v>391.02303563812103</v>
      </c>
      <c r="Y38" s="24">
        <v>1064.3410192123258</v>
      </c>
      <c r="Z38" s="24">
        <v>1408.8154751559105</v>
      </c>
      <c r="AA38" s="24">
        <v>2612.2261106415081</v>
      </c>
      <c r="AB38" s="24">
        <v>2255.9162108604373</v>
      </c>
      <c r="AC38" s="24">
        <v>2143.5550721712639</v>
      </c>
      <c r="AD38" s="24">
        <v>2554.1027504503836</v>
      </c>
      <c r="AE38" s="24">
        <v>1481.5726584544498</v>
      </c>
    </row>
    <row r="39" spans="1:31" x14ac:dyDescent="0.35">
      <c r="A39" s="28" t="s">
        <v>131</v>
      </c>
      <c r="B39" s="28" t="s">
        <v>65</v>
      </c>
      <c r="C39" s="24">
        <v>4661.4252000000006</v>
      </c>
      <c r="D39" s="24">
        <v>4471.4565000000002</v>
      </c>
      <c r="E39" s="24">
        <v>4299.3789999999999</v>
      </c>
      <c r="F39" s="24">
        <v>4101.7157999999999</v>
      </c>
      <c r="G39" s="24">
        <v>3927.7766000000001</v>
      </c>
      <c r="H39" s="24">
        <v>3770.1835000000001</v>
      </c>
      <c r="I39" s="24">
        <v>3623.6934000000001</v>
      </c>
      <c r="J39" s="24">
        <v>3460.4302000000002</v>
      </c>
      <c r="K39" s="24">
        <v>3313.1542999999997</v>
      </c>
      <c r="L39" s="24">
        <v>3136.6967</v>
      </c>
      <c r="M39" s="24">
        <v>3045.9805999999999</v>
      </c>
      <c r="N39" s="24">
        <v>2910.6534999999999</v>
      </c>
      <c r="O39" s="24">
        <v>2786.9017000000003</v>
      </c>
      <c r="P39" s="24">
        <v>2670.3125399999999</v>
      </c>
      <c r="Q39" s="24">
        <v>2566.7798600000006</v>
      </c>
      <c r="R39" s="24">
        <v>2449.6188600000005</v>
      </c>
      <c r="S39" s="24">
        <v>883.11830000000009</v>
      </c>
      <c r="T39" s="24">
        <v>848.06043999999997</v>
      </c>
      <c r="U39" s="24">
        <v>813.52359999999999</v>
      </c>
      <c r="V39" s="24">
        <v>776.82124999999996</v>
      </c>
      <c r="W39" s="24">
        <v>744.77149999999995</v>
      </c>
      <c r="X39" s="24">
        <v>0</v>
      </c>
      <c r="Y39" s="24">
        <v>0</v>
      </c>
      <c r="Z39" s="24">
        <v>0</v>
      </c>
      <c r="AA39" s="24">
        <v>0</v>
      </c>
      <c r="AB39" s="24">
        <v>0</v>
      </c>
      <c r="AC39" s="24">
        <v>0</v>
      </c>
      <c r="AD39" s="24">
        <v>0</v>
      </c>
      <c r="AE39" s="24">
        <v>0</v>
      </c>
    </row>
    <row r="40" spans="1:31" x14ac:dyDescent="0.35">
      <c r="A40" s="28" t="s">
        <v>131</v>
      </c>
      <c r="B40" s="28" t="s">
        <v>69</v>
      </c>
      <c r="C40" s="24">
        <v>5433.6387810261022</v>
      </c>
      <c r="D40" s="24">
        <v>8786.9076409559893</v>
      </c>
      <c r="E40" s="24">
        <v>8426.761000875953</v>
      </c>
      <c r="F40" s="24">
        <v>7575.877650604858</v>
      </c>
      <c r="G40" s="24">
        <v>8659.4160207919958</v>
      </c>
      <c r="H40" s="24">
        <v>8391.0322678303</v>
      </c>
      <c r="I40" s="24">
        <v>8703.2766043796582</v>
      </c>
      <c r="J40" s="24">
        <v>8051.202572350061</v>
      </c>
      <c r="K40" s="24">
        <v>7253.9416357910541</v>
      </c>
      <c r="L40" s="24">
        <v>7239.1174893821535</v>
      </c>
      <c r="M40" s="24">
        <v>5905.2461176291126</v>
      </c>
      <c r="N40" s="24">
        <v>5639.5513128459861</v>
      </c>
      <c r="O40" s="24">
        <v>4968.1488030224655</v>
      </c>
      <c r="P40" s="24">
        <v>5662.3751874113514</v>
      </c>
      <c r="Q40" s="24">
        <v>5262.9434994499607</v>
      </c>
      <c r="R40" s="24">
        <v>5610.3753916382284</v>
      </c>
      <c r="S40" s="24">
        <v>5121.5033696040991</v>
      </c>
      <c r="T40" s="24">
        <v>4754.1269892792916</v>
      </c>
      <c r="U40" s="24">
        <v>4727.5632145466043</v>
      </c>
      <c r="V40" s="24">
        <v>4059.1803244888347</v>
      </c>
      <c r="W40" s="24">
        <v>3924.9113501860043</v>
      </c>
      <c r="X40" s="24">
        <v>3386.0874093005741</v>
      </c>
      <c r="Y40" s="24">
        <v>3112.0723814496046</v>
      </c>
      <c r="Z40" s="24">
        <v>1754.9477704229473</v>
      </c>
      <c r="AA40" s="24">
        <v>1868.2114738876073</v>
      </c>
      <c r="AB40" s="24">
        <v>1605.7323097663407</v>
      </c>
      <c r="AC40" s="24">
        <v>1446.8556624512066</v>
      </c>
      <c r="AD40" s="24">
        <v>1135.0785881532577</v>
      </c>
      <c r="AE40" s="24">
        <v>689.22244806591596</v>
      </c>
    </row>
    <row r="41" spans="1:31" x14ac:dyDescent="0.35">
      <c r="A41" s="28" t="s">
        <v>131</v>
      </c>
      <c r="B41" s="28" t="s">
        <v>68</v>
      </c>
      <c r="C41" s="24">
        <v>5.2511495675179853</v>
      </c>
      <c r="D41" s="24">
        <v>6.8719908501857976</v>
      </c>
      <c r="E41" s="24">
        <v>6.7387056525688669</v>
      </c>
      <c r="F41" s="24">
        <v>6.2133693645313262</v>
      </c>
      <c r="G41" s="24">
        <v>6.0677669608047218</v>
      </c>
      <c r="H41" s="24">
        <v>6.1226953960171446</v>
      </c>
      <c r="I41" s="24">
        <v>5.9702379262482497</v>
      </c>
      <c r="J41" s="24">
        <v>4.8015553635736081</v>
      </c>
      <c r="K41" s="24">
        <v>5.0134964269726012</v>
      </c>
      <c r="L41" s="24">
        <v>5.0223993829191071</v>
      </c>
      <c r="M41" s="24">
        <v>4.916263274306699</v>
      </c>
      <c r="N41" s="24">
        <v>4.8054096343186909</v>
      </c>
      <c r="O41" s="24">
        <v>4.4292410406267235</v>
      </c>
      <c r="P41" s="24">
        <v>4.3335315196602862</v>
      </c>
      <c r="Q41" s="24">
        <v>4.3808886052297558</v>
      </c>
      <c r="R41" s="24">
        <v>4.0713408667331628</v>
      </c>
      <c r="S41" s="24">
        <v>3.2097095557570077</v>
      </c>
      <c r="T41" s="24">
        <v>3.3576845396412982</v>
      </c>
      <c r="U41" s="24">
        <v>3.3710765056959304</v>
      </c>
      <c r="V41" s="24">
        <v>3.2799662445920785</v>
      </c>
      <c r="W41" s="24">
        <v>3.2199043138630072</v>
      </c>
      <c r="X41" s="24">
        <v>13.90006641960888</v>
      </c>
      <c r="Y41" s="24">
        <v>13.928713790931036</v>
      </c>
      <c r="Z41" s="24">
        <v>14.072557873784433</v>
      </c>
      <c r="AA41" s="24">
        <v>18.983848623485791</v>
      </c>
      <c r="AB41" s="24">
        <v>29.399714437736488</v>
      </c>
      <c r="AC41" s="24">
        <v>29.406272017567414</v>
      </c>
      <c r="AD41" s="24">
        <v>28.94993355233963</v>
      </c>
      <c r="AE41" s="24">
        <v>35.56718735939193</v>
      </c>
    </row>
    <row r="42" spans="1:31" x14ac:dyDescent="0.35">
      <c r="A42" s="28" t="s">
        <v>131</v>
      </c>
      <c r="B42" s="28" t="s">
        <v>36</v>
      </c>
      <c r="C42" s="24">
        <v>8.7130070000000006E-9</v>
      </c>
      <c r="D42" s="24">
        <v>2.6777657519329999E-2</v>
      </c>
      <c r="E42" s="24">
        <v>2.5194035222850998E-2</v>
      </c>
      <c r="F42" s="24">
        <v>2.6885562810155E-2</v>
      </c>
      <c r="G42" s="24">
        <v>2.8840394415020298E-2</v>
      </c>
      <c r="H42" s="24">
        <v>2.7208027217696003E-2</v>
      </c>
      <c r="I42" s="24">
        <v>2.6115537384652002E-2</v>
      </c>
      <c r="J42" s="24">
        <v>2.5245836223748999E-2</v>
      </c>
      <c r="K42" s="24">
        <v>2.2457416896696E-2</v>
      </c>
      <c r="L42" s="24">
        <v>2.1750303550760002E-2</v>
      </c>
      <c r="M42" s="24">
        <v>2.0640064707480903E-2</v>
      </c>
      <c r="N42" s="24">
        <v>2.0220040291764999E-2</v>
      </c>
      <c r="O42" s="24">
        <v>1.9774730080207002E-2</v>
      </c>
      <c r="P42" s="24">
        <v>1.9490288457713997E-2</v>
      </c>
      <c r="Q42" s="24">
        <v>1.8223156817799999E-2</v>
      </c>
      <c r="R42" s="24">
        <v>1.7545228903081998E-2</v>
      </c>
      <c r="S42" s="24">
        <v>0.422262533</v>
      </c>
      <c r="T42" s="24">
        <v>0.405916479</v>
      </c>
      <c r="U42" s="24">
        <v>0.39313007299999997</v>
      </c>
      <c r="V42" s="24">
        <v>0.46482452000000002</v>
      </c>
      <c r="W42" s="24">
        <v>1.1313198</v>
      </c>
      <c r="X42" s="24">
        <v>1.4411404000000001</v>
      </c>
      <c r="Y42" s="24">
        <v>1.4050815000000001</v>
      </c>
      <c r="Z42" s="24">
        <v>1.8565311</v>
      </c>
      <c r="AA42" s="24">
        <v>1.7777007</v>
      </c>
      <c r="AB42" s="24">
        <v>1.6415735</v>
      </c>
      <c r="AC42" s="24">
        <v>1.6134688000000001</v>
      </c>
      <c r="AD42" s="24">
        <v>1.5346559</v>
      </c>
      <c r="AE42" s="24">
        <v>1.7868108999999999</v>
      </c>
    </row>
    <row r="43" spans="1:31" x14ac:dyDescent="0.35">
      <c r="A43" s="28" t="s">
        <v>131</v>
      </c>
      <c r="B43" s="28" t="s">
        <v>73</v>
      </c>
      <c r="C43" s="24">
        <v>283.18478000000005</v>
      </c>
      <c r="D43" s="24">
        <v>755.57230000000004</v>
      </c>
      <c r="E43" s="24">
        <v>825.8860600095137</v>
      </c>
      <c r="F43" s="24">
        <v>2512.4538000110751</v>
      </c>
      <c r="G43" s="24">
        <v>2971.9072000109322</v>
      </c>
      <c r="H43" s="24">
        <v>2996.3352000122522</v>
      </c>
      <c r="I43" s="24">
        <v>2483.1418000118533</v>
      </c>
      <c r="J43" s="24">
        <v>3533.8392000159192</v>
      </c>
      <c r="K43" s="24">
        <v>1817.9390000148758</v>
      </c>
      <c r="L43" s="24">
        <v>2053.8151000145399</v>
      </c>
      <c r="M43" s="24">
        <v>2074.4116000144545</v>
      </c>
      <c r="N43" s="24">
        <v>3042.4042000175646</v>
      </c>
      <c r="O43" s="24">
        <v>2545.6585000175678</v>
      </c>
      <c r="P43" s="24">
        <v>2810.3612000172334</v>
      </c>
      <c r="Q43" s="24">
        <v>2375.6128000166632</v>
      </c>
      <c r="R43" s="24">
        <v>2249.6565000159999</v>
      </c>
      <c r="S43" s="24">
        <v>2516.1738004590234</v>
      </c>
      <c r="T43" s="24">
        <v>2394.5712004454431</v>
      </c>
      <c r="U43" s="24">
        <v>2145.2698004356557</v>
      </c>
      <c r="V43" s="24">
        <v>1843.2261004084401</v>
      </c>
      <c r="W43" s="24">
        <v>1748.4468353000002</v>
      </c>
      <c r="X43" s="24">
        <v>1437.37413296</v>
      </c>
      <c r="Y43" s="24">
        <v>1194.2697515</v>
      </c>
      <c r="Z43" s="24">
        <v>963.62692455000001</v>
      </c>
      <c r="AA43" s="24">
        <v>668.46066180000003</v>
      </c>
      <c r="AB43" s="24">
        <v>501.14353959999994</v>
      </c>
      <c r="AC43" s="24">
        <v>483.81651569999997</v>
      </c>
      <c r="AD43" s="24">
        <v>371.61516399999999</v>
      </c>
      <c r="AE43" s="24">
        <v>215.076099</v>
      </c>
    </row>
    <row r="44" spans="1:31" x14ac:dyDescent="0.35">
      <c r="A44" s="28" t="s">
        <v>131</v>
      </c>
      <c r="B44" s="28" t="s">
        <v>56</v>
      </c>
      <c r="C44" s="24">
        <v>1.7368415199999886E-2</v>
      </c>
      <c r="D44" s="24">
        <v>2.2991297599999998E-2</v>
      </c>
      <c r="E44" s="24">
        <v>2.4554565699999999E-2</v>
      </c>
      <c r="F44" s="24">
        <v>3.6026719200000001E-2</v>
      </c>
      <c r="G44" s="24">
        <v>5.9022414599999899E-2</v>
      </c>
      <c r="H44" s="24">
        <v>6.7432357700000001E-2</v>
      </c>
      <c r="I44" s="24">
        <v>8.4581396000000003E-2</v>
      </c>
      <c r="J44" s="24">
        <v>9.4381598999999997E-2</v>
      </c>
      <c r="K44" s="24">
        <v>9.4508466700000002E-2</v>
      </c>
      <c r="L44" s="24">
        <v>9.9015687999999991E-2</v>
      </c>
      <c r="M44" s="24">
        <v>0.12138806649999999</v>
      </c>
      <c r="N44" s="24">
        <v>0.1313968405</v>
      </c>
      <c r="O44" s="24">
        <v>0.15023335630000001</v>
      </c>
      <c r="P44" s="24">
        <v>0.15654194999999999</v>
      </c>
      <c r="Q44" s="24">
        <v>0.15181612859999999</v>
      </c>
      <c r="R44" s="24">
        <v>0.1524245216</v>
      </c>
      <c r="S44" s="24">
        <v>0.14085203149999997</v>
      </c>
      <c r="T44" s="24">
        <v>0.13779308499999998</v>
      </c>
      <c r="U44" s="24">
        <v>0.1400951466</v>
      </c>
      <c r="V44" s="24">
        <v>0.13762753</v>
      </c>
      <c r="W44" s="24">
        <v>0.11376891169999999</v>
      </c>
      <c r="X44" s="24">
        <v>0.1101431855</v>
      </c>
      <c r="Y44" s="24">
        <v>0.10753947699999999</v>
      </c>
      <c r="Z44" s="24">
        <v>0.1016696183</v>
      </c>
      <c r="AA44" s="24">
        <v>0.101320362</v>
      </c>
      <c r="AB44" s="24">
        <v>8.8537640700000003E-2</v>
      </c>
      <c r="AC44" s="24">
        <v>9.09576E-2</v>
      </c>
      <c r="AD44" s="24">
        <v>7.3231149400000001E-2</v>
      </c>
      <c r="AE44" s="24">
        <v>5.5849229699999905E-2</v>
      </c>
    </row>
    <row r="45" spans="1:31" x14ac:dyDescent="0.35">
      <c r="A45" s="31" t="s">
        <v>138</v>
      </c>
      <c r="B45" s="31"/>
      <c r="C45" s="32">
        <v>180283.34051838977</v>
      </c>
      <c r="D45" s="32">
        <v>161811.22852860892</v>
      </c>
      <c r="E45" s="32">
        <v>170138.33946349609</v>
      </c>
      <c r="F45" s="32">
        <v>148629.4596111374</v>
      </c>
      <c r="G45" s="32">
        <v>151539.11822761036</v>
      </c>
      <c r="H45" s="32">
        <v>131284.62865316289</v>
      </c>
      <c r="I45" s="32">
        <v>120643.47374539023</v>
      </c>
      <c r="J45" s="32">
        <v>117529.05687916659</v>
      </c>
      <c r="K45" s="32">
        <v>96571.730945414558</v>
      </c>
      <c r="L45" s="32">
        <v>89797.783185530148</v>
      </c>
      <c r="M45" s="32">
        <v>74947.339924556509</v>
      </c>
      <c r="N45" s="32">
        <v>79854.654776292969</v>
      </c>
      <c r="O45" s="32">
        <v>77509.75366285014</v>
      </c>
      <c r="P45" s="32">
        <v>74913.337728083105</v>
      </c>
      <c r="Q45" s="32">
        <v>66984.475684305755</v>
      </c>
      <c r="R45" s="32">
        <v>65728.298368936128</v>
      </c>
      <c r="S45" s="32">
        <v>62472.406411697317</v>
      </c>
      <c r="T45" s="32">
        <v>60635.187183758986</v>
      </c>
      <c r="U45" s="32">
        <v>56343.759770721423</v>
      </c>
      <c r="V45" s="32">
        <v>53363.832843726501</v>
      </c>
      <c r="W45" s="32">
        <v>49473.562118587477</v>
      </c>
      <c r="X45" s="32">
        <v>44692.804720502245</v>
      </c>
      <c r="Y45" s="32">
        <v>38052.487503426324</v>
      </c>
      <c r="Z45" s="32">
        <v>31855.935032109363</v>
      </c>
      <c r="AA45" s="32">
        <v>26435.14604527476</v>
      </c>
      <c r="AB45" s="32">
        <v>20238.654846685346</v>
      </c>
      <c r="AC45" s="32">
        <v>18617.56921809815</v>
      </c>
      <c r="AD45" s="32">
        <v>17490.021382862167</v>
      </c>
      <c r="AE45" s="32">
        <v>14565.740303895132</v>
      </c>
    </row>
    <row r="47" spans="1:31" x14ac:dyDescent="0.35">
      <c r="A47" s="18" t="s">
        <v>128</v>
      </c>
      <c r="B47" s="18" t="s">
        <v>129</v>
      </c>
      <c r="C47" s="18" t="s">
        <v>80</v>
      </c>
      <c r="D47" s="18" t="s">
        <v>89</v>
      </c>
      <c r="E47" s="18" t="s">
        <v>90</v>
      </c>
      <c r="F47" s="18" t="s">
        <v>91</v>
      </c>
      <c r="G47" s="18" t="s">
        <v>92</v>
      </c>
      <c r="H47" s="18" t="s">
        <v>93</v>
      </c>
      <c r="I47" s="18" t="s">
        <v>94</v>
      </c>
      <c r="J47" s="18" t="s">
        <v>95</v>
      </c>
      <c r="K47" s="18" t="s">
        <v>96</v>
      </c>
      <c r="L47" s="18" t="s">
        <v>97</v>
      </c>
      <c r="M47" s="18" t="s">
        <v>98</v>
      </c>
      <c r="N47" s="18" t="s">
        <v>99</v>
      </c>
      <c r="O47" s="18" t="s">
        <v>100</v>
      </c>
      <c r="P47" s="18" t="s">
        <v>101</v>
      </c>
      <c r="Q47" s="18" t="s">
        <v>102</v>
      </c>
      <c r="R47" s="18" t="s">
        <v>103</v>
      </c>
      <c r="S47" s="18" t="s">
        <v>104</v>
      </c>
      <c r="T47" s="18" t="s">
        <v>105</v>
      </c>
      <c r="U47" s="18" t="s">
        <v>106</v>
      </c>
      <c r="V47" s="18" t="s">
        <v>107</v>
      </c>
      <c r="W47" s="18" t="s">
        <v>108</v>
      </c>
      <c r="X47" s="18" t="s">
        <v>109</v>
      </c>
      <c r="Y47" s="18" t="s">
        <v>110</v>
      </c>
      <c r="Z47" s="18" t="s">
        <v>111</v>
      </c>
      <c r="AA47" s="18" t="s">
        <v>112</v>
      </c>
      <c r="AB47" s="18" t="s">
        <v>113</v>
      </c>
      <c r="AC47" s="18" t="s">
        <v>114</v>
      </c>
      <c r="AD47" s="18" t="s">
        <v>115</v>
      </c>
      <c r="AE47" s="18" t="s">
        <v>116</v>
      </c>
    </row>
    <row r="48" spans="1:31" x14ac:dyDescent="0.35">
      <c r="A48" s="28" t="s">
        <v>132</v>
      </c>
      <c r="B48" s="28" t="s">
        <v>64</v>
      </c>
      <c r="C48" s="24">
        <v>0</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row>
    <row r="49" spans="1:31" x14ac:dyDescent="0.35">
      <c r="A49" s="28" t="s">
        <v>132</v>
      </c>
      <c r="B49" s="28" t="s">
        <v>71</v>
      </c>
      <c r="C49" s="24">
        <v>105318.7815</v>
      </c>
      <c r="D49" s="24">
        <v>87405.841</v>
      </c>
      <c r="E49" s="24">
        <v>92487.8465</v>
      </c>
      <c r="F49" s="24">
        <v>61863.592829238878</v>
      </c>
      <c r="G49" s="24">
        <v>62627.065306448523</v>
      </c>
      <c r="H49" s="24">
        <v>60917.319774451389</v>
      </c>
      <c r="I49" s="24">
        <v>53688.910766836569</v>
      </c>
      <c r="J49" s="24">
        <v>53248.726255132395</v>
      </c>
      <c r="K49" s="24">
        <v>50591.962670983674</v>
      </c>
      <c r="L49" s="24">
        <v>51772.91009723278</v>
      </c>
      <c r="M49" s="24">
        <v>46631.732521220038</v>
      </c>
      <c r="N49" s="24">
        <v>45830.452499999999</v>
      </c>
      <c r="O49" s="24">
        <v>45880.932999999997</v>
      </c>
      <c r="P49" s="24">
        <v>43922.027799999996</v>
      </c>
      <c r="Q49" s="24">
        <v>43002.796999999999</v>
      </c>
      <c r="R49" s="24">
        <v>40664.120499999997</v>
      </c>
      <c r="S49" s="24">
        <v>37582.595000000001</v>
      </c>
      <c r="T49" s="24">
        <v>37221.644700000004</v>
      </c>
      <c r="U49" s="24">
        <v>31964.374800000001</v>
      </c>
      <c r="V49" s="24">
        <v>32461.056800000002</v>
      </c>
      <c r="W49" s="24">
        <v>33681.501499999998</v>
      </c>
      <c r="X49" s="24">
        <v>32203.7677</v>
      </c>
      <c r="Y49" s="24">
        <v>29696.450800000002</v>
      </c>
      <c r="Z49" s="24">
        <v>28654.601999999999</v>
      </c>
      <c r="AA49" s="24">
        <v>26507.105</v>
      </c>
      <c r="AB49" s="24">
        <v>27122.8505</v>
      </c>
      <c r="AC49" s="24">
        <v>15953.6847</v>
      </c>
      <c r="AD49" s="24">
        <v>0</v>
      </c>
      <c r="AE49" s="24">
        <v>0</v>
      </c>
    </row>
    <row r="50" spans="1:31" x14ac:dyDescent="0.35">
      <c r="A50" s="28" t="s">
        <v>132</v>
      </c>
      <c r="B50" s="28" t="s">
        <v>20</v>
      </c>
      <c r="C50" s="24">
        <v>4.8381737000000004E-6</v>
      </c>
      <c r="D50" s="24">
        <v>4.6200369999999994E-6</v>
      </c>
      <c r="E50" s="24">
        <v>4.4555953000000005E-6</v>
      </c>
      <c r="F50" s="24">
        <v>4.8277573999999901E-6</v>
      </c>
      <c r="G50" s="24">
        <v>4.7464565999999995E-6</v>
      </c>
      <c r="H50" s="24">
        <v>4.5299674000000002E-6</v>
      </c>
      <c r="I50" s="24">
        <v>4.6337713000000001E-6</v>
      </c>
      <c r="J50" s="24">
        <v>4.70143E-6</v>
      </c>
      <c r="K50" s="24">
        <v>4.4851633999999992E-6</v>
      </c>
      <c r="L50" s="24">
        <v>4.3357858000000002E-6</v>
      </c>
      <c r="M50" s="24">
        <v>4.1494469999999998E-6</v>
      </c>
      <c r="N50" s="24">
        <v>4.6813358000000007E-6</v>
      </c>
      <c r="O50" s="24">
        <v>4.4504623E-6</v>
      </c>
      <c r="P50" s="24">
        <v>4.5346980000000003E-6</v>
      </c>
      <c r="Q50" s="24">
        <v>4.2294133000000001E-6</v>
      </c>
      <c r="R50" s="24">
        <v>4.2186272000000001E-6</v>
      </c>
      <c r="S50" s="24">
        <v>5.6653559999999996E-6</v>
      </c>
      <c r="T50" s="24">
        <v>5.9168055000000007E-6</v>
      </c>
      <c r="U50" s="24">
        <v>6.8329293000000002E-6</v>
      </c>
      <c r="V50" s="24">
        <v>6.5756956999999895E-6</v>
      </c>
      <c r="W50" s="24">
        <v>6.6051020000000001E-6</v>
      </c>
      <c r="X50" s="24">
        <v>6.4385687E-6</v>
      </c>
      <c r="Y50" s="24">
        <v>7.440393E-6</v>
      </c>
      <c r="Z50" s="24">
        <v>6.7514339999999999E-6</v>
      </c>
      <c r="AA50" s="24">
        <v>6.7970551999999998E-6</v>
      </c>
      <c r="AB50" s="24">
        <v>7.0169843000000001E-6</v>
      </c>
      <c r="AC50" s="24">
        <v>7.8713210000000011E-6</v>
      </c>
      <c r="AD50" s="24">
        <v>1.2836283000000001E-5</v>
      </c>
      <c r="AE50" s="24">
        <v>1.2313991999999999E-5</v>
      </c>
    </row>
    <row r="51" spans="1:31" x14ac:dyDescent="0.35">
      <c r="A51" s="28" t="s">
        <v>132</v>
      </c>
      <c r="B51" s="28" t="s">
        <v>32</v>
      </c>
      <c r="C51" s="24">
        <v>3.4092698000000001</v>
      </c>
      <c r="D51" s="24">
        <v>7.1529809999999994E-7</v>
      </c>
      <c r="E51" s="24">
        <v>6.822114</v>
      </c>
      <c r="F51" s="24">
        <v>11.520284999999999</v>
      </c>
      <c r="G51" s="24">
        <v>2.1695622999999999</v>
      </c>
      <c r="H51" s="24">
        <v>10.254723</v>
      </c>
      <c r="I51" s="24">
        <v>9.0430279999999996</v>
      </c>
      <c r="J51" s="24">
        <v>12.270306</v>
      </c>
      <c r="K51" s="24">
        <v>7.5245765E-7</v>
      </c>
      <c r="L51" s="24">
        <v>2.4135789000000001</v>
      </c>
      <c r="M51" s="24">
        <v>4.0604890000000005</v>
      </c>
      <c r="N51" s="24">
        <v>13.268497999999999</v>
      </c>
      <c r="O51" s="24">
        <v>7.3610604999999998</v>
      </c>
      <c r="P51" s="24">
        <v>2.7753159999999997</v>
      </c>
      <c r="Q51" s="24">
        <v>21.225490000000001</v>
      </c>
      <c r="R51" s="24">
        <v>17.126998</v>
      </c>
      <c r="S51" s="24">
        <v>36.280483999999994</v>
      </c>
      <c r="T51" s="24">
        <v>21.036741999999997</v>
      </c>
      <c r="U51" s="24">
        <v>0</v>
      </c>
      <c r="V51" s="24">
        <v>0</v>
      </c>
      <c r="W51" s="24">
        <v>0</v>
      </c>
      <c r="X51" s="24">
        <v>0</v>
      </c>
      <c r="Y51" s="24">
        <v>0</v>
      </c>
      <c r="Z51" s="24">
        <v>0</v>
      </c>
      <c r="AA51" s="24">
        <v>0</v>
      </c>
      <c r="AB51" s="24">
        <v>0</v>
      </c>
      <c r="AC51" s="24">
        <v>0</v>
      </c>
      <c r="AD51" s="24">
        <v>0</v>
      </c>
      <c r="AE51" s="24">
        <v>0</v>
      </c>
    </row>
    <row r="52" spans="1:31" x14ac:dyDescent="0.35">
      <c r="A52" s="28" t="s">
        <v>132</v>
      </c>
      <c r="B52" s="28" t="s">
        <v>66</v>
      </c>
      <c r="C52" s="24">
        <v>0.45769535604730005</v>
      </c>
      <c r="D52" s="24">
        <v>1.8962731199999999E-5</v>
      </c>
      <c r="E52" s="24">
        <v>15.685722398725352</v>
      </c>
      <c r="F52" s="24">
        <v>4.5926672395513997</v>
      </c>
      <c r="G52" s="24">
        <v>2.2073643150000003E-5</v>
      </c>
      <c r="H52" s="24">
        <v>0.83647682961190017</v>
      </c>
      <c r="I52" s="24">
        <v>6.8170993089582996</v>
      </c>
      <c r="J52" s="24">
        <v>2.2512459100000001E-5</v>
      </c>
      <c r="K52" s="24">
        <v>2.0625656939999991E-5</v>
      </c>
      <c r="L52" s="24">
        <v>0.25045891043214003</v>
      </c>
      <c r="M52" s="24">
        <v>3.3453569219899406</v>
      </c>
      <c r="N52" s="24">
        <v>29.270841360792264</v>
      </c>
      <c r="O52" s="24">
        <v>10.64017560683544</v>
      </c>
      <c r="P52" s="24">
        <v>2.0408010599999972E-5</v>
      </c>
      <c r="Q52" s="24">
        <v>52.319480751134897</v>
      </c>
      <c r="R52" s="24">
        <v>65.601588682970601</v>
      </c>
      <c r="S52" s="24">
        <v>68.112212999048751</v>
      </c>
      <c r="T52" s="24">
        <v>58.909073451152807</v>
      </c>
      <c r="U52" s="24">
        <v>142.49166793731342</v>
      </c>
      <c r="V52" s="24">
        <v>170.13392016732811</v>
      </c>
      <c r="W52" s="24">
        <v>121.25421424162859</v>
      </c>
      <c r="X52" s="24">
        <v>32.562831584315603</v>
      </c>
      <c r="Y52" s="24">
        <v>91.846008097648507</v>
      </c>
      <c r="Z52" s="24">
        <v>270.46753652346541</v>
      </c>
      <c r="AA52" s="24">
        <v>271.26967071136653</v>
      </c>
      <c r="AB52" s="24">
        <v>118.44786426528161</v>
      </c>
      <c r="AC52" s="24">
        <v>164.17614035017866</v>
      </c>
      <c r="AD52" s="24">
        <v>2654.7377984162567</v>
      </c>
      <c r="AE52" s="24">
        <v>2498.3566382802801</v>
      </c>
    </row>
    <row r="53" spans="1:31" x14ac:dyDescent="0.35">
      <c r="A53" s="28" t="s">
        <v>132</v>
      </c>
      <c r="B53" s="28" t="s">
        <v>65</v>
      </c>
      <c r="C53" s="24">
        <v>18584.284140000003</v>
      </c>
      <c r="D53" s="24">
        <v>18009.53082</v>
      </c>
      <c r="E53" s="24">
        <v>15710.968800000001</v>
      </c>
      <c r="F53" s="24">
        <v>18582.41418</v>
      </c>
      <c r="G53" s="24">
        <v>18253.114249999999</v>
      </c>
      <c r="H53" s="24">
        <v>16601.984619999999</v>
      </c>
      <c r="I53" s="24">
        <v>16077.662709999999</v>
      </c>
      <c r="J53" s="24">
        <v>19603.229689999996</v>
      </c>
      <c r="K53" s="24">
        <v>15525.264160000001</v>
      </c>
      <c r="L53" s="24">
        <v>12763.27938</v>
      </c>
      <c r="M53" s="24">
        <v>12333.28499</v>
      </c>
      <c r="N53" s="24">
        <v>10716.4239</v>
      </c>
      <c r="O53" s="24">
        <v>12743.517460000001</v>
      </c>
      <c r="P53" s="24">
        <v>12576.521000000001</v>
      </c>
      <c r="Q53" s="24">
        <v>11469.085379999999</v>
      </c>
      <c r="R53" s="24">
        <v>11016.536099999999</v>
      </c>
      <c r="S53" s="24">
        <v>13408.62924</v>
      </c>
      <c r="T53" s="24">
        <v>10688.84691</v>
      </c>
      <c r="U53" s="24">
        <v>8799.9447600000021</v>
      </c>
      <c r="V53" s="24">
        <v>8432.9968599999993</v>
      </c>
      <c r="W53" s="24">
        <v>7393.3357800000003</v>
      </c>
      <c r="X53" s="24">
        <v>8720.8664599999993</v>
      </c>
      <c r="Y53" s="24">
        <v>8657.5540499999988</v>
      </c>
      <c r="Z53" s="24">
        <v>7836.6340139999993</v>
      </c>
      <c r="AA53" s="24">
        <v>7584.6401699999997</v>
      </c>
      <c r="AB53" s="24">
        <v>9156.5050900000024</v>
      </c>
      <c r="AC53" s="24">
        <v>7332.4156199999998</v>
      </c>
      <c r="AD53" s="24">
        <v>6047.4250099999999</v>
      </c>
      <c r="AE53" s="24">
        <v>5824.22469</v>
      </c>
    </row>
    <row r="54" spans="1:31" x14ac:dyDescent="0.35">
      <c r="A54" s="28" t="s">
        <v>132</v>
      </c>
      <c r="B54" s="28" t="s">
        <v>69</v>
      </c>
      <c r="C54" s="24">
        <v>26568.165760099466</v>
      </c>
      <c r="D54" s="24">
        <v>31829.662880098873</v>
      </c>
      <c r="E54" s="24">
        <v>26400.400040088447</v>
      </c>
      <c r="F54" s="24">
        <v>27693.083760114707</v>
      </c>
      <c r="G54" s="24">
        <v>27186.992930120407</v>
      </c>
      <c r="H54" s="24">
        <v>26621.685620115735</v>
      </c>
      <c r="I54" s="24">
        <v>25569.874310113588</v>
      </c>
      <c r="J54" s="24">
        <v>22263.288549118679</v>
      </c>
      <c r="K54" s="24">
        <v>22132.952370117455</v>
      </c>
      <c r="L54" s="24">
        <v>20211.78338610955</v>
      </c>
      <c r="M54" s="24">
        <v>21344.604780104873</v>
      </c>
      <c r="N54" s="24">
        <v>17685.44599410794</v>
      </c>
      <c r="O54" s="24">
        <v>17444.917262101058</v>
      </c>
      <c r="P54" s="24">
        <v>17014.632250128736</v>
      </c>
      <c r="Q54" s="24">
        <v>17254.445286124312</v>
      </c>
      <c r="R54" s="24">
        <v>16981.830206147013</v>
      </c>
      <c r="S54" s="24">
        <v>14787.883853347539</v>
      </c>
      <c r="T54" s="24">
        <v>13745.009964921475</v>
      </c>
      <c r="U54" s="24">
        <v>12307.887248515744</v>
      </c>
      <c r="V54" s="24">
        <v>12433.201921097589</v>
      </c>
      <c r="W54" s="24">
        <v>10586.053318425937</v>
      </c>
      <c r="X54" s="24">
        <v>9965.1389064354225</v>
      </c>
      <c r="Y54" s="24">
        <v>8034.3269046376026</v>
      </c>
      <c r="Z54" s="24">
        <v>7784.2016917291085</v>
      </c>
      <c r="AA54" s="24">
        <v>3853.842280170164</v>
      </c>
      <c r="AB54" s="24">
        <v>3328.6797734667434</v>
      </c>
      <c r="AC54" s="24">
        <v>2416.0102780005805</v>
      </c>
      <c r="AD54" s="24">
        <v>1481.5814065917959</v>
      </c>
      <c r="AE54" s="24">
        <v>503.08831488815383</v>
      </c>
    </row>
    <row r="55" spans="1:31" x14ac:dyDescent="0.35">
      <c r="A55" s="28" t="s">
        <v>132</v>
      </c>
      <c r="B55" s="28" t="s">
        <v>68</v>
      </c>
      <c r="C55" s="24">
        <v>2.5103980078891257</v>
      </c>
      <c r="D55" s="24">
        <v>2.4008160539578838</v>
      </c>
      <c r="E55" s="24">
        <v>2.3823138637857197</v>
      </c>
      <c r="F55" s="24">
        <v>2.2203120581279392</v>
      </c>
      <c r="G55" s="24">
        <v>2.0300879017756976</v>
      </c>
      <c r="H55" s="24">
        <v>2.0558472563692187</v>
      </c>
      <c r="I55" s="24">
        <v>2.0227918993905805</v>
      </c>
      <c r="J55" s="24">
        <v>1.7909488822274571</v>
      </c>
      <c r="K55" s="24">
        <v>1.795099621237088</v>
      </c>
      <c r="L55" s="24">
        <v>1.7302625300843977</v>
      </c>
      <c r="M55" s="24">
        <v>1.6961941294601994</v>
      </c>
      <c r="N55" s="24">
        <v>1.6663981571579829</v>
      </c>
      <c r="O55" s="24">
        <v>1.5339640376503949</v>
      </c>
      <c r="P55" s="24">
        <v>1.427648744089663</v>
      </c>
      <c r="Q55" s="24">
        <v>1.4366668773998093</v>
      </c>
      <c r="R55" s="24">
        <v>1.4276595504108052</v>
      </c>
      <c r="S55" s="24">
        <v>1.2690074786402119</v>
      </c>
      <c r="T55" s="24">
        <v>1.2797511753312552</v>
      </c>
      <c r="U55" s="24">
        <v>1.2661702431437518</v>
      </c>
      <c r="V55" s="24">
        <v>1.2229880017295709</v>
      </c>
      <c r="W55" s="24">
        <v>1.2262657601533598</v>
      </c>
      <c r="X55" s="24">
        <v>1.1333536262220316</v>
      </c>
      <c r="Y55" s="24">
        <v>1.038286464450948</v>
      </c>
      <c r="Z55" s="24">
        <v>0.96768275979158791</v>
      </c>
      <c r="AA55" s="24">
        <v>0.92041140500081686</v>
      </c>
      <c r="AB55" s="24">
        <v>0.830084614879674</v>
      </c>
      <c r="AC55" s="24">
        <v>3.3876469018637301</v>
      </c>
      <c r="AD55" s="24">
        <v>17.062361564</v>
      </c>
      <c r="AE55" s="24">
        <v>21.462552991999999</v>
      </c>
    </row>
    <row r="56" spans="1:31" x14ac:dyDescent="0.35">
      <c r="A56" s="28" t="s">
        <v>132</v>
      </c>
      <c r="B56" s="28" t="s">
        <v>36</v>
      </c>
      <c r="C56" s="24">
        <v>5.8000859210449902E-2</v>
      </c>
      <c r="D56" s="24">
        <v>0.10583847627975</v>
      </c>
      <c r="E56" s="24">
        <v>0.11095965492732299</v>
      </c>
      <c r="F56" s="24">
        <v>0.1663362671869599</v>
      </c>
      <c r="G56" s="24">
        <v>0.16637792678540397</v>
      </c>
      <c r="H56" s="24">
        <v>0.16790921861381297</v>
      </c>
      <c r="I56" s="24">
        <v>0.15925665588153898</v>
      </c>
      <c r="J56" s="24">
        <v>0.14317501713845701</v>
      </c>
      <c r="K56" s="24">
        <v>0.12945481626251487</v>
      </c>
      <c r="L56" s="24">
        <v>0.12737090711976798</v>
      </c>
      <c r="M56" s="24">
        <v>0.12386353528441001</v>
      </c>
      <c r="N56" s="24">
        <v>0.12282825284349999</v>
      </c>
      <c r="O56" s="24">
        <v>9.7254188288856014E-2</v>
      </c>
      <c r="P56" s="24">
        <v>9.0534279425300998E-2</v>
      </c>
      <c r="Q56" s="24">
        <v>9.1522413595950008E-2</v>
      </c>
      <c r="R56" s="24">
        <v>8.8391781084239993E-2</v>
      </c>
      <c r="S56" s="24">
        <v>7.9492710206278988E-2</v>
      </c>
      <c r="T56" s="24">
        <v>7.8437683762054997E-2</v>
      </c>
      <c r="U56" s="24">
        <v>0.2699299664</v>
      </c>
      <c r="V56" s="24">
        <v>0.25584703139999998</v>
      </c>
      <c r="W56" s="24">
        <v>0.63444703799999991</v>
      </c>
      <c r="X56" s="24">
        <v>0.58693060000000008</v>
      </c>
      <c r="Y56" s="24">
        <v>0.54081464000000001</v>
      </c>
      <c r="Z56" s="24">
        <v>0.97589624000000008</v>
      </c>
      <c r="AA56" s="24">
        <v>0.93458056999999994</v>
      </c>
      <c r="AB56" s="24">
        <v>0.85213059999999996</v>
      </c>
      <c r="AC56" s="24">
        <v>0.81471700000000002</v>
      </c>
      <c r="AD56" s="24">
        <v>1.4860271</v>
      </c>
      <c r="AE56" s="24">
        <v>1.3328809000000001</v>
      </c>
    </row>
    <row r="57" spans="1:31" x14ac:dyDescent="0.35">
      <c r="A57" s="28" t="s">
        <v>132</v>
      </c>
      <c r="B57" s="28" t="s">
        <v>73</v>
      </c>
      <c r="C57" s="24">
        <v>0</v>
      </c>
      <c r="D57" s="24">
        <v>0</v>
      </c>
      <c r="E57" s="24">
        <v>1.0916503E-8</v>
      </c>
      <c r="F57" s="24">
        <v>1.212984E-8</v>
      </c>
      <c r="G57" s="24">
        <v>1.2536198499999999E-8</v>
      </c>
      <c r="H57" s="24">
        <v>1.2694927999999999E-8</v>
      </c>
      <c r="I57" s="24">
        <v>1.4834484999999901E-8</v>
      </c>
      <c r="J57" s="24">
        <v>1.42559639999999E-8</v>
      </c>
      <c r="K57" s="24">
        <v>1.3783594999999999E-8</v>
      </c>
      <c r="L57" s="24">
        <v>1.34375289999999E-8</v>
      </c>
      <c r="M57" s="24">
        <v>1.3369045E-8</v>
      </c>
      <c r="N57" s="24">
        <v>1.8781623999999998E-8</v>
      </c>
      <c r="O57" s="24">
        <v>1.8126741999999998E-8</v>
      </c>
      <c r="P57" s="24">
        <v>2.1711878E-8</v>
      </c>
      <c r="Q57" s="24">
        <v>2.3898329999999999E-8</v>
      </c>
      <c r="R57" s="24">
        <v>2.3101761999999998E-8</v>
      </c>
      <c r="S57" s="24">
        <v>1.8271595999999999E-7</v>
      </c>
      <c r="T57" s="24">
        <v>3.9541583999999998E-2</v>
      </c>
      <c r="U57" s="24">
        <v>0.93191800000000002</v>
      </c>
      <c r="V57" s="24">
        <v>0.83894146999999997</v>
      </c>
      <c r="W57" s="24">
        <v>0.82139469999999992</v>
      </c>
      <c r="X57" s="24">
        <v>0.76398157</v>
      </c>
      <c r="Y57" s="24">
        <v>0.673095</v>
      </c>
      <c r="Z57" s="24">
        <v>0.67511389999999993</v>
      </c>
      <c r="AA57" s="24">
        <v>0.95919739999999998</v>
      </c>
      <c r="AB57" s="24">
        <v>0.89625329999999992</v>
      </c>
      <c r="AC57" s="24">
        <v>1.2054733000000002</v>
      </c>
      <c r="AD57" s="24">
        <v>2.5214004000000001</v>
      </c>
      <c r="AE57" s="24">
        <v>2.2509657999999999</v>
      </c>
    </row>
    <row r="58" spans="1:31" x14ac:dyDescent="0.35">
      <c r="A58" s="28" t="s">
        <v>132</v>
      </c>
      <c r="B58" s="28" t="s">
        <v>56</v>
      </c>
      <c r="C58" s="24">
        <v>1.4607424999999999E-2</v>
      </c>
      <c r="D58" s="24">
        <v>2.6104436399999899E-2</v>
      </c>
      <c r="E58" s="24">
        <v>3.3090180199999999E-2</v>
      </c>
      <c r="F58" s="24">
        <v>6.7360295499999986E-2</v>
      </c>
      <c r="G58" s="24">
        <v>9.491619250000001E-2</v>
      </c>
      <c r="H58" s="24">
        <v>0.113084742</v>
      </c>
      <c r="I58" s="24">
        <v>0.13415166399999998</v>
      </c>
      <c r="J58" s="24">
        <v>0.14093977200000002</v>
      </c>
      <c r="K58" s="24">
        <v>0.153093644</v>
      </c>
      <c r="L58" s="24">
        <v>0.16477956569999999</v>
      </c>
      <c r="M58" s="24">
        <v>0.21271380399999998</v>
      </c>
      <c r="N58" s="24">
        <v>0.25111187299999999</v>
      </c>
      <c r="O58" s="24">
        <v>0.27791565899999998</v>
      </c>
      <c r="P58" s="24">
        <v>0.28970507399999995</v>
      </c>
      <c r="Q58" s="24">
        <v>0.29411811100000002</v>
      </c>
      <c r="R58" s="24">
        <v>0.29031764099999902</v>
      </c>
      <c r="S58" s="24">
        <v>0.28082071999999897</v>
      </c>
      <c r="T58" s="24">
        <v>0.28644328000000002</v>
      </c>
      <c r="U58" s="24">
        <v>0.25756964199999904</v>
      </c>
      <c r="V58" s="24">
        <v>0.25368712599999999</v>
      </c>
      <c r="W58" s="24">
        <v>0.218372029</v>
      </c>
      <c r="X58" s="24">
        <v>0.21731193300000001</v>
      </c>
      <c r="Y58" s="24">
        <v>0.20430715359999996</v>
      </c>
      <c r="Z58" s="24">
        <v>0.19814077669999999</v>
      </c>
      <c r="AA58" s="24">
        <v>0.19579916340000003</v>
      </c>
      <c r="AB58" s="24">
        <v>0.18745325029999999</v>
      </c>
      <c r="AC58" s="24">
        <v>0.18163863399999999</v>
      </c>
      <c r="AD58" s="24">
        <v>0.13565234489999997</v>
      </c>
      <c r="AE58" s="24">
        <v>0.11515887579999999</v>
      </c>
    </row>
    <row r="59" spans="1:31" x14ac:dyDescent="0.35">
      <c r="A59" s="31" t="s">
        <v>138</v>
      </c>
      <c r="B59" s="31"/>
      <c r="C59" s="32">
        <v>150477.60876810158</v>
      </c>
      <c r="D59" s="32">
        <v>137247.43554045091</v>
      </c>
      <c r="E59" s="32">
        <v>134624.10549480654</v>
      </c>
      <c r="F59" s="32">
        <v>108157.42403847902</v>
      </c>
      <c r="G59" s="32">
        <v>108071.3721635908</v>
      </c>
      <c r="H59" s="32">
        <v>104154.13706618307</v>
      </c>
      <c r="I59" s="32">
        <v>95354.330710792288</v>
      </c>
      <c r="J59" s="32">
        <v>95129.305776347188</v>
      </c>
      <c r="K59" s="32">
        <v>88251.974326585652</v>
      </c>
      <c r="L59" s="32">
        <v>84752.367168018638</v>
      </c>
      <c r="M59" s="32">
        <v>80318.724335525811</v>
      </c>
      <c r="N59" s="32">
        <v>74276.528136307228</v>
      </c>
      <c r="O59" s="32">
        <v>76088.902926696013</v>
      </c>
      <c r="P59" s="32">
        <v>73517.38403981553</v>
      </c>
      <c r="Q59" s="32">
        <v>71801.309307982257</v>
      </c>
      <c r="R59" s="32">
        <v>68746.643056599016</v>
      </c>
      <c r="S59" s="32">
        <v>65884.769803490592</v>
      </c>
      <c r="T59" s="32">
        <v>61736.727147464771</v>
      </c>
      <c r="U59" s="32">
        <v>53215.964653529132</v>
      </c>
      <c r="V59" s="32">
        <v>53498.612495842339</v>
      </c>
      <c r="W59" s="32">
        <v>51783.371085032821</v>
      </c>
      <c r="X59" s="32">
        <v>50923.469258084529</v>
      </c>
      <c r="Y59" s="32">
        <v>46481.216056640093</v>
      </c>
      <c r="Z59" s="32">
        <v>44546.872931763806</v>
      </c>
      <c r="AA59" s="32">
        <v>38217.777539083589</v>
      </c>
      <c r="AB59" s="32">
        <v>39727.313319363886</v>
      </c>
      <c r="AC59" s="32">
        <v>25869.674393123943</v>
      </c>
      <c r="AD59" s="32">
        <v>10200.806589408336</v>
      </c>
      <c r="AE59" s="32">
        <v>8847.1322084744243</v>
      </c>
    </row>
    <row r="61" spans="1:31" x14ac:dyDescent="0.35">
      <c r="A61" s="18" t="s">
        <v>128</v>
      </c>
      <c r="B61" s="18" t="s">
        <v>129</v>
      </c>
      <c r="C61" s="18" t="s">
        <v>80</v>
      </c>
      <c r="D61" s="18" t="s">
        <v>89</v>
      </c>
      <c r="E61" s="18" t="s">
        <v>90</v>
      </c>
      <c r="F61" s="18" t="s">
        <v>91</v>
      </c>
      <c r="G61" s="18" t="s">
        <v>92</v>
      </c>
      <c r="H61" s="18" t="s">
        <v>93</v>
      </c>
      <c r="I61" s="18" t="s">
        <v>94</v>
      </c>
      <c r="J61" s="18" t="s">
        <v>95</v>
      </c>
      <c r="K61" s="18" t="s">
        <v>96</v>
      </c>
      <c r="L61" s="18" t="s">
        <v>97</v>
      </c>
      <c r="M61" s="18" t="s">
        <v>98</v>
      </c>
      <c r="N61" s="18" t="s">
        <v>99</v>
      </c>
      <c r="O61" s="18" t="s">
        <v>100</v>
      </c>
      <c r="P61" s="18" t="s">
        <v>101</v>
      </c>
      <c r="Q61" s="18" t="s">
        <v>102</v>
      </c>
      <c r="R61" s="18" t="s">
        <v>103</v>
      </c>
      <c r="S61" s="18" t="s">
        <v>104</v>
      </c>
      <c r="T61" s="18" t="s">
        <v>105</v>
      </c>
      <c r="U61" s="18" t="s">
        <v>106</v>
      </c>
      <c r="V61" s="18" t="s">
        <v>107</v>
      </c>
      <c r="W61" s="18" t="s">
        <v>108</v>
      </c>
      <c r="X61" s="18" t="s">
        <v>109</v>
      </c>
      <c r="Y61" s="18" t="s">
        <v>110</v>
      </c>
      <c r="Z61" s="18" t="s">
        <v>111</v>
      </c>
      <c r="AA61" s="18" t="s">
        <v>112</v>
      </c>
      <c r="AB61" s="18" t="s">
        <v>113</v>
      </c>
      <c r="AC61" s="18" t="s">
        <v>114</v>
      </c>
      <c r="AD61" s="18" t="s">
        <v>115</v>
      </c>
      <c r="AE61" s="18" t="s">
        <v>116</v>
      </c>
    </row>
    <row r="62" spans="1:31" x14ac:dyDescent="0.35">
      <c r="A62" s="28" t="s">
        <v>133</v>
      </c>
      <c r="B62" s="28" t="s">
        <v>64</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row>
    <row r="63" spans="1:31" x14ac:dyDescent="0.35">
      <c r="A63" s="28" t="s">
        <v>133</v>
      </c>
      <c r="B63" s="28" t="s">
        <v>71</v>
      </c>
      <c r="C63" s="24">
        <v>0</v>
      </c>
      <c r="D63" s="24">
        <v>0</v>
      </c>
      <c r="E63" s="24">
        <v>0</v>
      </c>
      <c r="F63" s="24">
        <v>0</v>
      </c>
      <c r="G63" s="24">
        <v>0</v>
      </c>
      <c r="H63" s="24">
        <v>0</v>
      </c>
      <c r="I63" s="24">
        <v>0</v>
      </c>
      <c r="J63" s="24">
        <v>0</v>
      </c>
      <c r="K63" s="24">
        <v>0</v>
      </c>
      <c r="L63" s="24">
        <v>0</v>
      </c>
      <c r="M63" s="24">
        <v>0</v>
      </c>
      <c r="N63" s="24">
        <v>0</v>
      </c>
      <c r="O63" s="24">
        <v>0</v>
      </c>
      <c r="P63" s="24">
        <v>0</v>
      </c>
      <c r="Q63" s="24">
        <v>0</v>
      </c>
      <c r="R63" s="24">
        <v>0</v>
      </c>
      <c r="S63" s="24">
        <v>0</v>
      </c>
      <c r="T63" s="24">
        <v>0</v>
      </c>
      <c r="U63" s="24">
        <v>0</v>
      </c>
      <c r="V63" s="24">
        <v>0</v>
      </c>
      <c r="W63" s="24">
        <v>0</v>
      </c>
      <c r="X63" s="24">
        <v>0</v>
      </c>
      <c r="Y63" s="24">
        <v>0</v>
      </c>
      <c r="Z63" s="24">
        <v>0</v>
      </c>
      <c r="AA63" s="24">
        <v>0</v>
      </c>
      <c r="AB63" s="24">
        <v>0</v>
      </c>
      <c r="AC63" s="24">
        <v>0</v>
      </c>
      <c r="AD63" s="24">
        <v>0</v>
      </c>
      <c r="AE63" s="24">
        <v>0</v>
      </c>
    </row>
    <row r="64" spans="1:31" x14ac:dyDescent="0.35">
      <c r="A64" s="28" t="s">
        <v>133</v>
      </c>
      <c r="B64" s="28" t="s">
        <v>20</v>
      </c>
      <c r="C64" s="24">
        <v>7846.8400046872403</v>
      </c>
      <c r="D64" s="24">
        <v>7536.0435045053964</v>
      </c>
      <c r="E64" s="24">
        <v>3022.1608055157067</v>
      </c>
      <c r="F64" s="24">
        <v>2842.4458052594678</v>
      </c>
      <c r="G64" s="24">
        <v>2718.4312052065388</v>
      </c>
      <c r="H64" s="24">
        <v>2628.5105049372237</v>
      </c>
      <c r="I64" s="24">
        <v>2526.2060048637418</v>
      </c>
      <c r="J64" s="24">
        <v>2450.0372051095251</v>
      </c>
      <c r="K64" s="24">
        <v>2347.4460048708024</v>
      </c>
      <c r="L64" s="24">
        <v>2257.8420047199088</v>
      </c>
      <c r="M64" s="24">
        <v>2173.4568044949401</v>
      </c>
      <c r="N64" s="24">
        <v>2085.315405236162</v>
      </c>
      <c r="O64" s="24">
        <v>2030.1298049450209</v>
      </c>
      <c r="P64" s="24">
        <v>1942.333105242493</v>
      </c>
      <c r="Q64" s="24">
        <v>1881.3425048343563</v>
      </c>
      <c r="R64" s="24">
        <v>1794.6875049866014</v>
      </c>
      <c r="S64" s="24">
        <v>6.3103829999999999E-6</v>
      </c>
      <c r="T64" s="24">
        <v>6.7948999999999898E-6</v>
      </c>
      <c r="U64" s="24">
        <v>7.9062200000000003E-6</v>
      </c>
      <c r="V64" s="24">
        <v>7.8935680000000009E-6</v>
      </c>
      <c r="W64" s="24">
        <v>8.0216359999999997E-6</v>
      </c>
      <c r="X64" s="24">
        <v>7.8607629999999998E-6</v>
      </c>
      <c r="Y64" s="24">
        <v>9.8473495000000001E-6</v>
      </c>
      <c r="Z64" s="24">
        <v>8.8426039999999999E-6</v>
      </c>
      <c r="AA64" s="24">
        <v>9.0378860000000004E-6</v>
      </c>
      <c r="AB64" s="24">
        <v>9.3549359999999993E-6</v>
      </c>
      <c r="AC64" s="24">
        <v>9.4164330000000004E-6</v>
      </c>
      <c r="AD64" s="24">
        <v>1.1853562000000001E-5</v>
      </c>
      <c r="AE64" s="24">
        <v>1.1242940999999999E-5</v>
      </c>
    </row>
    <row r="65" spans="1:31" x14ac:dyDescent="0.35">
      <c r="A65" s="28" t="s">
        <v>133</v>
      </c>
      <c r="B65" s="28" t="s">
        <v>32</v>
      </c>
      <c r="C65" s="24">
        <v>1410.5973999999999</v>
      </c>
      <c r="D65" s="24">
        <v>1413.5438999999999</v>
      </c>
      <c r="E65" s="24">
        <v>1270.739</v>
      </c>
      <c r="F65" s="24">
        <v>164.58510000000001</v>
      </c>
      <c r="G65" s="24">
        <v>155.97089000000003</v>
      </c>
      <c r="H65" s="24">
        <v>150.76733999999999</v>
      </c>
      <c r="I65" s="24">
        <v>144.16077999999999</v>
      </c>
      <c r="J65" s="24">
        <v>141.24216000000001</v>
      </c>
      <c r="K65" s="24">
        <v>134.08798000000002</v>
      </c>
      <c r="L65" s="24">
        <v>129.68360000000001</v>
      </c>
      <c r="M65" s="24">
        <v>124.56989999999999</v>
      </c>
      <c r="N65" s="24">
        <v>119.27124999999999</v>
      </c>
      <c r="O65" s="24">
        <v>117.22308</v>
      </c>
      <c r="P65" s="24">
        <v>110.72738000000001</v>
      </c>
      <c r="Q65" s="24">
        <v>0</v>
      </c>
      <c r="R65" s="24">
        <v>0</v>
      </c>
      <c r="S65" s="24">
        <v>0</v>
      </c>
      <c r="T65" s="24">
        <v>0</v>
      </c>
      <c r="U65" s="24">
        <v>0</v>
      </c>
      <c r="V65" s="24">
        <v>0</v>
      </c>
      <c r="W65" s="24">
        <v>0</v>
      </c>
      <c r="X65" s="24">
        <v>0</v>
      </c>
      <c r="Y65" s="24">
        <v>0</v>
      </c>
      <c r="Z65" s="24">
        <v>0</v>
      </c>
      <c r="AA65" s="24">
        <v>0</v>
      </c>
      <c r="AB65" s="24">
        <v>0</v>
      </c>
      <c r="AC65" s="24">
        <v>0</v>
      </c>
      <c r="AD65" s="24">
        <v>0</v>
      </c>
      <c r="AE65" s="24">
        <v>0</v>
      </c>
    </row>
    <row r="66" spans="1:31" x14ac:dyDescent="0.35">
      <c r="A66" s="28" t="s">
        <v>133</v>
      </c>
      <c r="B66" s="28" t="s">
        <v>66</v>
      </c>
      <c r="C66" s="24">
        <v>250.89109722540695</v>
      </c>
      <c r="D66" s="24">
        <v>146.99447508141358</v>
      </c>
      <c r="E66" s="24">
        <v>640.00623608973592</v>
      </c>
      <c r="F66" s="24">
        <v>66.3001862574786</v>
      </c>
      <c r="G66" s="24">
        <v>37.68506313775427</v>
      </c>
      <c r="H66" s="24">
        <v>78.810379257806545</v>
      </c>
      <c r="I66" s="24">
        <v>48.616893239151402</v>
      </c>
      <c r="J66" s="24">
        <v>100.82617386777048</v>
      </c>
      <c r="K66" s="24">
        <v>4.3769187339999979E-5</v>
      </c>
      <c r="L66" s="24">
        <v>15.124042974369202</v>
      </c>
      <c r="M66" s="24">
        <v>14.572477238895399</v>
      </c>
      <c r="N66" s="24">
        <v>76.658281212695016</v>
      </c>
      <c r="O66" s="24">
        <v>30.932781811403132</v>
      </c>
      <c r="P66" s="24">
        <v>29.21985465154825</v>
      </c>
      <c r="Q66" s="24">
        <v>214.88869832822454</v>
      </c>
      <c r="R66" s="24">
        <v>172.45869752851212</v>
      </c>
      <c r="S66" s="24">
        <v>526.14292484230555</v>
      </c>
      <c r="T66" s="24">
        <v>1040.7473851307038</v>
      </c>
      <c r="U66" s="24">
        <v>2214.4367093701571</v>
      </c>
      <c r="V66" s="24">
        <v>2750.6879440147327</v>
      </c>
      <c r="W66" s="24">
        <v>1588.9582548567225</v>
      </c>
      <c r="X66" s="24">
        <v>1579.4016793944045</v>
      </c>
      <c r="Y66" s="24">
        <v>3745.0488261690234</v>
      </c>
      <c r="Z66" s="24">
        <v>292.72849353367849</v>
      </c>
      <c r="AA66" s="24">
        <v>252.06661135177799</v>
      </c>
      <c r="AB66" s="24">
        <v>325.05436974513151</v>
      </c>
      <c r="AC66" s="24">
        <v>595.63643076528899</v>
      </c>
      <c r="AD66" s="24">
        <v>1145.9448373244172</v>
      </c>
      <c r="AE66" s="24">
        <v>1032.8323743595977</v>
      </c>
    </row>
    <row r="67" spans="1:31" x14ac:dyDescent="0.35">
      <c r="A67" s="28" t="s">
        <v>133</v>
      </c>
      <c r="B67" s="28" t="s">
        <v>65</v>
      </c>
      <c r="C67" s="24">
        <v>0</v>
      </c>
      <c r="D67" s="24">
        <v>0</v>
      </c>
      <c r="E67" s="24">
        <v>0</v>
      </c>
      <c r="F67" s="24">
        <v>0</v>
      </c>
      <c r="G67" s="24">
        <v>0</v>
      </c>
      <c r="H67" s="24">
        <v>0</v>
      </c>
      <c r="I67" s="24">
        <v>0</v>
      </c>
      <c r="J67" s="24">
        <v>0</v>
      </c>
      <c r="K67" s="24">
        <v>0</v>
      </c>
      <c r="L67" s="24">
        <v>0</v>
      </c>
      <c r="M67" s="24">
        <v>0</v>
      </c>
      <c r="N67" s="24">
        <v>0</v>
      </c>
      <c r="O67" s="24">
        <v>0</v>
      </c>
      <c r="P67" s="24">
        <v>0</v>
      </c>
      <c r="Q67" s="24">
        <v>0</v>
      </c>
      <c r="R67" s="24">
        <v>0</v>
      </c>
      <c r="S67" s="24">
        <v>0</v>
      </c>
      <c r="T67" s="24">
        <v>0</v>
      </c>
      <c r="U67" s="24">
        <v>0</v>
      </c>
      <c r="V67" s="24">
        <v>0</v>
      </c>
      <c r="W67" s="24">
        <v>0</v>
      </c>
      <c r="X67" s="24">
        <v>0</v>
      </c>
      <c r="Y67" s="24">
        <v>0</v>
      </c>
      <c r="Z67" s="24">
        <v>0</v>
      </c>
      <c r="AA67" s="24">
        <v>0</v>
      </c>
      <c r="AB67" s="24">
        <v>0</v>
      </c>
      <c r="AC67" s="24">
        <v>0</v>
      </c>
      <c r="AD67" s="24">
        <v>0</v>
      </c>
      <c r="AE67" s="24">
        <v>0</v>
      </c>
    </row>
    <row r="68" spans="1:31" x14ac:dyDescent="0.35">
      <c r="A68" s="28" t="s">
        <v>133</v>
      </c>
      <c r="B68" s="28" t="s">
        <v>69</v>
      </c>
      <c r="C68" s="24">
        <v>15467.286340194854</v>
      </c>
      <c r="D68" s="24">
        <v>16366.480620192904</v>
      </c>
      <c r="E68" s="24">
        <v>14129.056220219627</v>
      </c>
      <c r="F68" s="24">
        <v>15904.534390234772</v>
      </c>
      <c r="G68" s="24">
        <v>15021.363960226496</v>
      </c>
      <c r="H68" s="24">
        <v>15998.934470235832</v>
      </c>
      <c r="I68" s="24">
        <v>15342.756450228982</v>
      </c>
      <c r="J68" s="24">
        <v>13742.158170248071</v>
      </c>
      <c r="K68" s="24">
        <v>12865.33374024122</v>
      </c>
      <c r="L68" s="24">
        <v>11921.635980227431</v>
      </c>
      <c r="M68" s="24">
        <v>11505.243090216198</v>
      </c>
      <c r="N68" s="24">
        <v>9877.5209602377236</v>
      </c>
      <c r="O68" s="24">
        <v>9293.1285702257483</v>
      </c>
      <c r="P68" s="24">
        <v>8625.6078802544853</v>
      </c>
      <c r="Q68" s="24">
        <v>8294.7782942671492</v>
      </c>
      <c r="R68" s="24">
        <v>7324.3772855386624</v>
      </c>
      <c r="S68" s="24">
        <v>6484.9967318658428</v>
      </c>
      <c r="T68" s="24">
        <v>5651.158854599119</v>
      </c>
      <c r="U68" s="24">
        <v>4211.8417470716877</v>
      </c>
      <c r="V68" s="24">
        <v>4032.8466472716223</v>
      </c>
      <c r="W68" s="24">
        <v>3710.5733833163117</v>
      </c>
      <c r="X68" s="24">
        <v>3484.3051107017754</v>
      </c>
      <c r="Y68" s="24">
        <v>2361.0210168831472</v>
      </c>
      <c r="Z68" s="24">
        <v>2750.9426722417261</v>
      </c>
      <c r="AA68" s="24">
        <v>1637.9772086605951</v>
      </c>
      <c r="AB68" s="24">
        <v>1399.5786264312553</v>
      </c>
      <c r="AC68" s="24">
        <v>1158.3401722665242</v>
      </c>
      <c r="AD68" s="24">
        <v>805.28392577774787</v>
      </c>
      <c r="AE68" s="24">
        <v>657.57798740023088</v>
      </c>
    </row>
    <row r="69" spans="1:31" x14ac:dyDescent="0.35">
      <c r="A69" s="28" t="s">
        <v>133</v>
      </c>
      <c r="B69" s="28" t="s">
        <v>68</v>
      </c>
      <c r="C69" s="24">
        <v>0.89261962468967371</v>
      </c>
      <c r="D69" s="24">
        <v>1.0037233386202196</v>
      </c>
      <c r="E69" s="24">
        <v>0.96442205776110279</v>
      </c>
      <c r="F69" s="24">
        <v>0.90304499112949066</v>
      </c>
      <c r="G69" s="24">
        <v>0.84826975910976288</v>
      </c>
      <c r="H69" s="24">
        <v>0.83670147683642615</v>
      </c>
      <c r="I69" s="24">
        <v>0.83107009109275432</v>
      </c>
      <c r="J69" s="24">
        <v>0.75989850260542258</v>
      </c>
      <c r="K69" s="24">
        <v>0.76231301461118239</v>
      </c>
      <c r="L69" s="24">
        <v>0.73707381989218379</v>
      </c>
      <c r="M69" s="24">
        <v>0.71831195733733844</v>
      </c>
      <c r="N69" s="24">
        <v>0.69859662803388867</v>
      </c>
      <c r="O69" s="24">
        <v>0.64223291263357052</v>
      </c>
      <c r="P69" s="24">
        <v>0.60579076526691322</v>
      </c>
      <c r="Q69" s="24">
        <v>0.59340113375814729</v>
      </c>
      <c r="R69" s="24">
        <v>0.5925609762973979</v>
      </c>
      <c r="S69" s="24">
        <v>0.54060989251557745</v>
      </c>
      <c r="T69" s="24">
        <v>0.54393708284292208</v>
      </c>
      <c r="U69" s="24">
        <v>0.53098405905634416</v>
      </c>
      <c r="V69" s="24">
        <v>0.51303250286676216</v>
      </c>
      <c r="W69" s="24">
        <v>0.50274830813825899</v>
      </c>
      <c r="X69" s="24">
        <v>0.90429409856637311</v>
      </c>
      <c r="Y69" s="24">
        <v>4.1571873811447357</v>
      </c>
      <c r="Z69" s="24">
        <v>3.9921362642918061</v>
      </c>
      <c r="AA69" s="24">
        <v>5.3077194226759019</v>
      </c>
      <c r="AB69" s="24">
        <v>4.6298701033779608</v>
      </c>
      <c r="AC69" s="24">
        <v>6.5572895151083257</v>
      </c>
      <c r="AD69" s="24">
        <v>6.733366845805195</v>
      </c>
      <c r="AE69" s="24">
        <v>6.5387704923433221</v>
      </c>
    </row>
    <row r="70" spans="1:31" x14ac:dyDescent="0.35">
      <c r="A70" s="28" t="s">
        <v>133</v>
      </c>
      <c r="B70" s="28" t="s">
        <v>36</v>
      </c>
      <c r="C70" s="24">
        <v>8.0537718047893891E-2</v>
      </c>
      <c r="D70" s="24">
        <v>7.2011682839987004E-2</v>
      </c>
      <c r="E70" s="24">
        <v>9.1802866912583991E-2</v>
      </c>
      <c r="F70" s="24">
        <v>9.4318039882738999E-2</v>
      </c>
      <c r="G70" s="24">
        <v>9.5649937177346003E-2</v>
      </c>
      <c r="H70" s="24">
        <v>9.4482379484628509E-2</v>
      </c>
      <c r="I70" s="24">
        <v>8.951900666975901E-2</v>
      </c>
      <c r="J70" s="24">
        <v>8.2790811578590001E-2</v>
      </c>
      <c r="K70" s="24">
        <v>7.1665166424630403E-2</v>
      </c>
      <c r="L70" s="24">
        <v>7.0723487124597001E-2</v>
      </c>
      <c r="M70" s="24">
        <v>6.67781064445159E-2</v>
      </c>
      <c r="N70" s="24">
        <v>6.4357858090184003E-2</v>
      </c>
      <c r="O70" s="24">
        <v>6.3378043019107003E-2</v>
      </c>
      <c r="P70" s="24">
        <v>4.8433884391362002E-2</v>
      </c>
      <c r="Q70" s="24">
        <v>4.6552805948773E-2</v>
      </c>
      <c r="R70" s="24">
        <v>4.5221026472459999E-2</v>
      </c>
      <c r="S70" s="24">
        <v>4.3464510128724002E-2</v>
      </c>
      <c r="T70" s="24">
        <v>4.2310749494369998E-2</v>
      </c>
      <c r="U70" s="24">
        <v>3.8808334981639998E-2</v>
      </c>
      <c r="V70" s="24">
        <v>3.5461687030169997E-2</v>
      </c>
      <c r="W70" s="24">
        <v>0.78635312800000012</v>
      </c>
      <c r="X70" s="24">
        <v>0.754131353</v>
      </c>
      <c r="Y70" s="24">
        <v>0.725588393</v>
      </c>
      <c r="Z70" s="24">
        <v>0.91867699299999905</v>
      </c>
      <c r="AA70" s="24">
        <v>0.9034547140000001</v>
      </c>
      <c r="AB70" s="24">
        <v>0.85062645199999998</v>
      </c>
      <c r="AC70" s="24">
        <v>0.815939368</v>
      </c>
      <c r="AD70" s="24">
        <v>0.74964460999999993</v>
      </c>
      <c r="AE70" s="24">
        <v>0.64680358400000004</v>
      </c>
    </row>
    <row r="71" spans="1:31" x14ac:dyDescent="0.35">
      <c r="A71" s="28" t="s">
        <v>133</v>
      </c>
      <c r="B71" s="28" t="s">
        <v>73</v>
      </c>
      <c r="C71" s="24">
        <v>0</v>
      </c>
      <c r="D71" s="24">
        <v>0</v>
      </c>
      <c r="E71" s="24">
        <v>9.0969840000000002E-9</v>
      </c>
      <c r="F71" s="24">
        <v>8.336015500000001E-9</v>
      </c>
      <c r="G71" s="24">
        <v>7.8759659999999913E-9</v>
      </c>
      <c r="H71" s="24">
        <v>7.8842529999999992E-9</v>
      </c>
      <c r="I71" s="24">
        <v>7.9402800000000002E-9</v>
      </c>
      <c r="J71" s="24">
        <v>8.0284379999999998E-9</v>
      </c>
      <c r="K71" s="24">
        <v>7.7671740000000002E-9</v>
      </c>
      <c r="L71" s="24">
        <v>7.6786549999999997E-9</v>
      </c>
      <c r="M71" s="24">
        <v>7.7296780000000003E-9</v>
      </c>
      <c r="N71" s="24">
        <v>9.3566579999999992E-9</v>
      </c>
      <c r="O71" s="24">
        <v>9.07931199999999E-9</v>
      </c>
      <c r="P71" s="24">
        <v>9.3996204999999996E-9</v>
      </c>
      <c r="Q71" s="24">
        <v>1.0521607999999999E-8</v>
      </c>
      <c r="R71" s="24">
        <v>1.5912680999999999E-8</v>
      </c>
      <c r="S71" s="24">
        <v>1.5095179999999899E-8</v>
      </c>
      <c r="T71" s="24">
        <v>1.4732690999999898E-8</v>
      </c>
      <c r="U71" s="24">
        <v>1.5619204999999899E-8</v>
      </c>
      <c r="V71" s="24">
        <v>1.506387E-8</v>
      </c>
      <c r="W71" s="24">
        <v>1.6930582E-8</v>
      </c>
      <c r="X71" s="24">
        <v>1.598586E-8</v>
      </c>
      <c r="Y71" s="24">
        <v>1.5235564000000002E-8</v>
      </c>
      <c r="Z71" s="24">
        <v>1.8357462999999999E-8</v>
      </c>
      <c r="AA71" s="24">
        <v>1.9898421999999999E-8</v>
      </c>
      <c r="AB71" s="24">
        <v>1.8724577000000001E-8</v>
      </c>
      <c r="AC71" s="24">
        <v>1.8930188000000002E-8</v>
      </c>
      <c r="AD71" s="24">
        <v>1.8414668E-8</v>
      </c>
      <c r="AE71" s="24">
        <v>1.7756653E-8</v>
      </c>
    </row>
    <row r="72" spans="1:31" x14ac:dyDescent="0.35">
      <c r="A72" s="28" t="s">
        <v>133</v>
      </c>
      <c r="B72" s="28" t="s">
        <v>56</v>
      </c>
      <c r="C72" s="24">
        <v>2.3586210539999999E-2</v>
      </c>
      <c r="D72" s="24">
        <v>3.5933034429999997E-2</v>
      </c>
      <c r="E72" s="24">
        <v>5.5012116299999997E-2</v>
      </c>
      <c r="F72" s="24">
        <v>6.6911291599999992E-2</v>
      </c>
      <c r="G72" s="24">
        <v>8.2478890799999996E-2</v>
      </c>
      <c r="H72" s="24">
        <v>9.4543519999999895E-2</v>
      </c>
      <c r="I72" s="24">
        <v>0.10724616499999999</v>
      </c>
      <c r="J72" s="24">
        <v>0.11360730449999999</v>
      </c>
      <c r="K72" s="24">
        <v>0.115047953699999</v>
      </c>
      <c r="L72" s="24">
        <v>0.1191154706</v>
      </c>
      <c r="M72" s="24">
        <v>0.11973812999999899</v>
      </c>
      <c r="N72" s="24">
        <v>0.12358390599999899</v>
      </c>
      <c r="O72" s="24">
        <v>0.12744700949999999</v>
      </c>
      <c r="P72" s="24">
        <v>0.129138421</v>
      </c>
      <c r="Q72" s="24">
        <v>0.1293241017</v>
      </c>
      <c r="R72" s="24">
        <v>0.13072087360000001</v>
      </c>
      <c r="S72" s="24">
        <v>0.13374991400000003</v>
      </c>
      <c r="T72" s="24">
        <v>0.13428205669999999</v>
      </c>
      <c r="U72" s="24">
        <v>0.12638517749999997</v>
      </c>
      <c r="V72" s="24">
        <v>0.12376840929999999</v>
      </c>
      <c r="W72" s="24">
        <v>9.3043380600000003E-2</v>
      </c>
      <c r="X72" s="24">
        <v>9.2973846299999996E-2</v>
      </c>
      <c r="Y72" s="24">
        <v>9.168619489999999E-2</v>
      </c>
      <c r="Z72" s="24">
        <v>8.9666996500000012E-2</v>
      </c>
      <c r="AA72" s="24">
        <v>9.3292380600000002E-2</v>
      </c>
      <c r="AB72" s="24">
        <v>8.9684192100000004E-2</v>
      </c>
      <c r="AC72" s="24">
        <v>8.9843420600000001E-2</v>
      </c>
      <c r="AD72" s="24">
        <v>7.3666829699999908E-2</v>
      </c>
      <c r="AE72" s="24">
        <v>5.88935352E-2</v>
      </c>
    </row>
    <row r="73" spans="1:31" x14ac:dyDescent="0.35">
      <c r="A73" s="31" t="s">
        <v>138</v>
      </c>
      <c r="B73" s="31"/>
      <c r="C73" s="32">
        <v>24976.507461732192</v>
      </c>
      <c r="D73" s="32">
        <v>25464.066223118334</v>
      </c>
      <c r="E73" s="32">
        <v>19062.92668388283</v>
      </c>
      <c r="F73" s="32">
        <v>18978.76852674285</v>
      </c>
      <c r="G73" s="32">
        <v>17934.299388329899</v>
      </c>
      <c r="H73" s="32">
        <v>18857.859395907701</v>
      </c>
      <c r="I73" s="32">
        <v>18062.571198422967</v>
      </c>
      <c r="J73" s="32">
        <v>16435.023607727973</v>
      </c>
      <c r="K73" s="32">
        <v>15347.630081895821</v>
      </c>
      <c r="L73" s="32">
        <v>14325.0227017416</v>
      </c>
      <c r="M73" s="32">
        <v>13818.560583907371</v>
      </c>
      <c r="N73" s="32">
        <v>12159.464493314614</v>
      </c>
      <c r="O73" s="32">
        <v>11472.056469894806</v>
      </c>
      <c r="P73" s="32">
        <v>10708.494010913793</v>
      </c>
      <c r="Q73" s="32">
        <v>10391.602898563488</v>
      </c>
      <c r="R73" s="32">
        <v>9292.1160490300736</v>
      </c>
      <c r="S73" s="32">
        <v>7011.6802729110477</v>
      </c>
      <c r="T73" s="32">
        <v>6692.4501836075651</v>
      </c>
      <c r="U73" s="32">
        <v>6426.8094484071207</v>
      </c>
      <c r="V73" s="32">
        <v>6784.0476316827899</v>
      </c>
      <c r="W73" s="32">
        <v>5300.0343945028089</v>
      </c>
      <c r="X73" s="32">
        <v>5064.6110920555093</v>
      </c>
      <c r="Y73" s="32">
        <v>6110.2270402806644</v>
      </c>
      <c r="Z73" s="32">
        <v>3047.6633108823003</v>
      </c>
      <c r="AA73" s="32">
        <v>1895.3515484729351</v>
      </c>
      <c r="AB73" s="32">
        <v>1729.2628756347008</v>
      </c>
      <c r="AC73" s="32">
        <v>1760.5339019633545</v>
      </c>
      <c r="AD73" s="32">
        <v>1957.9621418015324</v>
      </c>
      <c r="AE73" s="32">
        <v>1696.9491434951128</v>
      </c>
    </row>
    <row r="75" spans="1:31" x14ac:dyDescent="0.35">
      <c r="A75" s="18" t="s">
        <v>128</v>
      </c>
      <c r="B75" s="18" t="s">
        <v>129</v>
      </c>
      <c r="C75" s="18" t="s">
        <v>80</v>
      </c>
      <c r="D75" s="18" t="s">
        <v>89</v>
      </c>
      <c r="E75" s="18" t="s">
        <v>90</v>
      </c>
      <c r="F75" s="18" t="s">
        <v>91</v>
      </c>
      <c r="G75" s="18" t="s">
        <v>92</v>
      </c>
      <c r="H75" s="18" t="s">
        <v>93</v>
      </c>
      <c r="I75" s="18" t="s">
        <v>94</v>
      </c>
      <c r="J75" s="18" t="s">
        <v>95</v>
      </c>
      <c r="K75" s="18" t="s">
        <v>96</v>
      </c>
      <c r="L75" s="18" t="s">
        <v>97</v>
      </c>
      <c r="M75" s="18" t="s">
        <v>98</v>
      </c>
      <c r="N75" s="18" t="s">
        <v>99</v>
      </c>
      <c r="O75" s="18" t="s">
        <v>100</v>
      </c>
      <c r="P75" s="18" t="s">
        <v>101</v>
      </c>
      <c r="Q75" s="18" t="s">
        <v>102</v>
      </c>
      <c r="R75" s="18" t="s">
        <v>103</v>
      </c>
      <c r="S75" s="18" t="s">
        <v>104</v>
      </c>
      <c r="T75" s="18" t="s">
        <v>105</v>
      </c>
      <c r="U75" s="18" t="s">
        <v>106</v>
      </c>
      <c r="V75" s="18" t="s">
        <v>107</v>
      </c>
      <c r="W75" s="18" t="s">
        <v>108</v>
      </c>
      <c r="X75" s="18" t="s">
        <v>109</v>
      </c>
      <c r="Y75" s="18" t="s">
        <v>110</v>
      </c>
      <c r="Z75" s="18" t="s">
        <v>111</v>
      </c>
      <c r="AA75" s="18" t="s">
        <v>112</v>
      </c>
      <c r="AB75" s="18" t="s">
        <v>113</v>
      </c>
      <c r="AC75" s="18" t="s">
        <v>114</v>
      </c>
      <c r="AD75" s="18" t="s">
        <v>115</v>
      </c>
      <c r="AE75" s="18" t="s">
        <v>116</v>
      </c>
    </row>
    <row r="76" spans="1:31" x14ac:dyDescent="0.35">
      <c r="A76" s="28" t="s">
        <v>134</v>
      </c>
      <c r="B76" s="28" t="s">
        <v>64</v>
      </c>
      <c r="C76" s="24">
        <v>0</v>
      </c>
      <c r="D76" s="24">
        <v>0</v>
      </c>
      <c r="E76" s="24">
        <v>0</v>
      </c>
      <c r="F76" s="24">
        <v>0</v>
      </c>
      <c r="G76" s="24">
        <v>0</v>
      </c>
      <c r="H76" s="24">
        <v>0</v>
      </c>
      <c r="I76" s="24">
        <v>0</v>
      </c>
      <c r="J76" s="24">
        <v>0</v>
      </c>
      <c r="K76" s="24">
        <v>0</v>
      </c>
      <c r="L76" s="24">
        <v>0</v>
      </c>
      <c r="M76" s="24">
        <v>0</v>
      </c>
      <c r="N76" s="24">
        <v>0</v>
      </c>
      <c r="O76" s="24">
        <v>0</v>
      </c>
      <c r="P76" s="24">
        <v>0</v>
      </c>
      <c r="Q76" s="24">
        <v>0</v>
      </c>
      <c r="R76" s="24">
        <v>0</v>
      </c>
      <c r="S76" s="24">
        <v>0</v>
      </c>
      <c r="T76" s="24">
        <v>0</v>
      </c>
      <c r="U76" s="24">
        <v>0</v>
      </c>
      <c r="V76" s="24">
        <v>0</v>
      </c>
      <c r="W76" s="24">
        <v>0</v>
      </c>
      <c r="X76" s="24">
        <v>0</v>
      </c>
      <c r="Y76" s="24">
        <v>0</v>
      </c>
      <c r="Z76" s="24">
        <v>0</v>
      </c>
      <c r="AA76" s="24">
        <v>0</v>
      </c>
      <c r="AB76" s="24">
        <v>0</v>
      </c>
      <c r="AC76" s="24">
        <v>0</v>
      </c>
      <c r="AD76" s="24">
        <v>0</v>
      </c>
      <c r="AE76" s="24">
        <v>0</v>
      </c>
    </row>
    <row r="77" spans="1:31" x14ac:dyDescent="0.35">
      <c r="A77" s="28" t="s">
        <v>134</v>
      </c>
      <c r="B77" s="28" t="s">
        <v>71</v>
      </c>
      <c r="C77" s="24">
        <v>0</v>
      </c>
      <c r="D77" s="24">
        <v>0</v>
      </c>
      <c r="E77" s="24">
        <v>0</v>
      </c>
      <c r="F77" s="24">
        <v>0</v>
      </c>
      <c r="G77" s="24">
        <v>0</v>
      </c>
      <c r="H77" s="24">
        <v>0</v>
      </c>
      <c r="I77" s="24">
        <v>0</v>
      </c>
      <c r="J77" s="24">
        <v>0</v>
      </c>
      <c r="K77" s="24">
        <v>0</v>
      </c>
      <c r="L77" s="24">
        <v>0</v>
      </c>
      <c r="M77" s="24">
        <v>0</v>
      </c>
      <c r="N77" s="24">
        <v>0</v>
      </c>
      <c r="O77" s="24">
        <v>0</v>
      </c>
      <c r="P77" s="24">
        <v>0</v>
      </c>
      <c r="Q77" s="24">
        <v>0</v>
      </c>
      <c r="R77" s="24">
        <v>0</v>
      </c>
      <c r="S77" s="24">
        <v>0</v>
      </c>
      <c r="T77" s="24">
        <v>0</v>
      </c>
      <c r="U77" s="24">
        <v>0</v>
      </c>
      <c r="V77" s="24">
        <v>0</v>
      </c>
      <c r="W77" s="24">
        <v>0</v>
      </c>
      <c r="X77" s="24">
        <v>0</v>
      </c>
      <c r="Y77" s="24">
        <v>0</v>
      </c>
      <c r="Z77" s="24">
        <v>0</v>
      </c>
      <c r="AA77" s="24">
        <v>0</v>
      </c>
      <c r="AB77" s="24">
        <v>0</v>
      </c>
      <c r="AC77" s="24">
        <v>0</v>
      </c>
      <c r="AD77" s="24">
        <v>0</v>
      </c>
      <c r="AE77" s="24">
        <v>0</v>
      </c>
    </row>
    <row r="78" spans="1:31" x14ac:dyDescent="0.35">
      <c r="A78" s="28" t="s">
        <v>134</v>
      </c>
      <c r="B78" s="28" t="s">
        <v>20</v>
      </c>
      <c r="C78" s="24">
        <v>4.3096505E-6</v>
      </c>
      <c r="D78" s="24">
        <v>4.1246369999999998E-6</v>
      </c>
      <c r="E78" s="24">
        <v>3.9806929999999897E-6</v>
      </c>
      <c r="F78" s="24">
        <v>3.8279103999999897E-6</v>
      </c>
      <c r="G78" s="24">
        <v>3.6871703000000003E-6</v>
      </c>
      <c r="H78" s="24">
        <v>3.5696370000000001E-6</v>
      </c>
      <c r="I78" s="24">
        <v>3.4902096000000002E-6</v>
      </c>
      <c r="J78" s="24">
        <v>3.4500974999999996E-6</v>
      </c>
      <c r="K78" s="24">
        <v>3.4224289999999998E-6</v>
      </c>
      <c r="L78" s="24">
        <v>3.3778201000000002E-6</v>
      </c>
      <c r="M78" s="24">
        <v>3.33904E-6</v>
      </c>
      <c r="N78" s="24">
        <v>3.3169358999999997E-6</v>
      </c>
      <c r="O78" s="24">
        <v>3.3022837999999998E-6</v>
      </c>
      <c r="P78" s="24">
        <v>3.2619117000000001E-6</v>
      </c>
      <c r="Q78" s="24">
        <v>3.2392112000000002E-6</v>
      </c>
      <c r="R78" s="24">
        <v>3.2145786E-6</v>
      </c>
      <c r="S78" s="24">
        <v>3.2187637E-6</v>
      </c>
      <c r="T78" s="24">
        <v>3.2106095E-6</v>
      </c>
      <c r="U78" s="24">
        <v>3.2194324000000003E-6</v>
      </c>
      <c r="V78" s="24">
        <v>3.1949469999999999E-6</v>
      </c>
      <c r="W78" s="24">
        <v>3.2005547999999998E-6</v>
      </c>
      <c r="X78" s="24">
        <v>3.1981104999999999E-6</v>
      </c>
      <c r="Y78" s="24">
        <v>3.1958748999999998E-6</v>
      </c>
      <c r="Z78" s="24">
        <v>3.1846404999999999E-6</v>
      </c>
      <c r="AA78" s="24">
        <v>3.1767618000000001E-6</v>
      </c>
      <c r="AB78" s="24">
        <v>3.1810643E-6</v>
      </c>
      <c r="AC78" s="24">
        <v>3.18220419999999E-6</v>
      </c>
      <c r="AD78" s="24">
        <v>3.1682147999999897E-6</v>
      </c>
      <c r="AE78" s="24">
        <v>3.1625416999999999E-6</v>
      </c>
    </row>
    <row r="79" spans="1:31" x14ac:dyDescent="0.35">
      <c r="A79" s="28" t="s">
        <v>134</v>
      </c>
      <c r="B79" s="28" t="s">
        <v>32</v>
      </c>
      <c r="C79" s="24">
        <v>0</v>
      </c>
      <c r="D79" s="24">
        <v>0</v>
      </c>
      <c r="E79" s="24">
        <v>0</v>
      </c>
      <c r="F79" s="24">
        <v>0</v>
      </c>
      <c r="G79" s="24">
        <v>0</v>
      </c>
      <c r="H79" s="24">
        <v>0</v>
      </c>
      <c r="I79" s="24">
        <v>0</v>
      </c>
      <c r="J79" s="24">
        <v>0</v>
      </c>
      <c r="K79" s="24">
        <v>0</v>
      </c>
      <c r="L79" s="24">
        <v>0</v>
      </c>
      <c r="M79" s="24">
        <v>0</v>
      </c>
      <c r="N79" s="24">
        <v>0</v>
      </c>
      <c r="O79" s="24">
        <v>0</v>
      </c>
      <c r="P79" s="24">
        <v>0</v>
      </c>
      <c r="Q79" s="24">
        <v>0</v>
      </c>
      <c r="R79" s="24">
        <v>0</v>
      </c>
      <c r="S79" s="24">
        <v>0</v>
      </c>
      <c r="T79" s="24">
        <v>0</v>
      </c>
      <c r="U79" s="24">
        <v>0</v>
      </c>
      <c r="V79" s="24">
        <v>0</v>
      </c>
      <c r="W79" s="24">
        <v>0</v>
      </c>
      <c r="X79" s="24">
        <v>0</v>
      </c>
      <c r="Y79" s="24">
        <v>0</v>
      </c>
      <c r="Z79" s="24">
        <v>0</v>
      </c>
      <c r="AA79" s="24">
        <v>0</v>
      </c>
      <c r="AB79" s="24">
        <v>0</v>
      </c>
      <c r="AC79" s="24">
        <v>0</v>
      </c>
      <c r="AD79" s="24">
        <v>0</v>
      </c>
      <c r="AE79" s="24">
        <v>0</v>
      </c>
    </row>
    <row r="80" spans="1:31" x14ac:dyDescent="0.35">
      <c r="A80" s="28" t="s">
        <v>134</v>
      </c>
      <c r="B80" s="28" t="s">
        <v>66</v>
      </c>
      <c r="C80" s="24">
        <v>5.5593108999999911E-6</v>
      </c>
      <c r="D80" s="24">
        <v>5.21778899999999E-6</v>
      </c>
      <c r="E80" s="24">
        <v>4.9344022400000002E-6</v>
      </c>
      <c r="F80" s="24">
        <v>4.7870357399999997E-6</v>
      </c>
      <c r="G80" s="24">
        <v>4.6110986999999997E-6</v>
      </c>
      <c r="H80" s="24">
        <v>4.6287170400000002E-6</v>
      </c>
      <c r="I80" s="24">
        <v>4.5634744500000007E-6</v>
      </c>
      <c r="J80" s="24">
        <v>4.5338889999999998E-6</v>
      </c>
      <c r="K80" s="24">
        <v>4.5497693000000001E-6</v>
      </c>
      <c r="L80" s="24">
        <v>4.4621555000000002E-6</v>
      </c>
      <c r="M80" s="24">
        <v>4.3777152999999903E-6</v>
      </c>
      <c r="N80" s="24">
        <v>4.3555428299999989E-6</v>
      </c>
      <c r="O80" s="24">
        <v>4.355631299999999E-6</v>
      </c>
      <c r="P80" s="24">
        <v>4.2828066400000003E-6</v>
      </c>
      <c r="Q80" s="24">
        <v>4.241716499999998E-6</v>
      </c>
      <c r="R80" s="24">
        <v>4.1894725999999898E-6</v>
      </c>
      <c r="S80" s="24">
        <v>4.2407693499999993E-6</v>
      </c>
      <c r="T80" s="24">
        <v>4.1429235999999896E-6</v>
      </c>
      <c r="U80" s="24">
        <v>4.1539535500000007E-6</v>
      </c>
      <c r="V80" s="24">
        <v>2.7442104699999996E-6</v>
      </c>
      <c r="W80" s="24">
        <v>2.7460715399999999E-6</v>
      </c>
      <c r="X80" s="24">
        <v>2.7750473999999997E-6</v>
      </c>
      <c r="Y80" s="24">
        <v>2.7138497E-6</v>
      </c>
      <c r="Z80" s="24">
        <v>2.716693499999999E-6</v>
      </c>
      <c r="AA80" s="24">
        <v>2.67999055E-6</v>
      </c>
      <c r="AB80" s="24">
        <v>2.7411474699999999E-6</v>
      </c>
      <c r="AC80" s="24">
        <v>2.7328967299999991E-6</v>
      </c>
      <c r="AD80" s="24">
        <v>2.7409866499999997E-6</v>
      </c>
      <c r="AE80" s="24">
        <v>2.6910265999999997E-6</v>
      </c>
    </row>
    <row r="81" spans="1:31" x14ac:dyDescent="0.35">
      <c r="A81" s="28" t="s">
        <v>134</v>
      </c>
      <c r="B81" s="28" t="s">
        <v>65</v>
      </c>
      <c r="C81" s="24">
        <v>53008.513049999994</v>
      </c>
      <c r="D81" s="24">
        <v>50461.789159999993</v>
      </c>
      <c r="E81" s="24">
        <v>48745.123599999999</v>
      </c>
      <c r="F81" s="24">
        <v>59418.809049999996</v>
      </c>
      <c r="G81" s="24">
        <v>56160.341799999995</v>
      </c>
      <c r="H81" s="24">
        <v>33435.765201104303</v>
      </c>
      <c r="I81" s="24">
        <v>28591.582778176598</v>
      </c>
      <c r="J81" s="24">
        <v>27560.830429286001</v>
      </c>
      <c r="K81" s="24">
        <v>24307.537643412299</v>
      </c>
      <c r="L81" s="24">
        <v>22327.011090726206</v>
      </c>
      <c r="M81" s="24">
        <v>17156.426742800599</v>
      </c>
      <c r="N81" s="24">
        <v>17505.8193603402</v>
      </c>
      <c r="O81" s="24">
        <v>15951.234017741699</v>
      </c>
      <c r="P81" s="24">
        <v>13993.417188559002</v>
      </c>
      <c r="Q81" s="24">
        <v>12471.043112181298</v>
      </c>
      <c r="R81" s="24">
        <v>10684.173156958001</v>
      </c>
      <c r="S81" s="24">
        <v>11594.141771453298</v>
      </c>
      <c r="T81" s="24">
        <v>10437.830895242598</v>
      </c>
      <c r="U81" s="24">
        <v>10492.713003618901</v>
      </c>
      <c r="V81" s="24">
        <v>8672.1888250106003</v>
      </c>
      <c r="W81" s="24">
        <v>9461.4543592505015</v>
      </c>
      <c r="X81" s="24">
        <v>8736.756970542001</v>
      </c>
      <c r="Y81" s="24">
        <v>7741.0185956085497</v>
      </c>
      <c r="Z81" s="24">
        <v>7553.1570965498504</v>
      </c>
      <c r="AA81" s="24">
        <v>6496.6324310253403</v>
      </c>
      <c r="AB81" s="24">
        <v>7227.721727013899</v>
      </c>
      <c r="AC81" s="24">
        <v>6043.8592069085998</v>
      </c>
      <c r="AD81" s="24">
        <v>5685.8528847437992</v>
      </c>
      <c r="AE81" s="24">
        <v>5085.5367172720016</v>
      </c>
    </row>
    <row r="82" spans="1:31" x14ac:dyDescent="0.35">
      <c r="A82" s="28" t="s">
        <v>134</v>
      </c>
      <c r="B82" s="28" t="s">
        <v>69</v>
      </c>
      <c r="C82" s="24">
        <v>3391.7036001175966</v>
      </c>
      <c r="D82" s="24">
        <v>3954.7871001202316</v>
      </c>
      <c r="E82" s="24">
        <v>3439.9298292372955</v>
      </c>
      <c r="F82" s="24">
        <v>3349.1141869439252</v>
      </c>
      <c r="G82" s="24">
        <v>3439.9312604834336</v>
      </c>
      <c r="H82" s="24">
        <v>3088.3575573864482</v>
      </c>
      <c r="I82" s="24">
        <v>2886.0623022828536</v>
      </c>
      <c r="J82" s="24">
        <v>2279.6887339878995</v>
      </c>
      <c r="K82" s="24">
        <v>2107.5295041310869</v>
      </c>
      <c r="L82" s="24">
        <v>1549.806647913312</v>
      </c>
      <c r="M82" s="24">
        <v>1373.3222240597361</v>
      </c>
      <c r="N82" s="24">
        <v>1095.9315660900861</v>
      </c>
      <c r="O82" s="24">
        <v>961.40324927626659</v>
      </c>
      <c r="P82" s="24">
        <v>792.74478178941831</v>
      </c>
      <c r="Q82" s="24">
        <v>728.5166441973854</v>
      </c>
      <c r="R82" s="24">
        <v>646.00465300024052</v>
      </c>
      <c r="S82" s="24">
        <v>502.63258937467634</v>
      </c>
      <c r="T82" s="24">
        <v>483.59645169900659</v>
      </c>
      <c r="U82" s="24">
        <v>415.98249756439316</v>
      </c>
      <c r="V82" s="24">
        <v>378.08113118805801</v>
      </c>
      <c r="W82" s="24">
        <v>380.66608237849732</v>
      </c>
      <c r="X82" s="24">
        <v>348.91859527620744</v>
      </c>
      <c r="Y82" s="24">
        <v>318.64657357550846</v>
      </c>
      <c r="Z82" s="24">
        <v>293.40578177961743</v>
      </c>
      <c r="AA82" s="24">
        <v>264.27899907409278</v>
      </c>
      <c r="AB82" s="24">
        <v>219.86498656552695</v>
      </c>
      <c r="AC82" s="24">
        <v>205.4704196617302</v>
      </c>
      <c r="AD82" s="24">
        <v>161.39089005598038</v>
      </c>
      <c r="AE82" s="24">
        <v>153.79972840936483</v>
      </c>
    </row>
    <row r="83" spans="1:31" x14ac:dyDescent="0.35">
      <c r="A83" s="28" t="s">
        <v>134</v>
      </c>
      <c r="B83" s="28" t="s">
        <v>68</v>
      </c>
      <c r="C83" s="24">
        <v>2.5662315999999998E-9</v>
      </c>
      <c r="D83" s="24">
        <v>3.6737909999999999E-9</v>
      </c>
      <c r="E83" s="24">
        <v>6.136453E-9</v>
      </c>
      <c r="F83" s="24">
        <v>6.6568669999999903E-9</v>
      </c>
      <c r="G83" s="24">
        <v>5.5481089999999895E-9</v>
      </c>
      <c r="H83" s="24">
        <v>6.3768024999999997E-9</v>
      </c>
      <c r="I83" s="24">
        <v>7.0680099999999999E-9</v>
      </c>
      <c r="J83" s="24">
        <v>7.4676372999999996E-9</v>
      </c>
      <c r="K83" s="24">
        <v>9.7824559999999993E-9</v>
      </c>
      <c r="L83" s="24">
        <v>1.1983896999999901E-8</v>
      </c>
      <c r="M83" s="24">
        <v>1.6764884999999998E-8</v>
      </c>
      <c r="N83" s="24">
        <v>1.6219884999999999E-8</v>
      </c>
      <c r="O83" s="24">
        <v>1.5777201000000001E-8</v>
      </c>
      <c r="P83" s="24">
        <v>1.3455688E-8</v>
      </c>
      <c r="Q83" s="24">
        <v>1.3931994E-8</v>
      </c>
      <c r="R83" s="24">
        <v>1.2941636000000001E-8</v>
      </c>
      <c r="S83" s="24">
        <v>1.4987954E-8</v>
      </c>
      <c r="T83" s="24">
        <v>1.7643733E-8</v>
      </c>
      <c r="U83" s="24">
        <v>1.8083742999999999E-8</v>
      </c>
      <c r="V83" s="24">
        <v>2.4739125000000001E-8</v>
      </c>
      <c r="W83" s="24">
        <v>2.3950296999999998E-8</v>
      </c>
      <c r="X83" s="24">
        <v>2.3229159E-8</v>
      </c>
      <c r="Y83" s="24">
        <v>1.9855956000000002E-8</v>
      </c>
      <c r="Z83" s="24">
        <v>2.0618357999999899E-8</v>
      </c>
      <c r="AA83" s="24">
        <v>1.8983334000000003E-8</v>
      </c>
      <c r="AB83" s="24">
        <v>1.8483528E-8</v>
      </c>
      <c r="AC83" s="24">
        <v>1.85951669999999E-8</v>
      </c>
      <c r="AD83" s="24">
        <v>1.7419892000000002E-8</v>
      </c>
      <c r="AE83" s="24">
        <v>1.6456528000000001E-8</v>
      </c>
    </row>
    <row r="84" spans="1:31" x14ac:dyDescent="0.35">
      <c r="A84" s="28" t="s">
        <v>134</v>
      </c>
      <c r="B84" s="28" t="s">
        <v>36</v>
      </c>
      <c r="C84" s="24">
        <v>9.114281E-9</v>
      </c>
      <c r="D84" s="24">
        <v>8.9019429999999993E-9</v>
      </c>
      <c r="E84" s="24">
        <v>8.5471660000000003E-9</v>
      </c>
      <c r="F84" s="24">
        <v>8.2224390000000001E-9</v>
      </c>
      <c r="G84" s="24">
        <v>8.0883479999999995E-9</v>
      </c>
      <c r="H84" s="24">
        <v>8.1281649999999997E-9</v>
      </c>
      <c r="I84" s="24">
        <v>8.5887095000000001E-9</v>
      </c>
      <c r="J84" s="24">
        <v>9.7139450000000008E-9</v>
      </c>
      <c r="K84" s="24">
        <v>1.3487289E-8</v>
      </c>
      <c r="L84" s="24">
        <v>1.3796914E-8</v>
      </c>
      <c r="M84" s="24">
        <v>1.3906945000000001E-8</v>
      </c>
      <c r="N84" s="24">
        <v>1.46313079999999E-8</v>
      </c>
      <c r="O84" s="24">
        <v>1.4421901E-8</v>
      </c>
      <c r="P84" s="24">
        <v>1.5367574000000002E-8</v>
      </c>
      <c r="Q84" s="24">
        <v>1.5574936999999999E-8</v>
      </c>
      <c r="R84" s="24">
        <v>1.6120051000000001E-8</v>
      </c>
      <c r="S84" s="24">
        <v>1.6376794999999999E-8</v>
      </c>
      <c r="T84" s="24">
        <v>1.6529885999999901E-8</v>
      </c>
      <c r="U84" s="24">
        <v>1.7145494000000001E-8</v>
      </c>
      <c r="V84" s="24">
        <v>1.8386564999999998E-8</v>
      </c>
      <c r="W84" s="24">
        <v>1.8198983999999998E-8</v>
      </c>
      <c r="X84" s="24">
        <v>1.8529540999999901E-8</v>
      </c>
      <c r="Y84" s="24">
        <v>1.92792979999999E-8</v>
      </c>
      <c r="Z84" s="24">
        <v>1.9534245E-8</v>
      </c>
      <c r="AA84" s="24">
        <v>1.9684852E-8</v>
      </c>
      <c r="AB84" s="24">
        <v>2.0139989E-8</v>
      </c>
      <c r="AC84" s="24">
        <v>2.0583939999999899E-8</v>
      </c>
      <c r="AD84" s="24">
        <v>2.0787901999999999E-8</v>
      </c>
      <c r="AE84" s="24">
        <v>2.1434675000000002E-8</v>
      </c>
    </row>
    <row r="85" spans="1:31" x14ac:dyDescent="0.35">
      <c r="A85" s="28" t="s">
        <v>134</v>
      </c>
      <c r="B85" s="28" t="s">
        <v>73</v>
      </c>
      <c r="C85" s="24">
        <v>0</v>
      </c>
      <c r="D85" s="24">
        <v>0</v>
      </c>
      <c r="E85" s="24">
        <v>2.5337644000000001E-8</v>
      </c>
      <c r="F85" s="24">
        <v>2.4925584000000001E-8</v>
      </c>
      <c r="G85" s="24">
        <v>2.6536030999999798E-8</v>
      </c>
      <c r="H85" s="24">
        <v>2.7749356999999901E-8</v>
      </c>
      <c r="I85" s="24">
        <v>2.8240922999999901E-8</v>
      </c>
      <c r="J85" s="24">
        <v>2.8212244E-8</v>
      </c>
      <c r="K85" s="24">
        <v>2.85597739999999E-8</v>
      </c>
      <c r="L85" s="24">
        <v>2.87196289999999E-8</v>
      </c>
      <c r="M85" s="24">
        <v>2.9555401999999902E-8</v>
      </c>
      <c r="N85" s="24">
        <v>2.9555062999999999E-8</v>
      </c>
      <c r="O85" s="24">
        <v>2.9872944999999998E-8</v>
      </c>
      <c r="P85" s="24">
        <v>3.0208421E-8</v>
      </c>
      <c r="Q85" s="24">
        <v>3.07433085E-8</v>
      </c>
      <c r="R85" s="24">
        <v>3.0900323000000006E-8</v>
      </c>
      <c r="S85" s="24">
        <v>3.0826313000000005E-8</v>
      </c>
      <c r="T85" s="24">
        <v>3.1048497999999902E-8</v>
      </c>
      <c r="U85" s="24">
        <v>3.1135845999999999E-8</v>
      </c>
      <c r="V85" s="24">
        <v>3.1430364499999996E-8</v>
      </c>
      <c r="W85" s="24">
        <v>3.13264035E-8</v>
      </c>
      <c r="X85" s="24">
        <v>3.1408429999999997E-8</v>
      </c>
      <c r="Y85" s="24">
        <v>3.1805990999999994E-8</v>
      </c>
      <c r="Z85" s="24">
        <v>3.1857263999999997E-8</v>
      </c>
      <c r="AA85" s="24">
        <v>3.2098275999999996E-8</v>
      </c>
      <c r="AB85" s="24">
        <v>3.1950236999999998E-8</v>
      </c>
      <c r="AC85" s="24">
        <v>3.2385754000000004E-8</v>
      </c>
      <c r="AD85" s="24">
        <v>3.2447750999999997E-8</v>
      </c>
      <c r="AE85" s="24">
        <v>3.2829314999999994E-8</v>
      </c>
    </row>
    <row r="86" spans="1:31" x14ac:dyDescent="0.35">
      <c r="A86" s="28" t="s">
        <v>134</v>
      </c>
      <c r="B86" s="28" t="s">
        <v>56</v>
      </c>
      <c r="C86" s="24">
        <v>4.4554927700000003E-4</v>
      </c>
      <c r="D86" s="24">
        <v>1.167675867E-3</v>
      </c>
      <c r="E86" s="24">
        <v>1.0190241499999991E-3</v>
      </c>
      <c r="F86" s="24">
        <v>8.7062770400000002E-4</v>
      </c>
      <c r="G86" s="24">
        <v>2.4916845399999997E-3</v>
      </c>
      <c r="H86" s="24">
        <v>4.7111972899999905E-3</v>
      </c>
      <c r="I86" s="24">
        <v>7.1772969699999993E-3</v>
      </c>
      <c r="J86" s="24">
        <v>7.9966761200000007E-3</v>
      </c>
      <c r="K86" s="24">
        <v>8.9529013999999994E-3</v>
      </c>
      <c r="L86" s="24">
        <v>1.0379448199999999E-2</v>
      </c>
      <c r="M86" s="24">
        <v>1.67324251E-2</v>
      </c>
      <c r="N86" s="24">
        <v>1.708126666E-2</v>
      </c>
      <c r="O86" s="24">
        <v>1.8679052599999999E-2</v>
      </c>
      <c r="P86" s="24">
        <v>1.7979126099999999E-2</v>
      </c>
      <c r="Q86" s="24">
        <v>1.7433429600000001E-2</v>
      </c>
      <c r="R86" s="24">
        <v>1.7152353400000004E-2</v>
      </c>
      <c r="S86" s="24">
        <v>1.5776901100000001E-2</v>
      </c>
      <c r="T86" s="24">
        <v>1.5897244899999999E-2</v>
      </c>
      <c r="U86" s="24">
        <v>1.5541365499999999E-2</v>
      </c>
      <c r="V86" s="24">
        <v>1.425611674E-2</v>
      </c>
      <c r="W86" s="24">
        <v>1.47598661E-2</v>
      </c>
      <c r="X86" s="24">
        <v>1.4122989599999899E-2</v>
      </c>
      <c r="Y86" s="24">
        <v>1.32817019E-2</v>
      </c>
      <c r="Z86" s="24">
        <v>1.2528892099999999E-2</v>
      </c>
      <c r="AA86" s="24">
        <v>1.2521151769999999E-2</v>
      </c>
      <c r="AB86" s="24">
        <v>1.32605204299999E-2</v>
      </c>
      <c r="AC86" s="24">
        <v>1.36429038E-2</v>
      </c>
      <c r="AD86" s="24">
        <v>1.1892624679999998E-2</v>
      </c>
      <c r="AE86" s="24">
        <v>9.8091096399999991E-3</v>
      </c>
    </row>
    <row r="87" spans="1:31" x14ac:dyDescent="0.35">
      <c r="A87" s="31" t="s">
        <v>138</v>
      </c>
      <c r="B87" s="31"/>
      <c r="C87" s="32">
        <v>56400.216659989121</v>
      </c>
      <c r="D87" s="32">
        <v>54416.576269466321</v>
      </c>
      <c r="E87" s="32">
        <v>52185.053438158524</v>
      </c>
      <c r="F87" s="32">
        <v>62767.923245565522</v>
      </c>
      <c r="G87" s="32">
        <v>59600.273068787246</v>
      </c>
      <c r="H87" s="32">
        <v>36524.12276669548</v>
      </c>
      <c r="I87" s="32">
        <v>31477.645088520207</v>
      </c>
      <c r="J87" s="32">
        <v>29840.519171265354</v>
      </c>
      <c r="K87" s="32">
        <v>26415.067155525365</v>
      </c>
      <c r="L87" s="32">
        <v>23876.817746491477</v>
      </c>
      <c r="M87" s="32">
        <v>18529.748974593855</v>
      </c>
      <c r="N87" s="32">
        <v>18601.750934118983</v>
      </c>
      <c r="O87" s="32">
        <v>16912.637274691657</v>
      </c>
      <c r="P87" s="32">
        <v>14786.161977906595</v>
      </c>
      <c r="Q87" s="32">
        <v>13199.559763873542</v>
      </c>
      <c r="R87" s="32">
        <v>11330.177817375234</v>
      </c>
      <c r="S87" s="32">
        <v>12096.774368302496</v>
      </c>
      <c r="T87" s="32">
        <v>10921.427354312782</v>
      </c>
      <c r="U87" s="32">
        <v>10908.695508574765</v>
      </c>
      <c r="V87" s="32">
        <v>9050.2699621625543</v>
      </c>
      <c r="W87" s="32">
        <v>9842.1204475995746</v>
      </c>
      <c r="X87" s="32">
        <v>9085.6755718145942</v>
      </c>
      <c r="Y87" s="32">
        <v>8059.6651751136387</v>
      </c>
      <c r="Z87" s="32">
        <v>7846.5628842514197</v>
      </c>
      <c r="AA87" s="32">
        <v>6760.9114359751684</v>
      </c>
      <c r="AB87" s="32">
        <v>7447.5867195201217</v>
      </c>
      <c r="AC87" s="32">
        <v>6249.3296325040264</v>
      </c>
      <c r="AD87" s="32">
        <v>5847.2437807264005</v>
      </c>
      <c r="AE87" s="32">
        <v>5239.3364515513904</v>
      </c>
    </row>
    <row r="90" spans="1:31" collapsed="1" x14ac:dyDescent="0.35">
      <c r="A90" s="17" t="s">
        <v>135</v>
      </c>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35">
      <c r="A91" s="18" t="s">
        <v>128</v>
      </c>
      <c r="B91" s="18" t="s">
        <v>129</v>
      </c>
      <c r="C91" s="18" t="s">
        <v>80</v>
      </c>
      <c r="D91" s="18" t="s">
        <v>89</v>
      </c>
      <c r="E91" s="18" t="s">
        <v>90</v>
      </c>
      <c r="F91" s="18" t="s">
        <v>91</v>
      </c>
      <c r="G91" s="18" t="s">
        <v>92</v>
      </c>
      <c r="H91" s="18" t="s">
        <v>93</v>
      </c>
      <c r="I91" s="18" t="s">
        <v>94</v>
      </c>
      <c r="J91" s="18" t="s">
        <v>95</v>
      </c>
      <c r="K91" s="18" t="s">
        <v>96</v>
      </c>
      <c r="L91" s="18" t="s">
        <v>97</v>
      </c>
      <c r="M91" s="18" t="s">
        <v>98</v>
      </c>
      <c r="N91" s="18" t="s">
        <v>99</v>
      </c>
      <c r="O91" s="18" t="s">
        <v>100</v>
      </c>
      <c r="P91" s="18" t="s">
        <v>101</v>
      </c>
      <c r="Q91" s="18" t="s">
        <v>102</v>
      </c>
      <c r="R91" s="18" t="s">
        <v>103</v>
      </c>
      <c r="S91" s="18" t="s">
        <v>104</v>
      </c>
      <c r="T91" s="18" t="s">
        <v>105</v>
      </c>
      <c r="U91" s="18" t="s">
        <v>106</v>
      </c>
      <c r="V91" s="18" t="s">
        <v>107</v>
      </c>
      <c r="W91" s="18" t="s">
        <v>108</v>
      </c>
      <c r="X91" s="18" t="s">
        <v>109</v>
      </c>
      <c r="Y91" s="18" t="s">
        <v>110</v>
      </c>
      <c r="Z91" s="18" t="s">
        <v>111</v>
      </c>
      <c r="AA91" s="18" t="s">
        <v>112</v>
      </c>
      <c r="AB91" s="18" t="s">
        <v>113</v>
      </c>
      <c r="AC91" s="18" t="s">
        <v>114</v>
      </c>
      <c r="AD91" s="18" t="s">
        <v>115</v>
      </c>
      <c r="AE91" s="18" t="s">
        <v>116</v>
      </c>
    </row>
    <row r="92" spans="1:31" x14ac:dyDescent="0.35">
      <c r="A92" s="28" t="s">
        <v>40</v>
      </c>
      <c r="B92" s="28" t="s">
        <v>70</v>
      </c>
      <c r="C92" s="33">
        <v>0.1703118196</v>
      </c>
      <c r="D92" s="33">
        <v>0.25340769969999977</v>
      </c>
      <c r="E92" s="33">
        <v>0.2810843421</v>
      </c>
      <c r="F92" s="33">
        <v>0.35523253139999994</v>
      </c>
      <c r="G92" s="33">
        <v>0.35838486429999999</v>
      </c>
      <c r="H92" s="33">
        <v>0.35752016549999999</v>
      </c>
      <c r="I92" s="33">
        <v>0.34004858599999999</v>
      </c>
      <c r="J92" s="33">
        <v>0.30947861249999897</v>
      </c>
      <c r="K92" s="33">
        <v>0.27659294249999988</v>
      </c>
      <c r="L92" s="33">
        <v>0.27085858770000004</v>
      </c>
      <c r="M92" s="33">
        <v>0.26140543599999999</v>
      </c>
      <c r="N92" s="33">
        <v>0.25550887529999977</v>
      </c>
      <c r="O92" s="33">
        <v>0.2231589383999999</v>
      </c>
      <c r="P92" s="33">
        <v>0.1952058915999999</v>
      </c>
      <c r="Q92" s="33">
        <v>0.19296662529999992</v>
      </c>
      <c r="R92" s="33">
        <v>0.18662002169999997</v>
      </c>
      <c r="S92" s="33">
        <v>0.17195644900000001</v>
      </c>
      <c r="T92" s="33">
        <v>0.16849456600000001</v>
      </c>
      <c r="U92" s="33">
        <v>0.150867268</v>
      </c>
      <c r="V92" s="33">
        <v>0.12538561999999998</v>
      </c>
      <c r="W92" s="33">
        <v>5.9433829999999896E-2</v>
      </c>
      <c r="X92" s="33">
        <v>3.235677E-2</v>
      </c>
      <c r="Y92" s="33">
        <v>3.0652812999999998E-2</v>
      </c>
      <c r="Z92" s="33">
        <v>2.9210765999999899E-2</v>
      </c>
      <c r="AA92" s="33">
        <v>2.9021436999999997E-2</v>
      </c>
      <c r="AB92" s="33">
        <v>2.6984981999999998E-2</v>
      </c>
      <c r="AC92" s="33">
        <v>2.6616879999999999E-2</v>
      </c>
      <c r="AD92" s="33">
        <v>2.4002539999999999E-2</v>
      </c>
      <c r="AE92" s="33">
        <v>1.9240755000000002E-2</v>
      </c>
    </row>
    <row r="93" spans="1:31" x14ac:dyDescent="0.35">
      <c r="A93" s="28" t="s">
        <v>40</v>
      </c>
      <c r="B93" s="28" t="s">
        <v>72</v>
      </c>
      <c r="C93" s="24">
        <v>1843.6605700000002</v>
      </c>
      <c r="D93" s="24">
        <v>4520.1862600000004</v>
      </c>
      <c r="E93" s="24">
        <v>4757.2425700000003</v>
      </c>
      <c r="F93" s="24">
        <v>8139.0818103000001</v>
      </c>
      <c r="G93" s="24">
        <v>6783.7363329999998</v>
      </c>
      <c r="H93" s="24">
        <v>6974.8461236000003</v>
      </c>
      <c r="I93" s="24">
        <v>6552.758204400001</v>
      </c>
      <c r="J93" s="24">
        <v>8183.5781159999997</v>
      </c>
      <c r="K93" s="24">
        <v>4071.4204257000006</v>
      </c>
      <c r="L93" s="24">
        <v>5165.8417116000001</v>
      </c>
      <c r="M93" s="24">
        <v>7618.7968234</v>
      </c>
      <c r="N93" s="24">
        <v>11904.115518000001</v>
      </c>
      <c r="O93" s="24">
        <v>9355.9208044999996</v>
      </c>
      <c r="P93" s="24">
        <v>10046.929195300001</v>
      </c>
      <c r="Q93" s="24">
        <v>8569.1278032999999</v>
      </c>
      <c r="R93" s="24">
        <v>8128.462779200001</v>
      </c>
      <c r="S93" s="24">
        <v>9291.0337254999995</v>
      </c>
      <c r="T93" s="24">
        <v>8584.2378559999997</v>
      </c>
      <c r="U93" s="24">
        <v>7717.525598799999</v>
      </c>
      <c r="V93" s="24">
        <v>6728.0838931999997</v>
      </c>
      <c r="W93" s="24">
        <v>6963.5793607000005</v>
      </c>
      <c r="X93" s="24">
        <v>7172.2333524999995</v>
      </c>
      <c r="Y93" s="24">
        <v>6142.6773709999998</v>
      </c>
      <c r="Z93" s="24">
        <v>5803.1818802000007</v>
      </c>
      <c r="AA93" s="24">
        <v>5334.4122915999997</v>
      </c>
      <c r="AB93" s="24">
        <v>5860.8721646000004</v>
      </c>
      <c r="AC93" s="24">
        <v>5003.8536101999998</v>
      </c>
      <c r="AD93" s="24">
        <v>4674.2609885999991</v>
      </c>
      <c r="AE93" s="24">
        <v>3274.1143060999998</v>
      </c>
    </row>
    <row r="94" spans="1:31" x14ac:dyDescent="0.35">
      <c r="A94" s="28" t="s">
        <v>40</v>
      </c>
      <c r="B94" s="28" t="s">
        <v>76</v>
      </c>
      <c r="C94" s="24">
        <v>0.13089389282299987</v>
      </c>
      <c r="D94" s="24">
        <v>0.1869213459899999</v>
      </c>
      <c r="E94" s="24">
        <v>0.21931582928999999</v>
      </c>
      <c r="F94" s="24">
        <v>0.31721540735299997</v>
      </c>
      <c r="G94" s="24">
        <v>0.44164420315999897</v>
      </c>
      <c r="H94" s="24">
        <v>0.52779750559999994</v>
      </c>
      <c r="I94" s="24">
        <v>0.62788662666999995</v>
      </c>
      <c r="J94" s="24">
        <v>0.67435174623000005</v>
      </c>
      <c r="K94" s="24">
        <v>0.69841845136000003</v>
      </c>
      <c r="L94" s="24">
        <v>0.72666493359999806</v>
      </c>
      <c r="M94" s="24">
        <v>0.86104658989999883</v>
      </c>
      <c r="N94" s="24">
        <v>0.96283407929999998</v>
      </c>
      <c r="O94" s="24">
        <v>1.0669510075999988</v>
      </c>
      <c r="P94" s="24">
        <v>1.0978570801999989</v>
      </c>
      <c r="Q94" s="24">
        <v>1.091078733199998</v>
      </c>
      <c r="R94" s="24">
        <v>1.09074832927</v>
      </c>
      <c r="S94" s="24">
        <v>1.0555790281599999</v>
      </c>
      <c r="T94" s="24">
        <v>1.04204370525</v>
      </c>
      <c r="U94" s="24">
        <v>1.0014199463999998</v>
      </c>
      <c r="V94" s="24">
        <v>0.97537143466999887</v>
      </c>
      <c r="W94" s="24">
        <v>0.87406424133999994</v>
      </c>
      <c r="X94" s="24">
        <v>0.86153030853999901</v>
      </c>
      <c r="Y94" s="24">
        <v>0.81629021795999812</v>
      </c>
      <c r="Z94" s="24">
        <v>0.79256613979999901</v>
      </c>
      <c r="AA94" s="24">
        <v>0.7798580730000001</v>
      </c>
      <c r="AB94" s="24">
        <v>0.74453723629999902</v>
      </c>
      <c r="AC94" s="24">
        <v>0.72423245519999913</v>
      </c>
      <c r="AD94" s="24">
        <v>0.57213939399999902</v>
      </c>
      <c r="AE94" s="24">
        <v>0.48615452019999889</v>
      </c>
    </row>
    <row r="95" spans="1:3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35">
      <c r="A96" s="18" t="s">
        <v>128</v>
      </c>
      <c r="B96" s="18" t="s">
        <v>129</v>
      </c>
      <c r="C96" s="18" t="s">
        <v>80</v>
      </c>
      <c r="D96" s="18" t="s">
        <v>89</v>
      </c>
      <c r="E96" s="18" t="s">
        <v>90</v>
      </c>
      <c r="F96" s="18" t="s">
        <v>91</v>
      </c>
      <c r="G96" s="18" t="s">
        <v>92</v>
      </c>
      <c r="H96" s="18" t="s">
        <v>93</v>
      </c>
      <c r="I96" s="18" t="s">
        <v>94</v>
      </c>
      <c r="J96" s="18" t="s">
        <v>95</v>
      </c>
      <c r="K96" s="18" t="s">
        <v>96</v>
      </c>
      <c r="L96" s="18" t="s">
        <v>97</v>
      </c>
      <c r="M96" s="18" t="s">
        <v>98</v>
      </c>
      <c r="N96" s="18" t="s">
        <v>99</v>
      </c>
      <c r="O96" s="18" t="s">
        <v>100</v>
      </c>
      <c r="P96" s="18" t="s">
        <v>101</v>
      </c>
      <c r="Q96" s="18" t="s">
        <v>102</v>
      </c>
      <c r="R96" s="18" t="s">
        <v>103</v>
      </c>
      <c r="S96" s="18" t="s">
        <v>104</v>
      </c>
      <c r="T96" s="18" t="s">
        <v>105</v>
      </c>
      <c r="U96" s="18" t="s">
        <v>106</v>
      </c>
      <c r="V96" s="18" t="s">
        <v>107</v>
      </c>
      <c r="W96" s="18" t="s">
        <v>108</v>
      </c>
      <c r="X96" s="18" t="s">
        <v>109</v>
      </c>
      <c r="Y96" s="18" t="s">
        <v>110</v>
      </c>
      <c r="Z96" s="18" t="s">
        <v>111</v>
      </c>
      <c r="AA96" s="18" t="s">
        <v>112</v>
      </c>
      <c r="AB96" s="18" t="s">
        <v>113</v>
      </c>
      <c r="AC96" s="18" t="s">
        <v>114</v>
      </c>
      <c r="AD96" s="18" t="s">
        <v>115</v>
      </c>
      <c r="AE96" s="18" t="s">
        <v>116</v>
      </c>
    </row>
    <row r="97" spans="1:31" x14ac:dyDescent="0.35">
      <c r="A97" s="28" t="s">
        <v>130</v>
      </c>
      <c r="B97" s="28" t="s">
        <v>70</v>
      </c>
      <c r="C97" s="24">
        <v>0</v>
      </c>
      <c r="D97" s="24">
        <v>0</v>
      </c>
      <c r="E97" s="24">
        <v>0</v>
      </c>
      <c r="F97" s="24">
        <v>0</v>
      </c>
      <c r="G97" s="24">
        <v>0</v>
      </c>
      <c r="H97" s="24">
        <v>0</v>
      </c>
      <c r="I97" s="24">
        <v>0</v>
      </c>
      <c r="J97" s="24">
        <v>0</v>
      </c>
      <c r="K97" s="24">
        <v>0</v>
      </c>
      <c r="L97" s="24">
        <v>0</v>
      </c>
      <c r="M97" s="24">
        <v>0</v>
      </c>
      <c r="N97" s="24">
        <v>0</v>
      </c>
      <c r="O97" s="24">
        <v>0</v>
      </c>
      <c r="P97" s="24">
        <v>0</v>
      </c>
      <c r="Q97" s="24">
        <v>0</v>
      </c>
      <c r="R97" s="24">
        <v>0</v>
      </c>
      <c r="S97" s="24">
        <v>0</v>
      </c>
      <c r="T97" s="24">
        <v>0</v>
      </c>
      <c r="U97" s="24">
        <v>0</v>
      </c>
      <c r="V97" s="24">
        <v>0</v>
      </c>
      <c r="W97" s="24">
        <v>0</v>
      </c>
      <c r="X97" s="24">
        <v>0</v>
      </c>
      <c r="Y97" s="24">
        <v>0</v>
      </c>
      <c r="Z97" s="24">
        <v>0</v>
      </c>
      <c r="AA97" s="24">
        <v>0</v>
      </c>
      <c r="AB97" s="24">
        <v>0</v>
      </c>
      <c r="AC97" s="24">
        <v>0</v>
      </c>
      <c r="AD97" s="24">
        <v>0</v>
      </c>
      <c r="AE97" s="24">
        <v>0</v>
      </c>
    </row>
    <row r="98" spans="1:31" x14ac:dyDescent="0.35">
      <c r="A98" s="28" t="s">
        <v>130</v>
      </c>
      <c r="B98" s="28" t="s">
        <v>72</v>
      </c>
      <c r="C98" s="24">
        <v>1448.5503700000002</v>
      </c>
      <c r="D98" s="24">
        <v>3437.6418600000002</v>
      </c>
      <c r="E98" s="24">
        <v>3571.9943699999999</v>
      </c>
      <c r="F98" s="24">
        <v>4557.4876102999997</v>
      </c>
      <c r="G98" s="24">
        <v>2529.0223329999999</v>
      </c>
      <c r="H98" s="24">
        <v>2702.9796236000002</v>
      </c>
      <c r="I98" s="24">
        <v>2994.6910044000001</v>
      </c>
      <c r="J98" s="24">
        <v>3145.472616</v>
      </c>
      <c r="K98" s="24">
        <v>1474.1032257000002</v>
      </c>
      <c r="L98" s="24">
        <v>2231.5877116000001</v>
      </c>
      <c r="M98" s="24">
        <v>4651.8108234000001</v>
      </c>
      <c r="N98" s="24">
        <v>7560.9405180000003</v>
      </c>
      <c r="O98" s="24">
        <v>5719.0713044999993</v>
      </c>
      <c r="P98" s="24">
        <v>6031.9409953000004</v>
      </c>
      <c r="Q98" s="24">
        <v>5175.2066032999992</v>
      </c>
      <c r="R98" s="24">
        <v>4914.4862792000004</v>
      </c>
      <c r="S98" s="24">
        <v>5684.6199255000001</v>
      </c>
      <c r="T98" s="24">
        <v>5174.9738559999996</v>
      </c>
      <c r="U98" s="24">
        <v>4652.6983987999993</v>
      </c>
      <c r="V98" s="24">
        <v>4094.7490932000001</v>
      </c>
      <c r="W98" s="24">
        <v>4465.3863607000003</v>
      </c>
      <c r="X98" s="24">
        <v>5116.7402524999998</v>
      </c>
      <c r="Y98" s="24">
        <v>4438.7201709999999</v>
      </c>
      <c r="Z98" s="24">
        <v>4430.6693802000009</v>
      </c>
      <c r="AA98" s="24">
        <v>4382.0123515999994</v>
      </c>
      <c r="AB98" s="24">
        <v>5145.2893646000002</v>
      </c>
      <c r="AC98" s="24">
        <v>4321.8654102</v>
      </c>
      <c r="AD98" s="24">
        <v>4140.9864885999996</v>
      </c>
      <c r="AE98" s="24">
        <v>2977.2388360999998</v>
      </c>
    </row>
    <row r="99" spans="1:31" x14ac:dyDescent="0.35">
      <c r="A99" s="28" t="s">
        <v>130</v>
      </c>
      <c r="B99" s="28" t="s">
        <v>76</v>
      </c>
      <c r="C99" s="24">
        <v>6.4999737699999893E-2</v>
      </c>
      <c r="D99" s="24">
        <v>8.5252169499999905E-2</v>
      </c>
      <c r="E99" s="24">
        <v>8.5708463400000004E-2</v>
      </c>
      <c r="F99" s="24">
        <v>0.11563939670000001</v>
      </c>
      <c r="G99" s="24">
        <v>0.160773059399999</v>
      </c>
      <c r="H99" s="24">
        <v>0.19875870599999998</v>
      </c>
      <c r="I99" s="24">
        <v>0.235363344</v>
      </c>
      <c r="J99" s="24">
        <v>0.25499282500000003</v>
      </c>
      <c r="K99" s="24">
        <v>0.26059753400000002</v>
      </c>
      <c r="L99" s="24">
        <v>0.26458572699999899</v>
      </c>
      <c r="M99" s="24">
        <v>0.30641209899999994</v>
      </c>
      <c r="N99" s="24">
        <v>0.34827252000000003</v>
      </c>
      <c r="O99" s="24">
        <v>0.39035075200000002</v>
      </c>
      <c r="P99" s="24">
        <v>0.40071940299999992</v>
      </c>
      <c r="Q99" s="24">
        <v>0.39383032599999901</v>
      </c>
      <c r="R99" s="24">
        <v>0.39583369900000004</v>
      </c>
      <c r="S99" s="24">
        <v>0.38324186899999996</v>
      </c>
      <c r="T99" s="24">
        <v>0.36559716200000003</v>
      </c>
      <c r="U99" s="24">
        <v>0.36759685599999992</v>
      </c>
      <c r="V99" s="24">
        <v>0.35156885100000002</v>
      </c>
      <c r="W99" s="24">
        <v>0.35748005599999999</v>
      </c>
      <c r="X99" s="24">
        <v>0.34925846199999999</v>
      </c>
      <c r="Y99" s="24">
        <v>0.32691592249999901</v>
      </c>
      <c r="Z99" s="24">
        <v>0.319256499999999</v>
      </c>
      <c r="AA99" s="24">
        <v>0.30512827300000006</v>
      </c>
      <c r="AB99" s="24">
        <v>0.29956156099999998</v>
      </c>
      <c r="AC99" s="24">
        <v>0.28092505000000001</v>
      </c>
      <c r="AD99" s="24">
        <v>0.22663091219999898</v>
      </c>
      <c r="AE99" s="24">
        <v>0.20422064449999897</v>
      </c>
    </row>
    <row r="100" spans="1:31"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35">
      <c r="A101" s="18" t="s">
        <v>128</v>
      </c>
      <c r="B101" s="18" t="s">
        <v>129</v>
      </c>
      <c r="C101" s="18" t="s">
        <v>80</v>
      </c>
      <c r="D101" s="18" t="s">
        <v>89</v>
      </c>
      <c r="E101" s="18" t="s">
        <v>90</v>
      </c>
      <c r="F101" s="18" t="s">
        <v>91</v>
      </c>
      <c r="G101" s="18" t="s">
        <v>92</v>
      </c>
      <c r="H101" s="18" t="s">
        <v>93</v>
      </c>
      <c r="I101" s="18" t="s">
        <v>94</v>
      </c>
      <c r="J101" s="18" t="s">
        <v>95</v>
      </c>
      <c r="K101" s="18" t="s">
        <v>96</v>
      </c>
      <c r="L101" s="18" t="s">
        <v>97</v>
      </c>
      <c r="M101" s="18" t="s">
        <v>98</v>
      </c>
      <c r="N101" s="18" t="s">
        <v>99</v>
      </c>
      <c r="O101" s="18" t="s">
        <v>100</v>
      </c>
      <c r="P101" s="18" t="s">
        <v>101</v>
      </c>
      <c r="Q101" s="18" t="s">
        <v>102</v>
      </c>
      <c r="R101" s="18" t="s">
        <v>103</v>
      </c>
      <c r="S101" s="18" t="s">
        <v>104</v>
      </c>
      <c r="T101" s="18" t="s">
        <v>105</v>
      </c>
      <c r="U101" s="18" t="s">
        <v>106</v>
      </c>
      <c r="V101" s="18" t="s">
        <v>107</v>
      </c>
      <c r="W101" s="18" t="s">
        <v>108</v>
      </c>
      <c r="X101" s="18" t="s">
        <v>109</v>
      </c>
      <c r="Y101" s="18" t="s">
        <v>110</v>
      </c>
      <c r="Z101" s="18" t="s">
        <v>111</v>
      </c>
      <c r="AA101" s="18" t="s">
        <v>112</v>
      </c>
      <c r="AB101" s="18" t="s">
        <v>113</v>
      </c>
      <c r="AC101" s="18" t="s">
        <v>114</v>
      </c>
      <c r="AD101" s="18" t="s">
        <v>115</v>
      </c>
      <c r="AE101" s="18" t="s">
        <v>116</v>
      </c>
    </row>
    <row r="102" spans="1:31" x14ac:dyDescent="0.35">
      <c r="A102" s="28" t="s">
        <v>131</v>
      </c>
      <c r="B102" s="28" t="s">
        <v>70</v>
      </c>
      <c r="C102" s="24">
        <v>0</v>
      </c>
      <c r="D102" s="24">
        <v>3.30304219999999E-2</v>
      </c>
      <c r="E102" s="24">
        <v>3.1042784E-2</v>
      </c>
      <c r="F102" s="24">
        <v>3.3193133999999999E-2</v>
      </c>
      <c r="G102" s="24">
        <v>3.5626270000000002E-2</v>
      </c>
      <c r="H102" s="24">
        <v>3.3571440000000001E-2</v>
      </c>
      <c r="I102" s="24">
        <v>3.2246806999999995E-2</v>
      </c>
      <c r="J102" s="24">
        <v>3.1164198000000001E-2</v>
      </c>
      <c r="K102" s="24">
        <v>2.77260989999999E-2</v>
      </c>
      <c r="L102" s="24">
        <v>2.6853079999999998E-2</v>
      </c>
      <c r="M102" s="24">
        <v>2.5523716000000002E-2</v>
      </c>
      <c r="N102" s="24">
        <v>2.4922442999999902E-2</v>
      </c>
      <c r="O102" s="24">
        <v>2.4413988000000001E-2</v>
      </c>
      <c r="P102" s="24">
        <v>2.4062806999999999E-2</v>
      </c>
      <c r="Q102" s="24">
        <v>2.2498404999999898E-2</v>
      </c>
      <c r="R102" s="24">
        <v>2.1661432000000001E-2</v>
      </c>
      <c r="S102" s="24">
        <v>2.0153244000000001E-2</v>
      </c>
      <c r="T102" s="24">
        <v>1.9063229000000001E-2</v>
      </c>
      <c r="U102" s="24">
        <v>1.860881E-2</v>
      </c>
      <c r="V102" s="24">
        <v>0</v>
      </c>
      <c r="W102" s="24">
        <v>0</v>
      </c>
      <c r="X102" s="24">
        <v>0</v>
      </c>
      <c r="Y102" s="24">
        <v>0</v>
      </c>
      <c r="Z102" s="24">
        <v>0</v>
      </c>
      <c r="AA102" s="24">
        <v>0</v>
      </c>
      <c r="AB102" s="24">
        <v>0</v>
      </c>
      <c r="AC102" s="24">
        <v>0</v>
      </c>
      <c r="AD102" s="24">
        <v>0</v>
      </c>
      <c r="AE102" s="24">
        <v>0</v>
      </c>
    </row>
    <row r="103" spans="1:31" x14ac:dyDescent="0.35">
      <c r="A103" s="28" t="s">
        <v>131</v>
      </c>
      <c r="B103" s="28" t="s">
        <v>72</v>
      </c>
      <c r="C103" s="24">
        <v>395.11020000000002</v>
      </c>
      <c r="D103" s="24">
        <v>1082.5444</v>
      </c>
      <c r="E103" s="24">
        <v>1185.2482</v>
      </c>
      <c r="F103" s="24">
        <v>3581.5942</v>
      </c>
      <c r="G103" s="24">
        <v>4254.7139999999999</v>
      </c>
      <c r="H103" s="24">
        <v>4271.8665000000001</v>
      </c>
      <c r="I103" s="24">
        <v>3558.0672000000004</v>
      </c>
      <c r="J103" s="24">
        <v>5038.1054999999997</v>
      </c>
      <c r="K103" s="24">
        <v>2597.3172000000004</v>
      </c>
      <c r="L103" s="24">
        <v>2934.2539999999999</v>
      </c>
      <c r="M103" s="24">
        <v>2966.9859999999999</v>
      </c>
      <c r="N103" s="24">
        <v>4343.1750000000002</v>
      </c>
      <c r="O103" s="24">
        <v>3636.8494999999998</v>
      </c>
      <c r="P103" s="24">
        <v>4014.9882000000002</v>
      </c>
      <c r="Q103" s="24">
        <v>3393.9212000000002</v>
      </c>
      <c r="R103" s="24">
        <v>3213.9765000000002</v>
      </c>
      <c r="S103" s="24">
        <v>3606.4137999999998</v>
      </c>
      <c r="T103" s="24">
        <v>3409.2640000000001</v>
      </c>
      <c r="U103" s="24">
        <v>3064.8272000000002</v>
      </c>
      <c r="V103" s="24">
        <v>2633.3347999999996</v>
      </c>
      <c r="W103" s="24">
        <v>2498.1930000000002</v>
      </c>
      <c r="X103" s="24">
        <v>2055.4931000000001</v>
      </c>
      <c r="Y103" s="24">
        <v>1703.9572000000001</v>
      </c>
      <c r="Z103" s="24">
        <v>1372.5125</v>
      </c>
      <c r="AA103" s="24">
        <v>952.3999399999999</v>
      </c>
      <c r="AB103" s="24">
        <v>715.58280000000002</v>
      </c>
      <c r="AC103" s="24">
        <v>681.98820000000001</v>
      </c>
      <c r="AD103" s="24">
        <v>533.27449999999999</v>
      </c>
      <c r="AE103" s="24">
        <v>296.87546999999995</v>
      </c>
    </row>
    <row r="104" spans="1:31" x14ac:dyDescent="0.35">
      <c r="A104" s="28" t="s">
        <v>131</v>
      </c>
      <c r="B104" s="28" t="s">
        <v>76</v>
      </c>
      <c r="C104" s="24">
        <v>2.0434052700000004E-2</v>
      </c>
      <c r="D104" s="24">
        <v>2.7077736800000002E-2</v>
      </c>
      <c r="E104" s="24">
        <v>2.8860262600000002E-2</v>
      </c>
      <c r="F104" s="24">
        <v>4.2385573999999995E-2</v>
      </c>
      <c r="G104" s="24">
        <v>6.9553014999999996E-2</v>
      </c>
      <c r="H104" s="24">
        <v>7.9221272999999995E-2</v>
      </c>
      <c r="I104" s="24">
        <v>9.9512186700000005E-2</v>
      </c>
      <c r="J104" s="24">
        <v>0.11103799639999999</v>
      </c>
      <c r="K104" s="24">
        <v>0.111189548</v>
      </c>
      <c r="L104" s="24">
        <v>0.116492339</v>
      </c>
      <c r="M104" s="24">
        <v>0.1430992015</v>
      </c>
      <c r="N104" s="24">
        <v>0.15430312850000003</v>
      </c>
      <c r="O104" s="24">
        <v>0.17674994199999997</v>
      </c>
      <c r="P104" s="24">
        <v>0.18417208899999998</v>
      </c>
      <c r="Q104" s="24">
        <v>0.178612153</v>
      </c>
      <c r="R104" s="24">
        <v>0.17932794499999999</v>
      </c>
      <c r="S104" s="24">
        <v>0.16608642229999998</v>
      </c>
      <c r="T104" s="24">
        <v>0.161741516</v>
      </c>
      <c r="U104" s="24">
        <v>0.16482298599999998</v>
      </c>
      <c r="V104" s="24">
        <v>0.16192499039999902</v>
      </c>
      <c r="W104" s="24">
        <v>0.13384614949999998</v>
      </c>
      <c r="X104" s="24">
        <v>0.129591805</v>
      </c>
      <c r="Y104" s="24">
        <v>0.12651654500000001</v>
      </c>
      <c r="Z104" s="24">
        <v>0.1198075297</v>
      </c>
      <c r="AA104" s="24">
        <v>0.11901218500000001</v>
      </c>
      <c r="AB104" s="24">
        <v>0.10434899870000001</v>
      </c>
      <c r="AC104" s="24">
        <v>0.10683326130000001</v>
      </c>
      <c r="AD104" s="24">
        <v>8.6260555599999997E-2</v>
      </c>
      <c r="AE104" s="24">
        <v>6.5609845099999897E-2</v>
      </c>
    </row>
    <row r="105" spans="1:31"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35">
      <c r="A106" s="18" t="s">
        <v>128</v>
      </c>
      <c r="B106" s="18" t="s">
        <v>129</v>
      </c>
      <c r="C106" s="18" t="s">
        <v>80</v>
      </c>
      <c r="D106" s="18" t="s">
        <v>89</v>
      </c>
      <c r="E106" s="18" t="s">
        <v>90</v>
      </c>
      <c r="F106" s="18" t="s">
        <v>91</v>
      </c>
      <c r="G106" s="18" t="s">
        <v>92</v>
      </c>
      <c r="H106" s="18" t="s">
        <v>93</v>
      </c>
      <c r="I106" s="18" t="s">
        <v>94</v>
      </c>
      <c r="J106" s="18" t="s">
        <v>95</v>
      </c>
      <c r="K106" s="18" t="s">
        <v>96</v>
      </c>
      <c r="L106" s="18" t="s">
        <v>97</v>
      </c>
      <c r="M106" s="18" t="s">
        <v>98</v>
      </c>
      <c r="N106" s="18" t="s">
        <v>99</v>
      </c>
      <c r="O106" s="18" t="s">
        <v>100</v>
      </c>
      <c r="P106" s="18" t="s">
        <v>101</v>
      </c>
      <c r="Q106" s="18" t="s">
        <v>102</v>
      </c>
      <c r="R106" s="18" t="s">
        <v>103</v>
      </c>
      <c r="S106" s="18" t="s">
        <v>104</v>
      </c>
      <c r="T106" s="18" t="s">
        <v>105</v>
      </c>
      <c r="U106" s="18" t="s">
        <v>106</v>
      </c>
      <c r="V106" s="18" t="s">
        <v>107</v>
      </c>
      <c r="W106" s="18" t="s">
        <v>108</v>
      </c>
      <c r="X106" s="18" t="s">
        <v>109</v>
      </c>
      <c r="Y106" s="18" t="s">
        <v>110</v>
      </c>
      <c r="Z106" s="18" t="s">
        <v>111</v>
      </c>
      <c r="AA106" s="18" t="s">
        <v>112</v>
      </c>
      <c r="AB106" s="18" t="s">
        <v>113</v>
      </c>
      <c r="AC106" s="18" t="s">
        <v>114</v>
      </c>
      <c r="AD106" s="18" t="s">
        <v>115</v>
      </c>
      <c r="AE106" s="18" t="s">
        <v>116</v>
      </c>
    </row>
    <row r="107" spans="1:31" x14ac:dyDescent="0.35">
      <c r="A107" s="28" t="s">
        <v>132</v>
      </c>
      <c r="B107" s="28" t="s">
        <v>70</v>
      </c>
      <c r="C107" s="24">
        <v>7.1172035399999986E-2</v>
      </c>
      <c r="D107" s="24">
        <v>0.13119737400000001</v>
      </c>
      <c r="E107" s="24">
        <v>0.13697362149999998</v>
      </c>
      <c r="F107" s="24">
        <v>0.205340736</v>
      </c>
      <c r="G107" s="24">
        <v>0.204921883</v>
      </c>
      <c r="H107" s="24">
        <v>0.20730048399999998</v>
      </c>
      <c r="I107" s="24">
        <v>0.19705504800000001</v>
      </c>
      <c r="J107" s="24">
        <v>0.17632683099999899</v>
      </c>
      <c r="K107" s="24">
        <v>0.16019501930000002</v>
      </c>
      <c r="L107" s="24">
        <v>0.15688323270000001</v>
      </c>
      <c r="M107" s="24">
        <v>0.153298767</v>
      </c>
      <c r="N107" s="24">
        <v>0.15126772229999996</v>
      </c>
      <c r="O107" s="24">
        <v>0.12036104340000001</v>
      </c>
      <c r="P107" s="24">
        <v>0.11148330259999999</v>
      </c>
      <c r="Q107" s="24">
        <v>0.1129938243</v>
      </c>
      <c r="R107" s="24">
        <v>0.10912852269999999</v>
      </c>
      <c r="S107" s="24">
        <v>9.8141825000000002E-2</v>
      </c>
      <c r="T107" s="24">
        <v>9.7080697000000007E-2</v>
      </c>
      <c r="U107" s="24">
        <v>8.4459129999999993E-2</v>
      </c>
      <c r="V107" s="24">
        <v>8.149894299999999E-2</v>
      </c>
      <c r="W107" s="24">
        <v>2.5356635999999898E-2</v>
      </c>
      <c r="X107" s="24">
        <v>0</v>
      </c>
      <c r="Y107" s="24">
        <v>0</v>
      </c>
      <c r="Z107" s="24">
        <v>0</v>
      </c>
      <c r="AA107" s="24">
        <v>0</v>
      </c>
      <c r="AB107" s="24">
        <v>0</v>
      </c>
      <c r="AC107" s="24">
        <v>0</v>
      </c>
      <c r="AD107" s="24">
        <v>0</v>
      </c>
      <c r="AE107" s="24">
        <v>0</v>
      </c>
    </row>
    <row r="108" spans="1:31" x14ac:dyDescent="0.35">
      <c r="A108" s="28" t="s">
        <v>132</v>
      </c>
      <c r="B108" s="28" t="s">
        <v>72</v>
      </c>
      <c r="C108" s="24">
        <v>0</v>
      </c>
      <c r="D108" s="24">
        <v>0</v>
      </c>
      <c r="E108" s="24">
        <v>0</v>
      </c>
      <c r="F108" s="24">
        <v>0</v>
      </c>
      <c r="G108" s="24">
        <v>0</v>
      </c>
      <c r="H108" s="24">
        <v>0</v>
      </c>
      <c r="I108" s="24">
        <v>0</v>
      </c>
      <c r="J108" s="24">
        <v>0</v>
      </c>
      <c r="K108" s="24">
        <v>0</v>
      </c>
      <c r="L108" s="24">
        <v>0</v>
      </c>
      <c r="M108" s="24">
        <v>0</v>
      </c>
      <c r="N108" s="24">
        <v>0</v>
      </c>
      <c r="O108" s="24">
        <v>0</v>
      </c>
      <c r="P108" s="24">
        <v>0</v>
      </c>
      <c r="Q108" s="24">
        <v>0</v>
      </c>
      <c r="R108" s="24">
        <v>0</v>
      </c>
      <c r="S108" s="24">
        <v>0</v>
      </c>
      <c r="T108" s="24">
        <v>0</v>
      </c>
      <c r="U108" s="24">
        <v>0</v>
      </c>
      <c r="V108" s="24">
        <v>0</v>
      </c>
      <c r="W108" s="24">
        <v>0</v>
      </c>
      <c r="X108" s="24">
        <v>0</v>
      </c>
      <c r="Y108" s="24">
        <v>0</v>
      </c>
      <c r="Z108" s="24">
        <v>0</v>
      </c>
      <c r="AA108" s="24">
        <v>0</v>
      </c>
      <c r="AB108" s="24">
        <v>0</v>
      </c>
      <c r="AC108" s="24">
        <v>0</v>
      </c>
      <c r="AD108" s="24">
        <v>0</v>
      </c>
      <c r="AE108" s="24">
        <v>0</v>
      </c>
    </row>
    <row r="109" spans="1:31" x14ac:dyDescent="0.35">
      <c r="A109" s="28" t="s">
        <v>132</v>
      </c>
      <c r="B109" s="28" t="s">
        <v>76</v>
      </c>
      <c r="C109" s="24">
        <v>1.7186263049999997E-2</v>
      </c>
      <c r="D109" s="24">
        <v>3.0817607599999998E-2</v>
      </c>
      <c r="E109" s="24">
        <v>3.8948537599999999E-2</v>
      </c>
      <c r="F109" s="24">
        <v>7.9285979999999992E-2</v>
      </c>
      <c r="G109" s="24">
        <v>0.111509952</v>
      </c>
      <c r="H109" s="24">
        <v>0.1330440644</v>
      </c>
      <c r="I109" s="24">
        <v>0.1581244423</v>
      </c>
      <c r="J109" s="24">
        <v>0.16552033599999999</v>
      </c>
      <c r="K109" s="24">
        <v>0.180455904</v>
      </c>
      <c r="L109" s="24">
        <v>0.19352270469999899</v>
      </c>
      <c r="M109" s="24">
        <v>0.25077457759999894</v>
      </c>
      <c r="N109" s="24">
        <v>0.29491709700000002</v>
      </c>
      <c r="O109" s="24">
        <v>0.327622302999999</v>
      </c>
      <c r="P109" s="24">
        <v>0.34018452799999899</v>
      </c>
      <c r="Q109" s="24">
        <v>0.34603051399999901</v>
      </c>
      <c r="R109" s="24">
        <v>0.34155880100000002</v>
      </c>
      <c r="S109" s="24">
        <v>0.330385657</v>
      </c>
      <c r="T109" s="24">
        <v>0.33768264199999998</v>
      </c>
      <c r="U109" s="24">
        <v>0.30235004499999996</v>
      </c>
      <c r="V109" s="24">
        <v>0.299145622</v>
      </c>
      <c r="W109" s="24">
        <v>0.25623586599999998</v>
      </c>
      <c r="X109" s="24">
        <v>0.25634785339999899</v>
      </c>
      <c r="Y109" s="24">
        <v>0.239692436499999</v>
      </c>
      <c r="Z109" s="24">
        <v>0.23311624759999999</v>
      </c>
      <c r="AA109" s="24">
        <v>0.2310315584</v>
      </c>
      <c r="AB109" s="24">
        <v>0.219872226</v>
      </c>
      <c r="AC109" s="24">
        <v>0.21436018129999901</v>
      </c>
      <c r="AD109" s="24">
        <v>0.1589436108</v>
      </c>
      <c r="AE109" s="24">
        <v>0.13549129630000001</v>
      </c>
    </row>
    <row r="110" spans="1:31"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35">
      <c r="A111" s="18" t="s">
        <v>128</v>
      </c>
      <c r="B111" s="18" t="s">
        <v>129</v>
      </c>
      <c r="C111" s="18" t="s">
        <v>80</v>
      </c>
      <c r="D111" s="18" t="s">
        <v>89</v>
      </c>
      <c r="E111" s="18" t="s">
        <v>90</v>
      </c>
      <c r="F111" s="18" t="s">
        <v>91</v>
      </c>
      <c r="G111" s="18" t="s">
        <v>92</v>
      </c>
      <c r="H111" s="18" t="s">
        <v>93</v>
      </c>
      <c r="I111" s="18" t="s">
        <v>94</v>
      </c>
      <c r="J111" s="18" t="s">
        <v>95</v>
      </c>
      <c r="K111" s="18" t="s">
        <v>96</v>
      </c>
      <c r="L111" s="18" t="s">
        <v>97</v>
      </c>
      <c r="M111" s="18" t="s">
        <v>98</v>
      </c>
      <c r="N111" s="18" t="s">
        <v>99</v>
      </c>
      <c r="O111" s="18" t="s">
        <v>100</v>
      </c>
      <c r="P111" s="18" t="s">
        <v>101</v>
      </c>
      <c r="Q111" s="18" t="s">
        <v>102</v>
      </c>
      <c r="R111" s="18" t="s">
        <v>103</v>
      </c>
      <c r="S111" s="18" t="s">
        <v>104</v>
      </c>
      <c r="T111" s="18" t="s">
        <v>105</v>
      </c>
      <c r="U111" s="18" t="s">
        <v>106</v>
      </c>
      <c r="V111" s="18" t="s">
        <v>107</v>
      </c>
      <c r="W111" s="18" t="s">
        <v>108</v>
      </c>
      <c r="X111" s="18" t="s">
        <v>109</v>
      </c>
      <c r="Y111" s="18" t="s">
        <v>110</v>
      </c>
      <c r="Z111" s="18" t="s">
        <v>111</v>
      </c>
      <c r="AA111" s="18" t="s">
        <v>112</v>
      </c>
      <c r="AB111" s="18" t="s">
        <v>113</v>
      </c>
      <c r="AC111" s="18" t="s">
        <v>114</v>
      </c>
      <c r="AD111" s="18" t="s">
        <v>115</v>
      </c>
      <c r="AE111" s="18" t="s">
        <v>116</v>
      </c>
    </row>
    <row r="112" spans="1:31" x14ac:dyDescent="0.35">
      <c r="A112" s="28" t="s">
        <v>133</v>
      </c>
      <c r="B112" s="28" t="s">
        <v>70</v>
      </c>
      <c r="C112" s="24">
        <v>9.9139784200000011E-2</v>
      </c>
      <c r="D112" s="24">
        <v>8.9179903699999896E-2</v>
      </c>
      <c r="E112" s="24">
        <v>0.1130679366</v>
      </c>
      <c r="F112" s="24">
        <v>0.11669866139999997</v>
      </c>
      <c r="G112" s="24">
        <v>0.11783671129999999</v>
      </c>
      <c r="H112" s="24">
        <v>0.11664824149999999</v>
      </c>
      <c r="I112" s="24">
        <v>0.11074673100000001</v>
      </c>
      <c r="J112" s="24">
        <v>0.10198758350000001</v>
      </c>
      <c r="K112" s="24">
        <v>8.8671824199999999E-2</v>
      </c>
      <c r="L112" s="24">
        <v>8.7122274999999999E-2</v>
      </c>
      <c r="M112" s="24">
        <v>8.2582953000000001E-2</v>
      </c>
      <c r="N112" s="24">
        <v>7.931870999999989E-2</v>
      </c>
      <c r="O112" s="24">
        <v>7.8383906999999892E-2</v>
      </c>
      <c r="P112" s="24">
        <v>5.9659781999999897E-2</v>
      </c>
      <c r="Q112" s="24">
        <v>5.7474395999999997E-2</v>
      </c>
      <c r="R112" s="24">
        <v>5.5830066999999997E-2</v>
      </c>
      <c r="S112" s="24">
        <v>5.3661380000000002E-2</v>
      </c>
      <c r="T112" s="24">
        <v>5.2350639999999997E-2</v>
      </c>
      <c r="U112" s="24">
        <v>4.7799328000000002E-2</v>
      </c>
      <c r="V112" s="24">
        <v>4.3886676999999999E-2</v>
      </c>
      <c r="W112" s="24">
        <v>3.4077193999999998E-2</v>
      </c>
      <c r="X112" s="24">
        <v>3.235677E-2</v>
      </c>
      <c r="Y112" s="24">
        <v>3.0652812999999998E-2</v>
      </c>
      <c r="Z112" s="24">
        <v>2.9210765999999899E-2</v>
      </c>
      <c r="AA112" s="24">
        <v>2.9021436999999997E-2</v>
      </c>
      <c r="AB112" s="24">
        <v>2.6984981999999998E-2</v>
      </c>
      <c r="AC112" s="24">
        <v>2.6616879999999999E-2</v>
      </c>
      <c r="AD112" s="24">
        <v>2.4002539999999999E-2</v>
      </c>
      <c r="AE112" s="24">
        <v>1.9240755000000002E-2</v>
      </c>
    </row>
    <row r="113" spans="1:31" x14ac:dyDescent="0.35">
      <c r="A113" s="28" t="s">
        <v>133</v>
      </c>
      <c r="B113" s="28" t="s">
        <v>72</v>
      </c>
      <c r="C113" s="24">
        <v>0</v>
      </c>
      <c r="D113" s="24">
        <v>0</v>
      </c>
      <c r="E113" s="24">
        <v>0</v>
      </c>
      <c r="F113" s="24">
        <v>0</v>
      </c>
      <c r="G113" s="24">
        <v>0</v>
      </c>
      <c r="H113" s="24">
        <v>0</v>
      </c>
      <c r="I113" s="24">
        <v>0</v>
      </c>
      <c r="J113" s="24">
        <v>0</v>
      </c>
      <c r="K113" s="24">
        <v>0</v>
      </c>
      <c r="L113" s="24">
        <v>0</v>
      </c>
      <c r="M113" s="24">
        <v>0</v>
      </c>
      <c r="N113" s="24">
        <v>0</v>
      </c>
      <c r="O113" s="24">
        <v>0</v>
      </c>
      <c r="P113" s="24">
        <v>0</v>
      </c>
      <c r="Q113" s="24">
        <v>0</v>
      </c>
      <c r="R113" s="24">
        <v>0</v>
      </c>
      <c r="S113" s="24">
        <v>0</v>
      </c>
      <c r="T113" s="24">
        <v>0</v>
      </c>
      <c r="U113" s="24">
        <v>0</v>
      </c>
      <c r="V113" s="24">
        <v>0</v>
      </c>
      <c r="W113" s="24">
        <v>0</v>
      </c>
      <c r="X113" s="24">
        <v>0</v>
      </c>
      <c r="Y113" s="24">
        <v>0</v>
      </c>
      <c r="Z113" s="24">
        <v>0</v>
      </c>
      <c r="AA113" s="24">
        <v>0</v>
      </c>
      <c r="AB113" s="24">
        <v>0</v>
      </c>
      <c r="AC113" s="24">
        <v>0</v>
      </c>
      <c r="AD113" s="24">
        <v>0</v>
      </c>
      <c r="AE113" s="24">
        <v>0</v>
      </c>
    </row>
    <row r="114" spans="1:31" x14ac:dyDescent="0.35">
      <c r="A114" s="28" t="s">
        <v>133</v>
      </c>
      <c r="B114" s="28" t="s">
        <v>76</v>
      </c>
      <c r="C114" s="24">
        <v>2.77495247E-2</v>
      </c>
      <c r="D114" s="24">
        <v>4.238929469999999E-2</v>
      </c>
      <c r="E114" s="24">
        <v>6.4608616299999991E-2</v>
      </c>
      <c r="F114" s="24">
        <v>7.8879663799999986E-2</v>
      </c>
      <c r="G114" s="24">
        <v>9.6878368699999995E-2</v>
      </c>
      <c r="H114" s="24">
        <v>0.11123073560000001</v>
      </c>
      <c r="I114" s="24">
        <v>0.12641261079999999</v>
      </c>
      <c r="J114" s="24">
        <v>0.13342206400000001</v>
      </c>
      <c r="K114" s="24">
        <v>0.13562418170000001</v>
      </c>
      <c r="L114" s="24">
        <v>0.1398705405</v>
      </c>
      <c r="M114" s="24">
        <v>0.14105369000000001</v>
      </c>
      <c r="N114" s="24">
        <v>0.14521651599999999</v>
      </c>
      <c r="O114" s="24">
        <v>0.150251362</v>
      </c>
      <c r="P114" s="24">
        <v>0.15162273299999998</v>
      </c>
      <c r="Q114" s="24">
        <v>0.15215066599999999</v>
      </c>
      <c r="R114" s="24">
        <v>0.15379383730000001</v>
      </c>
      <c r="S114" s="24">
        <v>0.15735717939999999</v>
      </c>
      <c r="T114" s="24">
        <v>0.158299938</v>
      </c>
      <c r="U114" s="24">
        <v>0.14837676480000001</v>
      </c>
      <c r="V114" s="24">
        <v>0.14593216099999998</v>
      </c>
      <c r="W114" s="24">
        <v>0.1091503935</v>
      </c>
      <c r="X114" s="24">
        <v>0.10970392180000001</v>
      </c>
      <c r="Y114" s="24">
        <v>0.10755304329999998</v>
      </c>
      <c r="Z114" s="24">
        <v>0.1056557432</v>
      </c>
      <c r="AA114" s="24">
        <v>0.1099195852</v>
      </c>
      <c r="AB114" s="24">
        <v>0.10519714499999899</v>
      </c>
      <c r="AC114" s="24">
        <v>0.10602147889999999</v>
      </c>
      <c r="AD114" s="24">
        <v>8.6353778700000008E-2</v>
      </c>
      <c r="AE114" s="24">
        <v>6.9292021199999998E-2</v>
      </c>
    </row>
    <row r="116" spans="1:31" x14ac:dyDescent="0.35">
      <c r="A116" s="18" t="s">
        <v>128</v>
      </c>
      <c r="B116" s="18" t="s">
        <v>129</v>
      </c>
      <c r="C116" s="18" t="s">
        <v>80</v>
      </c>
      <c r="D116" s="18" t="s">
        <v>89</v>
      </c>
      <c r="E116" s="18" t="s">
        <v>90</v>
      </c>
      <c r="F116" s="18" t="s">
        <v>91</v>
      </c>
      <c r="G116" s="18" t="s">
        <v>92</v>
      </c>
      <c r="H116" s="18" t="s">
        <v>93</v>
      </c>
      <c r="I116" s="18" t="s">
        <v>94</v>
      </c>
      <c r="J116" s="18" t="s">
        <v>95</v>
      </c>
      <c r="K116" s="18" t="s">
        <v>96</v>
      </c>
      <c r="L116" s="18" t="s">
        <v>97</v>
      </c>
      <c r="M116" s="18" t="s">
        <v>98</v>
      </c>
      <c r="N116" s="18" t="s">
        <v>99</v>
      </c>
      <c r="O116" s="18" t="s">
        <v>100</v>
      </c>
      <c r="P116" s="18" t="s">
        <v>101</v>
      </c>
      <c r="Q116" s="18" t="s">
        <v>102</v>
      </c>
      <c r="R116" s="18" t="s">
        <v>103</v>
      </c>
      <c r="S116" s="18" t="s">
        <v>104</v>
      </c>
      <c r="T116" s="18" t="s">
        <v>105</v>
      </c>
      <c r="U116" s="18" t="s">
        <v>106</v>
      </c>
      <c r="V116" s="18" t="s">
        <v>107</v>
      </c>
      <c r="W116" s="18" t="s">
        <v>108</v>
      </c>
      <c r="X116" s="18" t="s">
        <v>109</v>
      </c>
      <c r="Y116" s="18" t="s">
        <v>110</v>
      </c>
      <c r="Z116" s="18" t="s">
        <v>111</v>
      </c>
      <c r="AA116" s="18" t="s">
        <v>112</v>
      </c>
      <c r="AB116" s="18" t="s">
        <v>113</v>
      </c>
      <c r="AC116" s="18" t="s">
        <v>114</v>
      </c>
      <c r="AD116" s="18" t="s">
        <v>115</v>
      </c>
      <c r="AE116" s="18" t="s">
        <v>116</v>
      </c>
    </row>
    <row r="117" spans="1:31" x14ac:dyDescent="0.35">
      <c r="A117" s="28" t="s">
        <v>134</v>
      </c>
      <c r="B117" s="28" t="s">
        <v>70</v>
      </c>
      <c r="C117" s="24">
        <v>0</v>
      </c>
      <c r="D117" s="24">
        <v>0</v>
      </c>
      <c r="E117" s="24">
        <v>0</v>
      </c>
      <c r="F117" s="24">
        <v>0</v>
      </c>
      <c r="G117" s="24">
        <v>0</v>
      </c>
      <c r="H117" s="24">
        <v>0</v>
      </c>
      <c r="I117" s="24">
        <v>0</v>
      </c>
      <c r="J117" s="24">
        <v>0</v>
      </c>
      <c r="K117" s="24">
        <v>0</v>
      </c>
      <c r="L117" s="24">
        <v>0</v>
      </c>
      <c r="M117" s="24">
        <v>0</v>
      </c>
      <c r="N117" s="24">
        <v>0</v>
      </c>
      <c r="O117" s="24">
        <v>0</v>
      </c>
      <c r="P117" s="24">
        <v>0</v>
      </c>
      <c r="Q117" s="24">
        <v>0</v>
      </c>
      <c r="R117" s="24">
        <v>0</v>
      </c>
      <c r="S117" s="24">
        <v>0</v>
      </c>
      <c r="T117" s="24">
        <v>0</v>
      </c>
      <c r="U117" s="24">
        <v>0</v>
      </c>
      <c r="V117" s="24">
        <v>0</v>
      </c>
      <c r="W117" s="24">
        <v>0</v>
      </c>
      <c r="X117" s="24">
        <v>0</v>
      </c>
      <c r="Y117" s="24">
        <v>0</v>
      </c>
      <c r="Z117" s="24">
        <v>0</v>
      </c>
      <c r="AA117" s="24">
        <v>0</v>
      </c>
      <c r="AB117" s="24">
        <v>0</v>
      </c>
      <c r="AC117" s="24">
        <v>0</v>
      </c>
      <c r="AD117" s="24">
        <v>0</v>
      </c>
      <c r="AE117" s="24">
        <v>0</v>
      </c>
    </row>
    <row r="118" spans="1:31" x14ac:dyDescent="0.35">
      <c r="A118" s="28" t="s">
        <v>134</v>
      </c>
      <c r="B118" s="28" t="s">
        <v>72</v>
      </c>
      <c r="C118" s="24">
        <v>0</v>
      </c>
      <c r="D118" s="24">
        <v>0</v>
      </c>
      <c r="E118" s="24">
        <v>0</v>
      </c>
      <c r="F118" s="24">
        <v>0</v>
      </c>
      <c r="G118" s="24">
        <v>0</v>
      </c>
      <c r="H118" s="24">
        <v>0</v>
      </c>
      <c r="I118" s="24">
        <v>0</v>
      </c>
      <c r="J118" s="24">
        <v>0</v>
      </c>
      <c r="K118" s="24">
        <v>0</v>
      </c>
      <c r="L118" s="24">
        <v>0</v>
      </c>
      <c r="M118" s="24">
        <v>0</v>
      </c>
      <c r="N118" s="24">
        <v>0</v>
      </c>
      <c r="O118" s="24">
        <v>0</v>
      </c>
      <c r="P118" s="24">
        <v>0</v>
      </c>
      <c r="Q118" s="24">
        <v>0</v>
      </c>
      <c r="R118" s="24">
        <v>0</v>
      </c>
      <c r="S118" s="24">
        <v>0</v>
      </c>
      <c r="T118" s="24">
        <v>0</v>
      </c>
      <c r="U118" s="24">
        <v>0</v>
      </c>
      <c r="V118" s="24">
        <v>0</v>
      </c>
      <c r="W118" s="24">
        <v>0</v>
      </c>
      <c r="X118" s="24">
        <v>0</v>
      </c>
      <c r="Y118" s="24">
        <v>0</v>
      </c>
      <c r="Z118" s="24">
        <v>0</v>
      </c>
      <c r="AA118" s="24">
        <v>0</v>
      </c>
      <c r="AB118" s="24">
        <v>0</v>
      </c>
      <c r="AC118" s="24">
        <v>0</v>
      </c>
      <c r="AD118" s="24">
        <v>0</v>
      </c>
      <c r="AE118" s="24">
        <v>0</v>
      </c>
    </row>
    <row r="119" spans="1:31" x14ac:dyDescent="0.35">
      <c r="A119" s="28" t="s">
        <v>134</v>
      </c>
      <c r="B119" s="28" t="s">
        <v>76</v>
      </c>
      <c r="C119" s="24">
        <v>5.2431467299999992E-4</v>
      </c>
      <c r="D119" s="24">
        <v>1.3845373899999899E-3</v>
      </c>
      <c r="E119" s="24">
        <v>1.18994939E-3</v>
      </c>
      <c r="F119" s="24">
        <v>1.024792852999999E-3</v>
      </c>
      <c r="G119" s="24">
        <v>2.9298080600000001E-3</v>
      </c>
      <c r="H119" s="24">
        <v>5.5427265999999998E-3</v>
      </c>
      <c r="I119" s="24">
        <v>8.4740428699999915E-3</v>
      </c>
      <c r="J119" s="24">
        <v>9.3785248300000002E-3</v>
      </c>
      <c r="K119" s="24">
        <v>1.0551283660000001E-2</v>
      </c>
      <c r="L119" s="24">
        <v>1.21936224E-2</v>
      </c>
      <c r="M119" s="24">
        <v>1.9707021799999998E-2</v>
      </c>
      <c r="N119" s="24">
        <v>2.0124817800000003E-2</v>
      </c>
      <c r="O119" s="24">
        <v>2.1976648600000002E-2</v>
      </c>
      <c r="P119" s="24">
        <v>2.11583272E-2</v>
      </c>
      <c r="Q119" s="24">
        <v>2.0455074200000003E-2</v>
      </c>
      <c r="R119" s="24">
        <v>2.0234046969999999E-2</v>
      </c>
      <c r="S119" s="24">
        <v>1.8507900459999997E-2</v>
      </c>
      <c r="T119" s="24">
        <v>1.872244725E-2</v>
      </c>
      <c r="U119" s="24">
        <v>1.8273294599999899E-2</v>
      </c>
      <c r="V119" s="24">
        <v>1.6799810270000003E-2</v>
      </c>
      <c r="W119" s="24">
        <v>1.735177634E-2</v>
      </c>
      <c r="X119" s="24">
        <v>1.662826634E-2</v>
      </c>
      <c r="Y119" s="24">
        <v>1.561227066E-2</v>
      </c>
      <c r="Z119" s="24">
        <v>1.47301193E-2</v>
      </c>
      <c r="AA119" s="24">
        <v>1.47664714E-2</v>
      </c>
      <c r="AB119" s="24">
        <v>1.55573056E-2</v>
      </c>
      <c r="AC119" s="24">
        <v>1.60924837E-2</v>
      </c>
      <c r="AD119" s="24">
        <v>1.39505367E-2</v>
      </c>
      <c r="AE119" s="24">
        <v>1.1540713099999997E-2</v>
      </c>
    </row>
    <row r="121" spans="1:31" collapsed="1" x14ac:dyDescent="0.35"/>
  </sheetData>
  <sheetProtection algorithmName="SHA-512" hashValue="D1GBdXLw1/sTqW8z2XEe0/00CaqHpp91Ul7Yb1Xk9x0Uh7RPQvTXnmg1XamQC4UrLIVzZDYTRmDYprS7Hxla1A==" saltValue="S9j4qdrc+dQWWXQVf6ix2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2021-06-22T00:41:38Z</dcterms:created>
  <dcterms:modified xsi:type="dcterms:W3CDTF">2021-06-22T00:43:41Z</dcterms:modified>
</cp:coreProperties>
</file>