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Y:\TasNetworks\7. Marinus PACR 2021\Annual outcome workbooks\Final workbooks\"/>
    </mc:Choice>
  </mc:AlternateContent>
  <bookViews>
    <workbookView xWindow="0" yWindow="0" windowWidth="28800" windowHeight="11400"/>
  </bookViews>
  <sheets>
    <sheet name="Cover" sheetId="1" r:id="rId1"/>
    <sheet name="Release notice" sheetId="2" r:id="rId2"/>
    <sheet name="Version notes" sheetId="3" r:id="rId3"/>
    <sheet name="Abbreviations and notes" sheetId="4" r:id="rId4"/>
    <sheet name="---Compare options---" sheetId="7" r:id="rId5"/>
    <sheet name="BaseCase_CF" sheetId="8" r:id="rId6"/>
    <sheet name="BaseCase_Generation" sheetId="9" r:id="rId7"/>
    <sheet name="BaseCase_Capacity" sheetId="10" r:id="rId8"/>
    <sheet name="BaseCase_VOM Cost" sheetId="11" r:id="rId9"/>
    <sheet name="BaseCase_FOM Cost" sheetId="12" r:id="rId10"/>
    <sheet name="BaseCase_Fuel Cost" sheetId="13" r:id="rId11"/>
    <sheet name="BaseCase_Build Cost" sheetId="14" r:id="rId12"/>
    <sheet name="BaseCase_REHAB Cost" sheetId="15" r:id="rId13"/>
    <sheet name="BaseCase_REZ Tx Cost" sheetId="16" r:id="rId14"/>
    <sheet name="BaseCase_USE+DSP Cost" sheetId="17" r:id="rId15"/>
    <sheet name="BaseCase_SyncCon Cost" sheetId="18" r:id="rId16"/>
    <sheet name="BaseCase_System Strength Cost" sheetId="19" r:id="rId17"/>
    <sheet name="Marinus_CF" sheetId="20" r:id="rId18"/>
    <sheet name="Marinus_Generation" sheetId="21" r:id="rId19"/>
    <sheet name="Marinus_Capacity" sheetId="22" r:id="rId20"/>
    <sheet name="Marinus_VOM Cost" sheetId="23" r:id="rId21"/>
    <sheet name="Marinus_FOM Cost" sheetId="24" r:id="rId22"/>
    <sheet name="Marinus_Fuel Cost" sheetId="25" r:id="rId23"/>
    <sheet name="Marinus_Build Cost" sheetId="26" r:id="rId24"/>
    <sheet name="Marinus_REHAB Cost" sheetId="27" r:id="rId25"/>
    <sheet name="Marinus_REZ Tx Cost" sheetId="28" r:id="rId26"/>
    <sheet name="Marinus_USE+DSP Cost" sheetId="29" r:id="rId27"/>
    <sheet name="Marinus_SyncCon Cost" sheetId="30" r:id="rId28"/>
    <sheet name="Marinus_System Strength Cost" sheetId="31" r:id="rId29"/>
  </sheets>
  <externalReferences>
    <externalReference r:id="rId30"/>
    <externalReference r:id="rId31"/>
    <externalReference r:id="rId32"/>
    <externalReference r:id="rId33"/>
  </externalReferences>
  <definedNames>
    <definedName name="_xlnm._FilterDatabase" localSheetId="3" hidden="1">'Abbreviations and notes'!$A$2:$B$22</definedName>
    <definedName name="_xlnm._FilterDatabase" localSheetId="11" hidden="1">'BaseCase_Build Cost'!$A$5:$AE$5</definedName>
    <definedName name="_xlnm._FilterDatabase" localSheetId="7" hidden="1">BaseCase_Capacity!$A$5:$AE$17</definedName>
    <definedName name="_xlnm._FilterDatabase" localSheetId="5" hidden="1">BaseCase_CF!$A$5:$AE$17</definedName>
    <definedName name="_xlnm._FilterDatabase" localSheetId="9" hidden="1">'BaseCase_FOM Cost'!$A$1:$AE$5</definedName>
    <definedName name="_xlnm._FilterDatabase" localSheetId="10" hidden="1">'BaseCase_Fuel Cost'!$A$5:$AE$5</definedName>
    <definedName name="_xlnm._FilterDatabase" localSheetId="6" hidden="1">BaseCase_Generation!$A$5:$AE$17</definedName>
    <definedName name="_xlnm._FilterDatabase" localSheetId="12" hidden="1">'BaseCase_REHAB Cost'!$A$5:$AE$5</definedName>
    <definedName name="_xlnm._FilterDatabase" localSheetId="13" hidden="1">'BaseCase_REZ Tx Cost'!$A$5:$AE$5</definedName>
    <definedName name="_xlnm._FilterDatabase" localSheetId="14" hidden="1">'BaseCase_USE+DSP Cost'!$A$5:$AE$5</definedName>
    <definedName name="_xlnm._FilterDatabase" localSheetId="8" hidden="1">'BaseCase_VOM Cost'!$A$5:$AE$5</definedName>
    <definedName name="_xlnm._FilterDatabase" localSheetId="23" hidden="1">'Marinus_Build Cost'!$A$5:$AE$5</definedName>
    <definedName name="_xlnm._FilterDatabase" localSheetId="19" hidden="1">Marinus_Capacity!$A$5:$AE$17</definedName>
    <definedName name="_xlnm._FilterDatabase" localSheetId="17" hidden="1">Marinus_CF!$A$5:$AE$17</definedName>
    <definedName name="_xlnm._FilterDatabase" localSheetId="21" hidden="1">'Marinus_FOM Cost'!$A$1:$AE$5</definedName>
    <definedName name="_xlnm._FilterDatabase" localSheetId="22" hidden="1">'Marinus_Fuel Cost'!$A$5:$AE$5</definedName>
    <definedName name="_xlnm._FilterDatabase" localSheetId="18" hidden="1">Marinus_Generation!$A$5:$AE$17</definedName>
    <definedName name="_xlnm._FilterDatabase" localSheetId="24" hidden="1">'Marinus_REHAB Cost'!$A$5:$AE$5</definedName>
    <definedName name="_xlnm._FilterDatabase" localSheetId="25" hidden="1">'Marinus_REZ Tx Cost'!$A$5:$AE$5</definedName>
    <definedName name="_xlnm._FilterDatabase" localSheetId="26" hidden="1">'Marinus_USE+DSP Cost'!$A$5:$AE$5</definedName>
    <definedName name="_xlnm._FilterDatabase" localSheetId="20" hidden="1">'Marinus_VOM Cost'!$A$5:$AE$5</definedName>
    <definedName name="asd">'[2]M27_30_REZ Tx Cost'!$C$9:$W$9</definedName>
    <definedName name="asdf">'[2]M27_30_SyncCon Cost'!$C$5:$W$5</definedName>
    <definedName name="AsGen">[3]Macro!$U$6</definedName>
    <definedName name="BaseCase_NEM_Build" localSheetId="7">#REF!</definedName>
    <definedName name="BaseCase_NEM_Build" localSheetId="6">#REF!</definedName>
    <definedName name="BaseCase_NEM_Build" localSheetId="19">#REF!</definedName>
    <definedName name="BaseCase_NEM_Build" localSheetId="18">#REF!</definedName>
    <definedName name="BaseCase_NEM_Build">#REF!</definedName>
    <definedName name="BaseCase_NEM_DSP" localSheetId="7">#REF!</definedName>
    <definedName name="BaseCase_NEM_DSP" localSheetId="6">#REF!</definedName>
    <definedName name="BaseCase_NEM_DSP" localSheetId="19">#REF!</definedName>
    <definedName name="BaseCase_NEM_DSP" localSheetId="18">#REF!</definedName>
    <definedName name="BaseCase_NEM_DSP">#REF!</definedName>
    <definedName name="BaseCase_NEM_DSP1">'[2]BaseCase_USE+DSP Cost'!$C$9:$W$9</definedName>
    <definedName name="BaseCase_NEM_FOM" localSheetId="7">#REF!</definedName>
    <definedName name="BaseCase_NEM_FOM" localSheetId="6">#REF!</definedName>
    <definedName name="BaseCase_NEM_FOM" localSheetId="19">#REF!</definedName>
    <definedName name="BaseCase_NEM_FOM" localSheetId="18">#REF!</definedName>
    <definedName name="BaseCase_NEM_FOM">#REF!</definedName>
    <definedName name="BaseCase_NEM_Fuel" localSheetId="7">#REF!</definedName>
    <definedName name="BaseCase_NEM_Fuel" localSheetId="6">#REF!</definedName>
    <definedName name="BaseCase_NEM_Fuel" localSheetId="19">#REF!</definedName>
    <definedName name="BaseCase_NEM_Fuel" localSheetId="18">#REF!</definedName>
    <definedName name="BaseCase_NEM_Fuel">#REF!</definedName>
    <definedName name="BaseCase_NEM_REHAB" localSheetId="7">#REF!</definedName>
    <definedName name="BaseCase_NEM_REHAB" localSheetId="6">#REF!</definedName>
    <definedName name="BaseCase_NEM_REHAB" localSheetId="19">#REF!</definedName>
    <definedName name="BaseCase_NEM_REHAB" localSheetId="18">#REF!</definedName>
    <definedName name="BaseCase_NEM_REHAB">#REF!</definedName>
    <definedName name="BaseCase_NEM_REZ" localSheetId="7">#REF!</definedName>
    <definedName name="BaseCase_NEM_REZ" localSheetId="6">#REF!</definedName>
    <definedName name="BaseCase_NEM_REZ" localSheetId="19">#REF!</definedName>
    <definedName name="BaseCase_NEM_REZ" localSheetId="18">#REF!</definedName>
    <definedName name="BaseCase_NEM_REZ">#REF!</definedName>
    <definedName name="BaseCase_NEM_SyncCon" localSheetId="7">#REF!</definedName>
    <definedName name="BaseCase_NEM_SyncCon" localSheetId="6">#REF!</definedName>
    <definedName name="BaseCase_NEM_SyncCon" localSheetId="19">#REF!</definedName>
    <definedName name="BaseCase_NEM_SyncCon" localSheetId="18">#REF!</definedName>
    <definedName name="BaseCase_NEM_SyncCon">#REF!</definedName>
    <definedName name="BaseCase_NEM_VOM" localSheetId="7">#REF!</definedName>
    <definedName name="BaseCase_NEM_VOM" localSheetId="6">#REF!</definedName>
    <definedName name="BaseCase_NEM_VOM" localSheetId="19">#REF!</definedName>
    <definedName name="BaseCase_NEM_VOM" localSheetId="18">#REF!</definedName>
    <definedName name="BaseCase_NEM_VOM">#REF!</definedName>
    <definedName name="CaseNames">[3]Macro!$D$3:$D$16</definedName>
    <definedName name="CIQWBGuid" hidden="1">"32a91085-3057-4656-87d2-f3c7894ddc12"</definedName>
    <definedName name="CompareCases1">[3]Macro!$B$18:$B$25</definedName>
    <definedName name="d">'[2]BaseCase_REZ Tx Cost'!$C$9:$W$9</definedName>
    <definedName name="DurationSkip">[3]Macro!$B$34</definedName>
    <definedName name="e">'[4]BaseCase_USE+DSP Cost'!$C$9:$W$9</definedName>
    <definedName name="EndYear">[3]Macro!$B$28</definedName>
    <definedName name="Existing">[3]Macro!$Z$9</definedName>
    <definedName name="f">'[2]BaseCase_SyncCon Cost'!$C$5:$W$5</definedName>
    <definedName name="fg">#REF!</definedName>
    <definedName name="FilesToCopy">[3]Macro!$B$47:$B$67</definedName>
    <definedName name="Folders">[3]Macro!$B$3:$B$16</definedName>
    <definedName name="Inflation">[3]Macro!$B$29</definedName>
    <definedName name="IQ_ADDIN" hidden="1">"AUTO"</definedName>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42419.6529050926</definedName>
    <definedName name="IQ_NAMES_REVISION_DATE__1" hidden="1">42118.6535879629</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M27_30_NEM_Build" localSheetId="7">#REF!</definedName>
    <definedName name="M27_30_NEM_Build" localSheetId="6">#REF!</definedName>
    <definedName name="M27_30_NEM_Build" localSheetId="19">#REF!</definedName>
    <definedName name="M27_30_NEM_Build" localSheetId="18">#REF!</definedName>
    <definedName name="M27_30_NEM_Build">#REF!</definedName>
    <definedName name="M27_30_NEM_DSP" localSheetId="7">#REF!</definedName>
    <definedName name="M27_30_NEM_DSP" localSheetId="6">#REF!</definedName>
    <definedName name="M27_30_NEM_DSP" localSheetId="19">#REF!</definedName>
    <definedName name="M27_30_NEM_DSP" localSheetId="18">#REF!</definedName>
    <definedName name="M27_30_NEM_DSP">#REF!</definedName>
    <definedName name="M27_30_NEM_FOM" localSheetId="7">#REF!</definedName>
    <definedName name="M27_30_NEM_FOM" localSheetId="6">#REF!</definedName>
    <definedName name="M27_30_NEM_FOM" localSheetId="19">#REF!</definedName>
    <definedName name="M27_30_NEM_FOM" localSheetId="18">#REF!</definedName>
    <definedName name="M27_30_NEM_FOM">#REF!</definedName>
    <definedName name="M27_30_NEM_Fuel" localSheetId="7">#REF!</definedName>
    <definedName name="M27_30_NEM_Fuel" localSheetId="6">#REF!</definedName>
    <definedName name="M27_30_NEM_Fuel" localSheetId="19">#REF!</definedName>
    <definedName name="M27_30_NEM_Fuel" localSheetId="18">#REF!</definedName>
    <definedName name="M27_30_NEM_Fuel">#REF!</definedName>
    <definedName name="M27_30_NEM_REHAB" localSheetId="7">#REF!</definedName>
    <definedName name="M27_30_NEM_REHAB" localSheetId="6">#REF!</definedName>
    <definedName name="M27_30_NEM_REHAB" localSheetId="19">#REF!</definedName>
    <definedName name="M27_30_NEM_REHAB" localSheetId="18">#REF!</definedName>
    <definedName name="M27_30_NEM_REHAB">#REF!</definedName>
    <definedName name="M27_30_NEM_REZ" localSheetId="7">#REF!</definedName>
    <definedName name="M27_30_NEM_REZ" localSheetId="5">#REF!</definedName>
    <definedName name="M27_30_NEM_REZ" localSheetId="6">#REF!</definedName>
    <definedName name="M27_30_NEM_REZ" localSheetId="19">#REF!</definedName>
    <definedName name="M27_30_NEM_REZ" localSheetId="17">#REF!</definedName>
    <definedName name="M27_30_NEM_REZ" localSheetId="18">#REF!</definedName>
    <definedName name="M27_30_NEM_REZ">#REF!</definedName>
    <definedName name="M27_30_NEM_SyncCon" localSheetId="7">#REF!</definedName>
    <definedName name="M27_30_NEM_SyncCon" localSheetId="6">#REF!</definedName>
    <definedName name="M27_30_NEM_SyncCon" localSheetId="19">#REF!</definedName>
    <definedName name="M27_30_NEM_SyncCon" localSheetId="18">#REF!</definedName>
    <definedName name="M27_30_NEM_SyncCon">#REF!</definedName>
    <definedName name="M27_30_NEM_VOM" localSheetId="7">#REF!</definedName>
    <definedName name="M27_30_NEM_VOM" localSheetId="6">#REF!</definedName>
    <definedName name="M27_30_NEM_VOM" localSheetId="19">#REF!</definedName>
    <definedName name="M27_30_NEM_VOM" localSheetId="18">#REF!</definedName>
    <definedName name="M27_30_NEM_VOM">#REF!</definedName>
    <definedName name="NE">[3]Macro!$AA$9</definedName>
    <definedName name="NEM_Links">[3]Macro!$G$5:$G$14</definedName>
    <definedName name="NEMNodes">[3]Macro!$K$5:$K$10</definedName>
    <definedName name="NEMorSWIS">[3]Macro!$B$31</definedName>
    <definedName name="NEMRegions">[3]Macro!$J$5:$J$10</definedName>
    <definedName name="NEMREZs">[3]Macro!$L$5:$L$39</definedName>
    <definedName name="NodeDisplay">[3]Macro!$K$3</definedName>
    <definedName name="NPVasof">[3]Macro!$B$33</definedName>
    <definedName name="REZDisplay">[3]Macro!$L$3</definedName>
    <definedName name="RooftopPV">[3]Macro!$W$4</definedName>
    <definedName name="SentOut">[3]Macro!$U$7</definedName>
    <definedName name="sfdg">'[2]M27_30_USE+DSP Cost'!$C$9:$W$9</definedName>
    <definedName name="StartYear">#REF!</definedName>
    <definedName name="StartYear1">'[2]!!DELETE ME!! - Data checks'!$A$5</definedName>
    <definedName name="TimePerYear">[3]Macro!$B$36</definedName>
    <definedName name="Timestep">[3]Macro!$B$30</definedName>
    <definedName name="Tol">[3]Macro!$B$32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K46" i="7" l="1"/>
  <c r="AJ46" i="7"/>
  <c r="AI46" i="7"/>
  <c r="AH46" i="7"/>
  <c r="AG46" i="7"/>
  <c r="AF46" i="7"/>
  <c r="AE46" i="7"/>
  <c r="AD46" i="7"/>
  <c r="AC46" i="7"/>
  <c r="AB46" i="7"/>
  <c r="AA46" i="7"/>
  <c r="Z46" i="7"/>
  <c r="Y46" i="7"/>
  <c r="X46" i="7"/>
  <c r="W46" i="7"/>
  <c r="V46" i="7"/>
  <c r="U46" i="7"/>
  <c r="T46" i="7"/>
  <c r="S46" i="7"/>
  <c r="R46" i="7"/>
  <c r="Q46" i="7"/>
  <c r="P46" i="7"/>
  <c r="O46" i="7"/>
  <c r="N46" i="7"/>
  <c r="M46" i="7"/>
  <c r="L46" i="7"/>
  <c r="K46" i="7"/>
  <c r="J46" i="7"/>
  <c r="I46" i="7"/>
  <c r="A43" i="7"/>
  <c r="AK25" i="7"/>
  <c r="AJ25" i="7"/>
  <c r="AI25" i="7"/>
  <c r="AH25" i="7"/>
  <c r="AG25" i="7"/>
  <c r="AF25" i="7"/>
  <c r="AE25" i="7"/>
  <c r="AD25" i="7"/>
  <c r="AC25" i="7"/>
  <c r="AB25" i="7"/>
  <c r="AA25" i="7"/>
  <c r="Z25" i="7"/>
  <c r="Y25" i="7"/>
  <c r="X25" i="7"/>
  <c r="W25" i="7"/>
  <c r="V25" i="7"/>
  <c r="U25" i="7"/>
  <c r="T25" i="7"/>
  <c r="S25" i="7"/>
  <c r="R25" i="7"/>
  <c r="Q25" i="7"/>
  <c r="P25" i="7"/>
  <c r="O25" i="7"/>
  <c r="N25" i="7"/>
  <c r="M25" i="7"/>
  <c r="L25" i="7"/>
  <c r="K25" i="7"/>
  <c r="J25" i="7"/>
  <c r="I25" i="7"/>
  <c r="A22" i="7"/>
  <c r="E15" i="7"/>
  <c r="E14" i="7"/>
  <c r="E13" i="7"/>
  <c r="E11" i="7"/>
  <c r="E10" i="7"/>
  <c r="E9" i="7"/>
  <c r="E8" i="7"/>
  <c r="A3" i="7"/>
  <c r="K1" i="7"/>
  <c r="J1" i="7"/>
  <c r="I55" i="7"/>
  <c r="I39" i="7"/>
  <c r="J32" i="7"/>
  <c r="I40" i="7"/>
  <c r="I51" i="7"/>
  <c r="I31" i="7"/>
  <c r="J55" i="7"/>
  <c r="J47" i="7"/>
  <c r="I32" i="7"/>
  <c r="J38" i="7"/>
  <c r="I57" i="7"/>
  <c r="J40" i="7"/>
  <c r="I34" i="7"/>
  <c r="J54" i="7"/>
  <c r="J36" i="7"/>
  <c r="I60" i="7"/>
  <c r="I56" i="7"/>
  <c r="I33" i="7"/>
  <c r="I48" i="7"/>
  <c r="J39" i="7"/>
  <c r="J30" i="7"/>
  <c r="I28" i="7"/>
  <c r="I59" i="7"/>
  <c r="I35" i="7"/>
  <c r="I38" i="7"/>
  <c r="J29" i="7"/>
  <c r="J27" i="7"/>
  <c r="J34" i="7"/>
  <c r="I27" i="7"/>
  <c r="K35" i="7"/>
  <c r="J56" i="7"/>
  <c r="J35" i="7"/>
  <c r="I30" i="7"/>
  <c r="J51" i="7"/>
  <c r="J59" i="7"/>
  <c r="L1" i="7" l="1"/>
  <c r="K36" i="7"/>
  <c r="K57" i="7"/>
  <c r="J31" i="7"/>
  <c r="J49" i="7"/>
  <c r="K26" i="7"/>
  <c r="K34" i="7"/>
  <c r="J15" i="7"/>
  <c r="K55" i="7"/>
  <c r="J48" i="7"/>
  <c r="J52" i="7"/>
  <c r="J28" i="7"/>
  <c r="K59" i="7"/>
  <c r="K47" i="7"/>
  <c r="I61" i="7"/>
  <c r="I29" i="7"/>
  <c r="K48" i="7"/>
  <c r="K32" i="7"/>
  <c r="K39" i="7"/>
  <c r="K53" i="7"/>
  <c r="K61" i="7"/>
  <c r="I36" i="7"/>
  <c r="K38" i="7"/>
  <c r="J33" i="7"/>
  <c r="K52" i="7"/>
  <c r="I53" i="7"/>
  <c r="I47" i="7"/>
  <c r="I50" i="7"/>
  <c r="K27" i="7"/>
  <c r="K33" i="7"/>
  <c r="J50" i="7"/>
  <c r="J26" i="7"/>
  <c r="K54" i="7"/>
  <c r="K13" i="7"/>
  <c r="I52" i="7"/>
  <c r="K28" i="7"/>
  <c r="K31" i="7"/>
  <c r="K30" i="7"/>
  <c r="I26" i="7"/>
  <c r="K40" i="7"/>
  <c r="K60" i="7"/>
  <c r="K49" i="7"/>
  <c r="I54" i="7"/>
  <c r="J60" i="7"/>
  <c r="K29" i="7"/>
  <c r="K50" i="7"/>
  <c r="I49" i="7"/>
  <c r="J61" i="7"/>
  <c r="K56" i="7"/>
  <c r="K51" i="7"/>
  <c r="J57" i="7"/>
  <c r="J53" i="7"/>
  <c r="M1" i="7" l="1"/>
  <c r="L53" i="7"/>
  <c r="K12" i="7"/>
  <c r="L60" i="7"/>
  <c r="L48" i="7"/>
  <c r="L49" i="7"/>
  <c r="L30" i="7"/>
  <c r="J13" i="7"/>
  <c r="L35" i="7"/>
  <c r="L28" i="7"/>
  <c r="J12" i="7"/>
  <c r="L52" i="7"/>
  <c r="L55" i="7"/>
  <c r="L14" i="7"/>
  <c r="L27" i="7"/>
  <c r="L47" i="7"/>
  <c r="L12" i="7"/>
  <c r="L32" i="7"/>
  <c r="L40" i="7"/>
  <c r="L33" i="7"/>
  <c r="L57" i="7"/>
  <c r="L34" i="7"/>
  <c r="L38" i="7"/>
  <c r="I14" i="7"/>
  <c r="L61" i="7"/>
  <c r="L29" i="7"/>
  <c r="I12" i="7"/>
  <c r="K15" i="7"/>
  <c r="L13" i="7"/>
  <c r="I13" i="7"/>
  <c r="L54" i="7"/>
  <c r="L50" i="7"/>
  <c r="K14" i="7"/>
  <c r="J14" i="7"/>
  <c r="L31" i="7"/>
  <c r="L39" i="7"/>
  <c r="L15" i="7"/>
  <c r="L59" i="7"/>
  <c r="L36" i="7"/>
  <c r="L26" i="7"/>
  <c r="I15" i="7"/>
  <c r="L56" i="7"/>
  <c r="L51" i="7"/>
  <c r="N1" i="7" l="1"/>
  <c r="J9" i="7"/>
  <c r="M52" i="7"/>
  <c r="M13" i="7"/>
  <c r="I10" i="7"/>
  <c r="M53" i="7"/>
  <c r="M27" i="7"/>
  <c r="M11" i="7"/>
  <c r="K7" i="7"/>
  <c r="K10" i="7"/>
  <c r="L11" i="7"/>
  <c r="M33" i="7"/>
  <c r="M12" i="7"/>
  <c r="I8" i="7"/>
  <c r="K9" i="7"/>
  <c r="M7" i="7"/>
  <c r="M55" i="7"/>
  <c r="M31" i="7"/>
  <c r="M57" i="7"/>
  <c r="M54" i="7"/>
  <c r="I9" i="7"/>
  <c r="L8" i="7"/>
  <c r="J7" i="7"/>
  <c r="M29" i="7"/>
  <c r="M28" i="7"/>
  <c r="J10" i="7"/>
  <c r="J8" i="7"/>
  <c r="L10" i="7"/>
  <c r="M60" i="7"/>
  <c r="M30" i="7"/>
  <c r="K11" i="7"/>
  <c r="M56" i="7"/>
  <c r="M40" i="7"/>
  <c r="I7" i="7"/>
  <c r="M39" i="7"/>
  <c r="M48" i="7"/>
  <c r="L9" i="7"/>
  <c r="M32" i="7"/>
  <c r="M59" i="7"/>
  <c r="M47" i="7"/>
  <c r="K8" i="7"/>
  <c r="I11" i="7"/>
  <c r="M50" i="7"/>
  <c r="M15" i="7"/>
  <c r="L7" i="7"/>
  <c r="M26" i="7"/>
  <c r="M51" i="7"/>
  <c r="M35" i="7"/>
  <c r="M8" i="7"/>
  <c r="M49" i="7"/>
  <c r="J11" i="7"/>
  <c r="M34" i="7"/>
  <c r="M61" i="7"/>
  <c r="M14" i="7"/>
  <c r="M9" i="7"/>
  <c r="M36" i="7"/>
  <c r="M38" i="7"/>
  <c r="M10" i="7"/>
  <c r="I16" i="7" l="1"/>
  <c r="J16" i="7" s="1"/>
  <c r="K16" i="7" s="1"/>
  <c r="L16" i="7" s="1"/>
  <c r="M16" i="7" s="1"/>
  <c r="O1" i="7"/>
  <c r="N30" i="7"/>
  <c r="N12" i="7"/>
  <c r="N13" i="7"/>
  <c r="N59" i="7"/>
  <c r="N52" i="7"/>
  <c r="N54" i="7"/>
  <c r="N10" i="7"/>
  <c r="N32" i="7"/>
  <c r="N40" i="7"/>
  <c r="N8" i="7"/>
  <c r="N53" i="7"/>
  <c r="N34" i="7"/>
  <c r="N31" i="7"/>
  <c r="N14" i="7"/>
  <c r="N49" i="7"/>
  <c r="N57" i="7"/>
  <c r="N51" i="7"/>
  <c r="N55" i="7"/>
  <c r="N47" i="7"/>
  <c r="N56" i="7"/>
  <c r="N60" i="7"/>
  <c r="N50" i="7"/>
  <c r="N36" i="7"/>
  <c r="N48" i="7"/>
  <c r="N39" i="7"/>
  <c r="N15" i="7"/>
  <c r="N7" i="7"/>
  <c r="N11" i="7"/>
  <c r="N35" i="7"/>
  <c r="N29" i="7"/>
  <c r="N33" i="7"/>
  <c r="N38" i="7"/>
  <c r="N26" i="7"/>
  <c r="N9" i="7"/>
  <c r="N28" i="7"/>
  <c r="N61" i="7"/>
  <c r="N27" i="7"/>
  <c r="P1" i="7" l="1"/>
  <c r="N16" i="7"/>
  <c r="O26" i="7"/>
  <c r="O12" i="7"/>
  <c r="O29" i="7"/>
  <c r="O27" i="7"/>
  <c r="O39" i="7"/>
  <c r="O55" i="7"/>
  <c r="O14" i="7"/>
  <c r="O57" i="7"/>
  <c r="O30" i="7"/>
  <c r="O36" i="7"/>
  <c r="O15" i="7"/>
  <c r="O53" i="7"/>
  <c r="O7" i="7"/>
  <c r="O9" i="7"/>
  <c r="O33" i="7"/>
  <c r="O59" i="7"/>
  <c r="O10" i="7"/>
  <c r="O61" i="7"/>
  <c r="O35" i="7"/>
  <c r="O13" i="7"/>
  <c r="O38" i="7"/>
  <c r="O50" i="7"/>
  <c r="O47" i="7"/>
  <c r="O11" i="7"/>
  <c r="O49" i="7"/>
  <c r="O52" i="7"/>
  <c r="O8" i="7"/>
  <c r="O34" i="7"/>
  <c r="O54" i="7"/>
  <c r="O32" i="7"/>
  <c r="O40" i="7"/>
  <c r="O60" i="7"/>
  <c r="O31" i="7"/>
  <c r="O51" i="7"/>
  <c r="O56" i="7"/>
  <c r="O48" i="7"/>
  <c r="O28" i="7"/>
  <c r="Q1" i="7" l="1"/>
  <c r="O16" i="7"/>
  <c r="P52" i="7"/>
  <c r="P28" i="7"/>
  <c r="P14" i="7"/>
  <c r="P57" i="7"/>
  <c r="P48" i="7"/>
  <c r="P35" i="7"/>
  <c r="P26" i="7"/>
  <c r="P12" i="7"/>
  <c r="P32" i="7"/>
  <c r="P34" i="7"/>
  <c r="P10" i="7"/>
  <c r="P30" i="7"/>
  <c r="P39" i="7"/>
  <c r="P8" i="7"/>
  <c r="P60" i="7"/>
  <c r="P36" i="7"/>
  <c r="P33" i="7"/>
  <c r="P47" i="7"/>
  <c r="P53" i="7"/>
  <c r="P13" i="7"/>
  <c r="P54" i="7"/>
  <c r="P61" i="7"/>
  <c r="P38" i="7"/>
  <c r="P50" i="7"/>
  <c r="P9" i="7"/>
  <c r="P56" i="7"/>
  <c r="P27" i="7"/>
  <c r="P55" i="7"/>
  <c r="P15" i="7"/>
  <c r="P29" i="7"/>
  <c r="P59" i="7"/>
  <c r="P7" i="7"/>
  <c r="P51" i="7"/>
  <c r="P49" i="7"/>
  <c r="P40" i="7"/>
  <c r="P31" i="7"/>
  <c r="P11" i="7"/>
  <c r="P16" i="7" l="1"/>
  <c r="R1" i="7"/>
  <c r="Q59" i="7"/>
  <c r="Q32" i="7"/>
  <c r="Q60" i="7"/>
  <c r="Q54" i="7"/>
  <c r="Q55" i="7"/>
  <c r="Q52" i="7"/>
  <c r="Q47" i="7"/>
  <c r="Q38" i="7"/>
  <c r="Q34" i="7"/>
  <c r="Q51" i="7"/>
  <c r="Q28" i="7"/>
  <c r="Q30" i="7"/>
  <c r="Q14" i="7"/>
  <c r="Q8" i="7"/>
  <c r="Q10" i="7"/>
  <c r="Q27" i="7"/>
  <c r="Q61" i="7"/>
  <c r="Q12" i="7"/>
  <c r="Q11" i="7"/>
  <c r="Q9" i="7"/>
  <c r="Q31" i="7"/>
  <c r="Q50" i="7"/>
  <c r="Q15" i="7"/>
  <c r="Q53" i="7"/>
  <c r="Q57" i="7"/>
  <c r="Q13" i="7"/>
  <c r="Q39" i="7"/>
  <c r="Q36" i="7"/>
  <c r="Q7" i="7"/>
  <c r="Q40" i="7"/>
  <c r="Q49" i="7"/>
  <c r="Q29" i="7"/>
  <c r="Q56" i="7"/>
  <c r="Q35" i="7"/>
  <c r="Q48" i="7"/>
  <c r="Q26" i="7"/>
  <c r="Q33" i="7"/>
  <c r="S1" i="7" l="1"/>
  <c r="Q16" i="7"/>
  <c r="R59" i="7"/>
  <c r="R61" i="7"/>
  <c r="R29" i="7"/>
  <c r="R8" i="7"/>
  <c r="R38" i="7"/>
  <c r="R49" i="7"/>
  <c r="R12" i="7"/>
  <c r="R27" i="7"/>
  <c r="R31" i="7"/>
  <c r="R10" i="7"/>
  <c r="R7" i="7"/>
  <c r="R40" i="7"/>
  <c r="R15" i="7"/>
  <c r="R55" i="7"/>
  <c r="R54" i="7"/>
  <c r="R48" i="7"/>
  <c r="R9" i="7"/>
  <c r="R34" i="7"/>
  <c r="R50" i="7"/>
  <c r="R13" i="7"/>
  <c r="R56" i="7"/>
  <c r="R57" i="7"/>
  <c r="R60" i="7"/>
  <c r="R52" i="7"/>
  <c r="R51" i="7"/>
  <c r="R33" i="7"/>
  <c r="R36" i="7"/>
  <c r="R11" i="7"/>
  <c r="R39" i="7"/>
  <c r="R47" i="7"/>
  <c r="R53" i="7"/>
  <c r="R26" i="7"/>
  <c r="R30" i="7"/>
  <c r="R28" i="7"/>
  <c r="R35" i="7"/>
  <c r="R14" i="7"/>
  <c r="R32" i="7"/>
  <c r="R16" i="7" l="1"/>
  <c r="T1" i="7"/>
  <c r="S52" i="7"/>
  <c r="S34" i="7"/>
  <c r="S53" i="7"/>
  <c r="S29" i="7"/>
  <c r="S13" i="7"/>
  <c r="S36" i="7"/>
  <c r="S27" i="7"/>
  <c r="S10" i="7"/>
  <c r="S57" i="7"/>
  <c r="S54" i="7"/>
  <c r="S8" i="7"/>
  <c r="S47" i="7"/>
  <c r="S40" i="7"/>
  <c r="S15" i="7"/>
  <c r="S12" i="7"/>
  <c r="S31" i="7"/>
  <c r="S48" i="7"/>
  <c r="S9" i="7"/>
  <c r="S33" i="7"/>
  <c r="S28" i="7"/>
  <c r="S11" i="7"/>
  <c r="S60" i="7"/>
  <c r="S26" i="7"/>
  <c r="S55" i="7"/>
  <c r="S51" i="7"/>
  <c r="S39" i="7"/>
  <c r="S30" i="7"/>
  <c r="S56" i="7"/>
  <c r="S7" i="7"/>
  <c r="S38" i="7"/>
  <c r="S59" i="7"/>
  <c r="S49" i="7"/>
  <c r="S35" i="7"/>
  <c r="S32" i="7"/>
  <c r="S50" i="7"/>
  <c r="S61" i="7"/>
  <c r="S14" i="7"/>
  <c r="U1" i="7" l="1"/>
  <c r="S16" i="7"/>
  <c r="T48" i="7"/>
  <c r="T32" i="7"/>
  <c r="T13" i="7"/>
  <c r="T14" i="7"/>
  <c r="T31" i="7"/>
  <c r="T61" i="7"/>
  <c r="T11" i="7"/>
  <c r="T54" i="7"/>
  <c r="T47" i="7"/>
  <c r="T10" i="7"/>
  <c r="T34" i="7"/>
  <c r="T38" i="7"/>
  <c r="T9" i="7"/>
  <c r="T51" i="7"/>
  <c r="T15" i="7"/>
  <c r="T50" i="7"/>
  <c r="T12" i="7"/>
  <c r="T56" i="7"/>
  <c r="T8" i="7"/>
  <c r="T53" i="7"/>
  <c r="T39" i="7"/>
  <c r="T36" i="7"/>
  <c r="T33" i="7"/>
  <c r="T28" i="7"/>
  <c r="T60" i="7"/>
  <c r="T55" i="7"/>
  <c r="T26" i="7"/>
  <c r="T29" i="7"/>
  <c r="T27" i="7"/>
  <c r="T30" i="7"/>
  <c r="T57" i="7"/>
  <c r="T7" i="7"/>
  <c r="T49" i="7"/>
  <c r="T40" i="7"/>
  <c r="T59" i="7"/>
  <c r="T52" i="7"/>
  <c r="T35" i="7"/>
  <c r="T16" i="7" l="1"/>
  <c r="V1" i="7"/>
  <c r="U14" i="7"/>
  <c r="U40" i="7"/>
  <c r="U60" i="7"/>
  <c r="U52" i="7"/>
  <c r="U26" i="7"/>
  <c r="U29" i="7"/>
  <c r="U13" i="7"/>
  <c r="U39" i="7"/>
  <c r="U27" i="7"/>
  <c r="U10" i="7"/>
  <c r="U28" i="7"/>
  <c r="U57" i="7"/>
  <c r="U11" i="7"/>
  <c r="U61" i="7"/>
  <c r="U49" i="7"/>
  <c r="U9" i="7"/>
  <c r="U50" i="7"/>
  <c r="U34" i="7"/>
  <c r="U15" i="7"/>
  <c r="U30" i="7"/>
  <c r="U51" i="7"/>
  <c r="U56" i="7"/>
  <c r="U36" i="7"/>
  <c r="U48" i="7"/>
  <c r="U31" i="7"/>
  <c r="U33" i="7"/>
  <c r="U7" i="7"/>
  <c r="U59" i="7"/>
  <c r="U47" i="7"/>
  <c r="U53" i="7"/>
  <c r="U54" i="7"/>
  <c r="U35" i="7"/>
  <c r="U38" i="7"/>
  <c r="U8" i="7"/>
  <c r="U55" i="7"/>
  <c r="U12" i="7"/>
  <c r="U32" i="7"/>
  <c r="W1" i="7" l="1"/>
  <c r="U16" i="7"/>
  <c r="V54" i="7"/>
  <c r="V47" i="7"/>
  <c r="V27" i="7"/>
  <c r="V8" i="7"/>
  <c r="V59" i="7"/>
  <c r="V52" i="7"/>
  <c r="V33" i="7"/>
  <c r="V61" i="7"/>
  <c r="V53" i="7"/>
  <c r="V38" i="7"/>
  <c r="V15" i="7"/>
  <c r="V40" i="7"/>
  <c r="V60" i="7"/>
  <c r="V56" i="7"/>
  <c r="V28" i="7"/>
  <c r="V10" i="7"/>
  <c r="V29" i="7"/>
  <c r="V51" i="7"/>
  <c r="V11" i="7"/>
  <c r="V13" i="7"/>
  <c r="V35" i="7"/>
  <c r="V26" i="7"/>
  <c r="V34" i="7"/>
  <c r="V31" i="7"/>
  <c r="V9" i="7"/>
  <c r="V30" i="7"/>
  <c r="V57" i="7"/>
  <c r="V12" i="7"/>
  <c r="V36" i="7"/>
  <c r="V7" i="7"/>
  <c r="V50" i="7"/>
  <c r="V39" i="7"/>
  <c r="V48" i="7"/>
  <c r="V49" i="7"/>
  <c r="V55" i="7"/>
  <c r="V14" i="7"/>
  <c r="V32" i="7"/>
  <c r="V16" i="7" l="1"/>
  <c r="X1" i="7"/>
  <c r="W52" i="7"/>
  <c r="W40" i="7"/>
  <c r="W61" i="7"/>
  <c r="W49" i="7"/>
  <c r="W29" i="7"/>
  <c r="W32" i="7"/>
  <c r="W27" i="7"/>
  <c r="W9" i="7"/>
  <c r="W12" i="7"/>
  <c r="W34" i="7"/>
  <c r="W11" i="7"/>
  <c r="W59" i="7"/>
  <c r="W39" i="7"/>
  <c r="W51" i="7"/>
  <c r="W13" i="7"/>
  <c r="W28" i="7"/>
  <c r="W53" i="7"/>
  <c r="W10" i="7"/>
  <c r="W55" i="7"/>
  <c r="W30" i="7"/>
  <c r="W8" i="7"/>
  <c r="W35" i="7"/>
  <c r="W56" i="7"/>
  <c r="W57" i="7"/>
  <c r="W33" i="7"/>
  <c r="W47" i="7"/>
  <c r="W26" i="7"/>
  <c r="W38" i="7"/>
  <c r="W36" i="7"/>
  <c r="W48" i="7"/>
  <c r="W31" i="7"/>
  <c r="W7" i="7"/>
  <c r="W60" i="7"/>
  <c r="W54" i="7"/>
  <c r="W50" i="7"/>
  <c r="W15" i="7"/>
  <c r="W14" i="7"/>
  <c r="Y1" i="7" l="1"/>
  <c r="W16" i="7"/>
  <c r="X61" i="7"/>
  <c r="X12" i="7"/>
  <c r="X50" i="7"/>
  <c r="X31" i="7"/>
  <c r="X30" i="7"/>
  <c r="X60" i="7"/>
  <c r="X8" i="7"/>
  <c r="X27" i="7"/>
  <c r="X36" i="7"/>
  <c r="X55" i="7"/>
  <c r="X47" i="7"/>
  <c r="X59" i="7"/>
  <c r="X57" i="7"/>
  <c r="X9" i="7"/>
  <c r="X14" i="7"/>
  <c r="X48" i="7"/>
  <c r="X49" i="7"/>
  <c r="X11" i="7"/>
  <c r="X35" i="7"/>
  <c r="X34" i="7"/>
  <c r="X40" i="7"/>
  <c r="X10" i="7"/>
  <c r="X53" i="7"/>
  <c r="X33" i="7"/>
  <c r="X28" i="7"/>
  <c r="X39" i="7"/>
  <c r="X54" i="7"/>
  <c r="X13" i="7"/>
  <c r="X56" i="7"/>
  <c r="X26" i="7"/>
  <c r="X52" i="7"/>
  <c r="X38" i="7"/>
  <c r="X7" i="7"/>
  <c r="X32" i="7"/>
  <c r="X29" i="7"/>
  <c r="X51" i="7"/>
  <c r="X15" i="7"/>
  <c r="X16" i="7" l="1"/>
  <c r="Z1" i="7"/>
  <c r="Y60" i="7"/>
  <c r="Y34" i="7"/>
  <c r="Y31" i="7"/>
  <c r="Y10" i="7"/>
  <c r="Y53" i="7"/>
  <c r="Y40" i="7"/>
  <c r="Y51" i="7"/>
  <c r="Y55" i="7"/>
  <c r="Y36" i="7"/>
  <c r="Y14" i="7"/>
  <c r="Y59" i="7"/>
  <c r="Y48" i="7"/>
  <c r="Y57" i="7"/>
  <c r="Y29" i="7"/>
  <c r="Y27" i="7"/>
  <c r="Y39" i="7"/>
  <c r="Y15" i="7"/>
  <c r="Y9" i="7"/>
  <c r="Y13" i="7"/>
  <c r="Y54" i="7"/>
  <c r="Y26" i="7"/>
  <c r="Y56" i="7"/>
  <c r="Y28" i="7"/>
  <c r="Y50" i="7"/>
  <c r="Y30" i="7"/>
  <c r="Y49" i="7"/>
  <c r="Y35" i="7"/>
  <c r="Y11" i="7"/>
  <c r="Y52" i="7"/>
  <c r="Y8" i="7"/>
  <c r="Y47" i="7"/>
  <c r="Y38" i="7"/>
  <c r="Y32" i="7"/>
  <c r="Y33" i="7"/>
  <c r="Y61" i="7"/>
  <c r="Y12" i="7"/>
  <c r="Y7" i="7"/>
  <c r="AA1" i="7" l="1"/>
  <c r="Y16" i="7"/>
  <c r="Z50" i="7"/>
  <c r="Z57" i="7"/>
  <c r="Z32" i="7"/>
  <c r="Z33" i="7"/>
  <c r="Z49" i="7"/>
  <c r="Z36" i="7"/>
  <c r="Z55" i="7"/>
  <c r="Z34" i="7"/>
  <c r="Z8" i="7"/>
  <c r="Z40" i="7"/>
  <c r="Z48" i="7"/>
  <c r="Z13" i="7"/>
  <c r="Z29" i="7"/>
  <c r="Z7" i="7"/>
  <c r="Z9" i="7"/>
  <c r="Z51" i="7"/>
  <c r="Z14" i="7"/>
  <c r="Z10" i="7"/>
  <c r="Z31" i="7"/>
  <c r="Z53" i="7"/>
  <c r="Z59" i="7"/>
  <c r="Z39" i="7"/>
  <c r="Z35" i="7"/>
  <c r="Z30" i="7"/>
  <c r="Z47" i="7"/>
  <c r="Z60" i="7"/>
  <c r="Z61" i="7"/>
  <c r="Z15" i="7"/>
  <c r="Z52" i="7"/>
  <c r="Z11" i="7"/>
  <c r="Z26" i="7"/>
  <c r="Z38" i="7"/>
  <c r="Z54" i="7"/>
  <c r="Z27" i="7"/>
  <c r="Z12" i="7"/>
  <c r="Z56" i="7"/>
  <c r="Z28" i="7"/>
  <c r="AB1" i="7" l="1"/>
  <c r="Z16" i="7"/>
  <c r="AA28" i="7"/>
  <c r="AA40" i="7"/>
  <c r="AA9" i="7"/>
  <c r="AA52" i="7"/>
  <c r="AA54" i="7"/>
  <c r="AA14" i="7"/>
  <c r="AA32" i="7"/>
  <c r="AA36" i="7"/>
  <c r="AA11" i="7"/>
  <c r="AA60" i="7"/>
  <c r="AA31" i="7"/>
  <c r="AA15" i="7"/>
  <c r="AA49" i="7"/>
  <c r="AA56" i="7"/>
  <c r="AA8" i="7"/>
  <c r="AA59" i="7"/>
  <c r="AA51" i="7"/>
  <c r="AA13" i="7"/>
  <c r="AA35" i="7"/>
  <c r="AA26" i="7"/>
  <c r="AA50" i="7"/>
  <c r="AA53" i="7"/>
  <c r="AA61" i="7"/>
  <c r="AA39" i="7"/>
  <c r="AA38" i="7"/>
  <c r="AA30" i="7"/>
  <c r="AA29" i="7"/>
  <c r="AA33" i="7"/>
  <c r="AA27" i="7"/>
  <c r="AA7" i="7"/>
  <c r="AA48" i="7"/>
  <c r="AA12" i="7"/>
  <c r="AA47" i="7"/>
  <c r="AA57" i="7"/>
  <c r="AA55" i="7"/>
  <c r="AA34" i="7"/>
  <c r="AA10" i="7"/>
  <c r="AC1" i="7" l="1"/>
  <c r="AA16" i="7"/>
  <c r="AB56" i="7"/>
  <c r="AB60" i="7"/>
  <c r="AB53" i="7"/>
  <c r="AB40" i="7"/>
  <c r="AB33" i="7"/>
  <c r="AB15" i="7"/>
  <c r="AB61" i="7"/>
  <c r="AB7" i="7"/>
  <c r="AB55" i="7"/>
  <c r="AB27" i="7"/>
  <c r="AB29" i="7"/>
  <c r="AB47" i="7"/>
  <c r="AB10" i="7"/>
  <c r="AB36" i="7"/>
  <c r="AB32" i="7"/>
  <c r="AB14" i="7"/>
  <c r="AB57" i="7"/>
  <c r="AB26" i="7"/>
  <c r="AB35" i="7"/>
  <c r="AB13" i="7"/>
  <c r="AB31" i="7"/>
  <c r="AB59" i="7"/>
  <c r="AB11" i="7"/>
  <c r="AB51" i="7"/>
  <c r="AB48" i="7"/>
  <c r="AB9" i="7"/>
  <c r="AB30" i="7"/>
  <c r="AB12" i="7"/>
  <c r="AB39" i="7"/>
  <c r="AB54" i="7"/>
  <c r="AB49" i="7"/>
  <c r="AB50" i="7"/>
  <c r="AB28" i="7"/>
  <c r="AB52" i="7"/>
  <c r="AB38" i="7"/>
  <c r="AB8" i="7"/>
  <c r="AB34" i="7"/>
  <c r="AB16" i="7" l="1"/>
  <c r="AD1" i="7"/>
  <c r="AC61" i="7"/>
  <c r="AC48" i="7"/>
  <c r="AC10" i="7"/>
  <c r="AC55" i="7"/>
  <c r="AC32" i="7"/>
  <c r="AC53" i="7"/>
  <c r="AC51" i="7"/>
  <c r="AC38" i="7"/>
  <c r="AC29" i="7"/>
  <c r="AC9" i="7"/>
  <c r="AC7" i="7"/>
  <c r="AC34" i="7"/>
  <c r="AC27" i="7"/>
  <c r="AC11" i="7"/>
  <c r="AC50" i="7"/>
  <c r="AC47" i="7"/>
  <c r="AC30" i="7"/>
  <c r="AC60" i="7"/>
  <c r="AC12" i="7"/>
  <c r="AC15" i="7"/>
  <c r="AC52" i="7"/>
  <c r="AC33" i="7"/>
  <c r="AC57" i="7"/>
  <c r="AC49" i="7"/>
  <c r="AC59" i="7"/>
  <c r="AC13" i="7"/>
  <c r="AC39" i="7"/>
  <c r="AC40" i="7"/>
  <c r="AC14" i="7"/>
  <c r="AC26" i="7"/>
  <c r="AC31" i="7"/>
  <c r="AC56" i="7"/>
  <c r="AC54" i="7"/>
  <c r="AC35" i="7"/>
  <c r="AC28" i="7"/>
  <c r="AC8" i="7"/>
  <c r="AC36" i="7"/>
  <c r="AE1" i="7" l="1"/>
  <c r="AC16" i="7"/>
  <c r="AD29" i="7"/>
  <c r="AD40" i="7"/>
  <c r="AD15" i="7"/>
  <c r="AD7" i="7"/>
  <c r="AD59" i="7"/>
  <c r="AD32" i="7"/>
  <c r="AD52" i="7"/>
  <c r="AD12" i="7"/>
  <c r="AD54" i="7"/>
  <c r="AD36" i="7"/>
  <c r="AD31" i="7"/>
  <c r="AD10" i="7"/>
  <c r="AD39" i="7"/>
  <c r="AD26" i="7"/>
  <c r="AD51" i="7"/>
  <c r="AD8" i="7"/>
  <c r="AD49" i="7"/>
  <c r="AD48" i="7"/>
  <c r="AD9" i="7"/>
  <c r="AD50" i="7"/>
  <c r="AD61" i="7"/>
  <c r="AD34" i="7"/>
  <c r="AD53" i="7"/>
  <c r="AD30" i="7"/>
  <c r="AD14" i="7"/>
  <c r="AD13" i="7"/>
  <c r="AD47" i="7"/>
  <c r="AD35" i="7"/>
  <c r="AD56" i="7"/>
  <c r="AD60" i="7"/>
  <c r="AD33" i="7"/>
  <c r="AD27" i="7"/>
  <c r="AD11" i="7"/>
  <c r="AD55" i="7"/>
  <c r="AD38" i="7"/>
  <c r="AD57" i="7"/>
  <c r="AD28" i="7"/>
  <c r="AF1" i="7" l="1"/>
  <c r="AD16" i="7"/>
  <c r="AE57" i="7"/>
  <c r="AE36" i="7"/>
  <c r="AE11" i="7"/>
  <c r="AE39" i="7"/>
  <c r="AE47" i="7"/>
  <c r="AE7" i="7"/>
  <c r="AE40" i="7"/>
  <c r="AE15" i="7"/>
  <c r="AE56" i="7"/>
  <c r="AE33" i="7"/>
  <c r="AE9" i="7"/>
  <c r="AE10" i="7"/>
  <c r="AE38" i="7"/>
  <c r="AE35" i="7"/>
  <c r="AE31" i="7"/>
  <c r="AE59" i="7"/>
  <c r="AE30" i="7"/>
  <c r="AE28" i="7"/>
  <c r="AE14" i="7"/>
  <c r="AE8" i="7"/>
  <c r="AE12" i="7"/>
  <c r="AE52" i="7"/>
  <c r="AE26" i="7"/>
  <c r="AE13" i="7"/>
  <c r="AE27" i="7"/>
  <c r="AE51" i="7"/>
  <c r="AE32" i="7"/>
  <c r="AE53" i="7"/>
  <c r="AE50" i="7"/>
  <c r="AE54" i="7"/>
  <c r="AE60" i="7"/>
  <c r="AE61" i="7"/>
  <c r="AE34" i="7"/>
  <c r="AE55" i="7"/>
  <c r="AE29" i="7"/>
  <c r="AE48" i="7"/>
  <c r="AE49" i="7"/>
  <c r="AE16" i="7" l="1"/>
  <c r="AG1" i="7"/>
  <c r="AF48" i="7"/>
  <c r="AF59" i="7"/>
  <c r="AF39" i="7"/>
  <c r="AF55" i="7"/>
  <c r="AF40" i="7"/>
  <c r="AF14" i="7"/>
  <c r="AF28" i="7"/>
  <c r="AF30" i="7"/>
  <c r="AF52" i="7"/>
  <c r="AF7" i="7"/>
  <c r="AF54" i="7"/>
  <c r="AF60" i="7"/>
  <c r="AF35" i="7"/>
  <c r="AF47" i="7"/>
  <c r="AF8" i="7"/>
  <c r="AF11" i="7"/>
  <c r="AF29" i="7"/>
  <c r="AF31" i="7"/>
  <c r="AF12" i="7"/>
  <c r="AF56" i="7"/>
  <c r="AF53" i="7"/>
  <c r="AF57" i="7"/>
  <c r="AF9" i="7"/>
  <c r="AF34" i="7"/>
  <c r="AF13" i="7"/>
  <c r="AF32" i="7"/>
  <c r="AF27" i="7"/>
  <c r="AF26" i="7"/>
  <c r="AF49" i="7"/>
  <c r="AF33" i="7"/>
  <c r="AF10" i="7"/>
  <c r="AF15" i="7"/>
  <c r="AF61" i="7"/>
  <c r="AF36" i="7"/>
  <c r="AF50" i="7"/>
  <c r="AF38" i="7"/>
  <c r="AF51" i="7"/>
  <c r="AH1" i="7" l="1"/>
  <c r="AF16" i="7"/>
  <c r="AG47" i="7"/>
  <c r="AG26" i="7"/>
  <c r="AG11" i="7"/>
  <c r="AG12" i="7"/>
  <c r="AG61" i="7"/>
  <c r="AG30" i="7"/>
  <c r="AG39" i="7"/>
  <c r="AG8" i="7"/>
  <c r="AG57" i="7"/>
  <c r="AG9" i="7"/>
  <c r="AG38" i="7"/>
  <c r="AG59" i="7"/>
  <c r="AG13" i="7"/>
  <c r="AG15" i="7"/>
  <c r="AG53" i="7"/>
  <c r="AG33" i="7"/>
  <c r="AG27" i="7"/>
  <c r="AG55" i="7"/>
  <c r="AG10" i="7"/>
  <c r="AG29" i="7"/>
  <c r="AG48" i="7"/>
  <c r="AG7" i="7"/>
  <c r="AG32" i="7"/>
  <c r="AG14" i="7"/>
  <c r="AG54" i="7"/>
  <c r="AG35" i="7"/>
  <c r="AG52" i="7"/>
  <c r="AG51" i="7"/>
  <c r="AG60" i="7"/>
  <c r="AG56" i="7"/>
  <c r="AG36" i="7"/>
  <c r="AG49" i="7"/>
  <c r="AG40" i="7"/>
  <c r="AG34" i="7"/>
  <c r="AG50" i="7"/>
  <c r="AG31" i="7"/>
  <c r="AG28" i="7"/>
  <c r="AI1" i="7" l="1"/>
  <c r="AG16" i="7"/>
  <c r="AH59" i="7"/>
  <c r="AH56" i="7"/>
  <c r="AH39" i="7"/>
  <c r="AH49" i="7"/>
  <c r="AH51" i="7"/>
  <c r="AH61" i="7"/>
  <c r="AH48" i="7"/>
  <c r="AH9" i="7"/>
  <c r="AH31" i="7"/>
  <c r="AH32" i="7"/>
  <c r="AH50" i="7"/>
  <c r="AH33" i="7"/>
  <c r="AH10" i="7"/>
  <c r="AH27" i="7"/>
  <c r="AH12" i="7"/>
  <c r="AH30" i="7"/>
  <c r="AH53" i="7"/>
  <c r="AH13" i="7"/>
  <c r="AH60" i="7"/>
  <c r="AH57" i="7"/>
  <c r="AH35" i="7"/>
  <c r="AH11" i="7"/>
  <c r="AH8" i="7"/>
  <c r="AH34" i="7"/>
  <c r="AH15" i="7"/>
  <c r="AH55" i="7"/>
  <c r="AH47" i="7"/>
  <c r="AH38" i="7"/>
  <c r="AH54" i="7"/>
  <c r="AH40" i="7"/>
  <c r="AH28" i="7"/>
  <c r="AH36" i="7"/>
  <c r="AH7" i="7"/>
  <c r="AH52" i="7"/>
  <c r="AH14" i="7"/>
  <c r="AH29" i="7"/>
  <c r="AH26" i="7"/>
  <c r="AH16" i="7" l="1"/>
  <c r="AJ1" i="7"/>
  <c r="AI11" i="7"/>
  <c r="AI55" i="7"/>
  <c r="AI14" i="7"/>
  <c r="AI61" i="7"/>
  <c r="AI40" i="7"/>
  <c r="AI60" i="7"/>
  <c r="AI12" i="7"/>
  <c r="AI53" i="7"/>
  <c r="AI48" i="7"/>
  <c r="AI10" i="7"/>
  <c r="AI8" i="7"/>
  <c r="AI9" i="7"/>
  <c r="AI49" i="7"/>
  <c r="AI59" i="7"/>
  <c r="AI36" i="7"/>
  <c r="AI33" i="7"/>
  <c r="AI13" i="7"/>
  <c r="AI15" i="7"/>
  <c r="AI56" i="7"/>
  <c r="AI47" i="7"/>
  <c r="AI38" i="7"/>
  <c r="AI39" i="7"/>
  <c r="AI30" i="7"/>
  <c r="AI50" i="7"/>
  <c r="AI34" i="7"/>
  <c r="AI29" i="7"/>
  <c r="AI51" i="7"/>
  <c r="AI27" i="7"/>
  <c r="AI52" i="7"/>
  <c r="AI28" i="7"/>
  <c r="AI7" i="7"/>
  <c r="AI32" i="7"/>
  <c r="AI54" i="7"/>
  <c r="AI57" i="7"/>
  <c r="AI35" i="7"/>
  <c r="AI26" i="7"/>
  <c r="AI31" i="7"/>
  <c r="AK1" i="7" l="1"/>
  <c r="AI16" i="7"/>
  <c r="AJ48" i="7"/>
  <c r="AJ55" i="7"/>
  <c r="AJ10" i="7"/>
  <c r="AJ50" i="7"/>
  <c r="AJ29" i="7"/>
  <c r="AJ54" i="7"/>
  <c r="AJ34" i="7"/>
  <c r="AJ26" i="7"/>
  <c r="AJ53" i="7"/>
  <c r="AJ61" i="7"/>
  <c r="AJ31" i="7"/>
  <c r="AJ32" i="7"/>
  <c r="AJ27" i="7"/>
  <c r="AJ14" i="7"/>
  <c r="AJ13" i="7"/>
  <c r="AJ12" i="7"/>
  <c r="AJ36" i="7"/>
  <c r="AJ38" i="7"/>
  <c r="AJ59" i="7"/>
  <c r="AJ57" i="7"/>
  <c r="AJ11" i="7"/>
  <c r="AJ56" i="7"/>
  <c r="AJ35" i="7"/>
  <c r="AJ47" i="7"/>
  <c r="AJ9" i="7"/>
  <c r="AJ28" i="7"/>
  <c r="AJ8" i="7"/>
  <c r="AJ33" i="7"/>
  <c r="AJ52" i="7"/>
  <c r="AJ49" i="7"/>
  <c r="AJ40" i="7"/>
  <c r="AJ30" i="7"/>
  <c r="AJ39" i="7"/>
  <c r="AJ15" i="7"/>
  <c r="AJ60" i="7"/>
  <c r="AJ51" i="7"/>
  <c r="AJ7" i="7"/>
  <c r="AJ16" i="7" l="1"/>
  <c r="AK60" i="7"/>
  <c r="AK50" i="7"/>
  <c r="AK52" i="7"/>
  <c r="AK35" i="7"/>
  <c r="AK47" i="7"/>
  <c r="AK12" i="7"/>
  <c r="AK11" i="7"/>
  <c r="AK14" i="7"/>
  <c r="AK30" i="7"/>
  <c r="AK26" i="7"/>
  <c r="AK15" i="7"/>
  <c r="AK29" i="7"/>
  <c r="AK57" i="7"/>
  <c r="AK8" i="7"/>
  <c r="AK53" i="7"/>
  <c r="AK56" i="7"/>
  <c r="AK33" i="7"/>
  <c r="AK54" i="7"/>
  <c r="AK13" i="7"/>
  <c r="AK28" i="7"/>
  <c r="AK59" i="7"/>
  <c r="AK61" i="7"/>
  <c r="AK36" i="7"/>
  <c r="AK34" i="7"/>
  <c r="AK49" i="7"/>
  <c r="AK9" i="7"/>
  <c r="AK10" i="7"/>
  <c r="AK48" i="7"/>
  <c r="AK27" i="7"/>
  <c r="AK51" i="7"/>
  <c r="AK40" i="7"/>
  <c r="AK39" i="7"/>
  <c r="AK31" i="7"/>
  <c r="AK7" i="7"/>
  <c r="AK38" i="7"/>
  <c r="AK55" i="7"/>
  <c r="AK32" i="7"/>
  <c r="AK16" i="7" l="1"/>
</calcChain>
</file>

<file path=xl/sharedStrings.xml><?xml version="1.0" encoding="utf-8"?>
<sst xmlns="http://schemas.openxmlformats.org/spreadsheetml/2006/main" count="10241" uniqueCount="170">
  <si>
    <t xml:space="preserve"> </t>
  </si>
  <si>
    <t>Notice</t>
  </si>
  <si>
    <t xml:space="preserve">Ernst &amp; Young ("EY") was engaged on the instructions of Tasmanian Networks Pty Ltd (“TasNetworks” or “Client”) to provide market modelling in relation to the proposed Marinus Link interconnector (“Project”), in accordance with the contract dated 14 June 2018.
</t>
  </si>
  <si>
    <r>
      <t>The results of Ernst &amp; Young’s work, including the assumptions and qualifications made in preparing the workbook dated</t>
    </r>
    <r>
      <rPr>
        <sz val="11"/>
        <rFont val="Calibri"/>
        <family val="2"/>
        <scheme val="minor"/>
      </rPr>
      <t xml:space="preserve"> 22 June 2021</t>
    </r>
    <r>
      <rPr>
        <sz val="11"/>
        <color theme="1"/>
        <rFont val="Calibri"/>
        <family val="2"/>
        <scheme val="minor"/>
      </rPr>
      <t xml:space="preserve"> (“Workbook”), are set out in Ernst &amp; Young's report dated 22</t>
    </r>
    <r>
      <rPr>
        <sz val="11"/>
        <rFont val="Calibri"/>
        <family val="2"/>
        <scheme val="minor"/>
      </rPr>
      <t xml:space="preserve"> June 2021</t>
    </r>
    <r>
      <rPr>
        <sz val="11"/>
        <color theme="1"/>
        <rFont val="Calibri"/>
        <family val="2"/>
        <scheme val="minor"/>
      </rPr>
      <t xml:space="preserve"> ("Report"). The Workbook and Report should be read in their entirety including this notice, the applicable scope of the work and any limitations. A reference to the Workbook includes any part of the Workbook. No further work has been undertaken by Ernst &amp; Young since the date of the Workbook to update it.
</t>
    </r>
  </si>
  <si>
    <t xml:space="preserve">EY has prepared the Workbook under the directions of the Client. EY has not been engaged to act, and has not acted, as advisor to any other party. Accordingly, EY makes no representations as to the appropriateness, accuracy or completeness of the Workbook for any other party's purposes.
</t>
  </si>
  <si>
    <t xml:space="preserve">No reliance may be placed upon the Workbook or any of its contents by any party other than the Client (“Third Parties”). Any Third Party receiving a copy of the Workbook must make and rely on their own enquiries in relation to the issues to which the Workbook relates, the contents of the Workbook and all matters arising from or relating to or in any way connected with the Workbook or its contents.
</t>
  </si>
  <si>
    <t xml:space="preserve">EY disclaims all responsibility to any Third Parties for any loss or liability that the Third Parties may suffer or incur arising from or relating to or in any way connected with the contents of the Workbook, the provision of the Workbook to the Third Parties or the reliance upon the Workbook by the Third Parties.
</t>
  </si>
  <si>
    <t xml:space="preserve">No claim or demand or any actions or proceedings may be brought against EY arising from or connected with the contents of the Workbook or the provision of the Workbook to the Third Parties. EY will be released and forever discharged from any such claims, demands, actions or proceedings.
</t>
  </si>
  <si>
    <t xml:space="preserve">Our work commenced on 12 January 2021 and was completed on 19 May 2021. Therefore, our Workbook does not take account of events or circumstances arising after 19 May 2021 and we have no responsibility to update the Workbook for such events or circumstances.
</t>
  </si>
  <si>
    <t xml:space="preserve">In preparing this Workbook we have considered and relied upon information from a range of sources believed to be reliable and accurate. We do not imply, and it should not be construed, that we have verified any of the information provided to us, or that our enquiries could have identified any matter that a more extensive examination might disclose.
</t>
  </si>
  <si>
    <t xml:space="preserve">The work performed as part of our scope considers information provided to us and a number of combinations of input assumptions relating to future conditions, which may not necessarily represent actual or most likely future conditions. Additionally, modelling work performed as part of our scope inherently requires assumptions about future behaviours and market interactions, which may result in forecasts that deviate from future conditions. There will usually be differences between estimated and actual results, because events and circumstances frequently do not occur as expected, and those differences may be material. We take no responsibility that the projected outcomes will be achieved, if any.
</t>
  </si>
  <si>
    <t xml:space="preserve">We highlight that our analysis and Workbook do not constitute investment advice or a recommendation to you on a future course of action. We provide no assurance that the scenarios we have modelled will be accepted by any relevant authority or third party.
</t>
  </si>
  <si>
    <t xml:space="preserve">Our conclusions are based, in part, on the assumptions stated and on information provided by the Client and other information sources used during the course of the engagement. The modelled outcomes are contingent on the collection of assumptions as agreed with the Client and no consideration of other market events, announcements or other changing circumstances are reflected in this Workbook. Neither EY nor any member or employee thereof undertakes responsibility in any way whatsoever to any person in respect of errors in this Workbook arising from incorrect information provided by the Client or other information sources used.
</t>
  </si>
  <si>
    <t xml:space="preserve">EY has consented to the Workbook being published electronically on the Client’s website alongside the Report and Addendum for informational purposes only. EY has not consented to distribution or disclosure beyond this. The material contained in the Workbook, including the EY logo, is copyright. The copyright in the material contained in the Workbook itself, excluding EY logo, vests in the Client. The Workbook, including the EY logo, cannot be altered without prior written permission from EY.
</t>
  </si>
  <si>
    <t>EY’s liability is limited by a scheme approved under Professional Standards Legislation.</t>
  </si>
  <si>
    <t>Change log</t>
  </si>
  <si>
    <t>Project Marinus Economic Modelling Result Workbooks supporting the Addendum to the PACR, Slow Change Scenario. Marinus Link from 1 July 2027.</t>
  </si>
  <si>
    <t>Acronyms</t>
  </si>
  <si>
    <t>AEMO</t>
  </si>
  <si>
    <t>Australian Energy Market Operator</t>
  </si>
  <si>
    <t>CCGT</t>
  </si>
  <si>
    <t>Closed cycle gas turbine</t>
  </si>
  <si>
    <t>Diesel</t>
  </si>
  <si>
    <t>Diesel generator</t>
  </si>
  <si>
    <t>Distributed PV</t>
  </si>
  <si>
    <t>PV non-scheduled generators (PVNSG) and Rooftop PV</t>
  </si>
  <si>
    <t>DSP</t>
  </si>
  <si>
    <t>Demand-side participation</t>
  </si>
  <si>
    <t>ESOO</t>
  </si>
  <si>
    <t>Electricity Statement Of Opportunities</t>
  </si>
  <si>
    <t>FOM</t>
  </si>
  <si>
    <t>Fixed operations and maintenance</t>
  </si>
  <si>
    <t>Gas - Steam</t>
  </si>
  <si>
    <t>Gas-powered steam turbine</t>
  </si>
  <si>
    <t>GWh</t>
  </si>
  <si>
    <t>Gigawatt-hours</t>
  </si>
  <si>
    <t>Grid Battery</t>
  </si>
  <si>
    <t>Explicitly modelled existing and new entrant (8 hour or less) battery storage</t>
  </si>
  <si>
    <t>MW</t>
  </si>
  <si>
    <t>Megawatts</t>
  </si>
  <si>
    <t>NEM</t>
  </si>
  <si>
    <t>National Electricity Market</t>
  </si>
  <si>
    <t>OCGT</t>
  </si>
  <si>
    <t>Open cycle gas turbine</t>
  </si>
  <si>
    <t>PACR</t>
  </si>
  <si>
    <t>Project Assessment Conclusions Report</t>
  </si>
  <si>
    <t>PV</t>
  </si>
  <si>
    <t>Photovoltaic</t>
  </si>
  <si>
    <t>PVNSG</t>
  </si>
  <si>
    <t>PV non-scheduled generators</t>
  </si>
  <si>
    <t>Rehab</t>
  </si>
  <si>
    <t>Rehabilitation (after closing an existing generator)</t>
  </si>
  <si>
    <t>USE</t>
  </si>
  <si>
    <t>Unserved energy</t>
  </si>
  <si>
    <t>VOM</t>
  </si>
  <si>
    <t>Variable operations and maintenance</t>
  </si>
  <si>
    <t>VPP</t>
  </si>
  <si>
    <t>Virtual power plants</t>
  </si>
  <si>
    <t>Notes</t>
  </si>
  <si>
    <t>1. BaseCase simulations do not include Marinus Link. Marinus simulations include Marinus Link from 1 July 2027.</t>
  </si>
  <si>
    <t>2. Tumut 3 generation is included in Hydro, whereas Tumut 3 pump is included in Pumped Hydro Pump.</t>
  </si>
  <si>
    <t>3. REZ expansion costs only capture intra-regional network augmentations. These costs do not include the cost of interconnectors.</t>
  </si>
  <si>
    <t>4. New entrant capacity and retiring capacity for allowable generators are made at the beginning of each financial year, on 1 July.</t>
  </si>
  <si>
    <t>5. Other non-scheduled generation is handled on the demand side as per AEMO's 2020 ESOO.</t>
  </si>
  <si>
    <t>Black Coal</t>
  </si>
  <si>
    <t>Hydro</t>
  </si>
  <si>
    <t>OCGT / Diesel</t>
  </si>
  <si>
    <t>USE / DSP</t>
  </si>
  <si>
    <t>Solar PV</t>
  </si>
  <si>
    <t>Wind</t>
  </si>
  <si>
    <t>Grid Battery pump</t>
  </si>
  <si>
    <t>Brown Coal</t>
  </si>
  <si>
    <t>Pumped Hydro Pump</t>
  </si>
  <si>
    <t>Pumped Hydro</t>
  </si>
  <si>
    <t>Transmission</t>
  </si>
  <si>
    <t>SyncCon</t>
  </si>
  <si>
    <t>VPP pump</t>
  </si>
  <si>
    <t>Behind the meter battery</t>
  </si>
  <si>
    <t>Behind the meter battery pump</t>
  </si>
  <si>
    <t>System Strength</t>
  </si>
  <si>
    <t>2021-22</t>
  </si>
  <si>
    <t>Fuel</t>
  </si>
  <si>
    <t>REHAB</t>
  </si>
  <si>
    <t>Compare</t>
  </si>
  <si>
    <t>Marinus</t>
  </si>
  <si>
    <t>to</t>
  </si>
  <si>
    <t>BaseCase</t>
  </si>
  <si>
    <t>Select region</t>
  </si>
  <si>
    <t>Real June 2020 dollars ($m) discounted to 1 July 2020</t>
  </si>
  <si>
    <t>2022-23</t>
  </si>
  <si>
    <t>2023-24</t>
  </si>
  <si>
    <t>2024-25</t>
  </si>
  <si>
    <t>2025-26</t>
  </si>
  <si>
    <t>2026-27</t>
  </si>
  <si>
    <t>2027-28</t>
  </si>
  <si>
    <t>2028-29</t>
  </si>
  <si>
    <t>2029-30</t>
  </si>
  <si>
    <t>2030-31</t>
  </si>
  <si>
    <t>2031-32</t>
  </si>
  <si>
    <t>2032-33</t>
  </si>
  <si>
    <t>2033-34</t>
  </si>
  <si>
    <t>2034-35</t>
  </si>
  <si>
    <t>2035-36</t>
  </si>
  <si>
    <t>2036-37</t>
  </si>
  <si>
    <t>2037-38</t>
  </si>
  <si>
    <t>2038-39</t>
  </si>
  <si>
    <t>2039-40</t>
  </si>
  <si>
    <t>2040-41</t>
  </si>
  <si>
    <t>2041-42</t>
  </si>
  <si>
    <t>2042-43</t>
  </si>
  <si>
    <t>2043-44</t>
  </si>
  <si>
    <t>2044-45</t>
  </si>
  <si>
    <t>2045-46</t>
  </si>
  <si>
    <t>2046-47</t>
  </si>
  <si>
    <t>2047-48</t>
  </si>
  <si>
    <t>2048-49</t>
  </si>
  <si>
    <t>2049-50</t>
  </si>
  <si>
    <t>Build</t>
  </si>
  <si>
    <t>CAPEX</t>
  </si>
  <si>
    <t>REZ Tx</t>
  </si>
  <si>
    <t>REZ</t>
  </si>
  <si>
    <t>USE+DSP</t>
  </si>
  <si>
    <t>Total cumulative market benefits</t>
  </si>
  <si>
    <t>Capacity difference (MW)</t>
  </si>
  <si>
    <t>Sent-out generation difference (GWh)*</t>
  </si>
  <si>
    <t>*Generation shown is sent-out, as is demand. The difference in sent-out generation with the Marinus Link option and the Base Case is due to the difference in losses from interconnectors and storage.</t>
  </si>
  <si>
    <t>Annual capacity factor by technology - BaseCase,  Slow Change Scenario</t>
  </si>
  <si>
    <t>Explicitly modelled generation</t>
  </si>
  <si>
    <t>Region</t>
  </si>
  <si>
    <t>Technology</t>
  </si>
  <si>
    <t>NSW1</t>
  </si>
  <si>
    <t>QLD1</t>
  </si>
  <si>
    <t>VIC1</t>
  </si>
  <si>
    <t>SA1</t>
  </si>
  <si>
    <t>TAS1</t>
  </si>
  <si>
    <t>Explicitly modelled pumping</t>
  </si>
  <si>
    <t>Non-controllable capacity</t>
  </si>
  <si>
    <t>Annual sent-out generation by technology (GWh) - BaseCase, Slow Change Scenario</t>
  </si>
  <si>
    <t>Total excluding storage</t>
  </si>
  <si>
    <t>Installed capacity by technology (MW) - BaseCase, Slow Change Scenario</t>
  </si>
  <si>
    <t>Capacity calculated on 1 July. In early study years some wind and solar projects enter later in the financial year and are therefore reflected in the following financial year's capacity.</t>
  </si>
  <si>
    <t>VOM cost by technology ($000s) - Base Case, Slow Change Scenario</t>
  </si>
  <si>
    <t>Real June 2020 dollars discounted to 1 July 2020</t>
  </si>
  <si>
    <t>FOM cost by technology ($000s) - Base Case, Slow Change Scenario</t>
  </si>
  <si>
    <t>Real June 2020 dollars discounted to 1 July 2020. For new entrant capacity, the FOM is incurred annually in modelling. For existing capacity, FOM is considered to be a sunk cost, since the fixed retirement dates are assumed to be the same in the Base Case and the case with Marinus Link. As such, early retirements are presented as an annual FOM saving, or negative cost, that continues until the assumed fixed date retirement.</t>
  </si>
  <si>
    <t>Fuel cost by technology ($000s) - Base Case, Slow Change Scenario</t>
  </si>
  <si>
    <t>New generation build cost (CAPEX) by technology ($000s) - Base Case, Slow Change Scenario</t>
  </si>
  <si>
    <t>CAPEX (Install)</t>
  </si>
  <si>
    <t>Real June 2020 dollars discounted to 1 July 2020. The total capital costs are annualised for modelling purposes.</t>
  </si>
  <si>
    <t>Rehabilition cost by technology ($000s) - Base Case, Slow Change Scenario</t>
  </si>
  <si>
    <t>REZ transmission expansion cost by region ($000s) - Base Case, Slow Change Scenario</t>
  </si>
  <si>
    <t>REZ Expansion</t>
  </si>
  <si>
    <t>Real June 2020 dollars discounted to 1 July 2020. As with the total capital costs, the REZ transmission expansion costs are annualised for modelling purposes.</t>
  </si>
  <si>
    <t>Total</t>
  </si>
  <si>
    <t>USE and USE / DSP cost by region ($000s) - Base Case, Slow Change Scenario</t>
  </si>
  <si>
    <t>Synchronous Condenser cost by region ($000s) - Base Case, Slow Change Scenario</t>
  </si>
  <si>
    <t>System Strength cost by region ($000s) - Base Case, Slow Change Scenario</t>
  </si>
  <si>
    <t>Annual capacity factor by technology - Marinus Link,  Slow Change Scenario</t>
  </si>
  <si>
    <t>Annual sent-out generation by technology (GWh) - Marinus Link, Slow Change Scenario</t>
  </si>
  <si>
    <t>Installed capacity by technology (MW) - Marinus Link, Slow Change Scenario</t>
  </si>
  <si>
    <t>VOM cost by technology ($000s) - Marinus Link, Slow Change Scenario</t>
  </si>
  <si>
    <t>FOM cost by technology ($000s) - Marinus Link, Slow Change Scenario</t>
  </si>
  <si>
    <t>Fuel cost by technology ($000s) - Marinus Link, Slow Change Scenario</t>
  </si>
  <si>
    <t>New generation build cost (CAPEX) by technology ($000s) - Marinus Link, Slow Change Scenario</t>
  </si>
  <si>
    <t>Rehabilition cost by technology ($000s) - Marinus Link, Slow Change Scenario</t>
  </si>
  <si>
    <t>REZ transmission expansion cost by region ($000s) - Marinus Link, Slow Change Scenario</t>
  </si>
  <si>
    <t>USE and USE / DSP cost by region ($000s) - Marinus Link, Slow Change Scenario</t>
  </si>
  <si>
    <t>Synchronous Condenser cost by region ($000s) - Marinus Link, Slow Change Scenario</t>
  </si>
  <si>
    <t>System Strength cost by region ($000s) - Marinus Link, Slow Change Scenario</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</si>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</sst>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6" formatCode="&quot;$&quot;#,##0"/>
  </numFmts>
  <fonts count="18">
    <font>
      <sz val="11"/>
      <color theme="1"/>
      <name val="Calibri"/>
      <family val="2"/>
      <scheme val="minor"/>
    </font>
    <font>
      <sz val="11"/>
      <color theme="1"/>
      <name val="Calibri"/>
      <family val="2"/>
      <scheme val="minor"/>
    </font>
    <font>
      <sz val="11"/>
      <color rgb="FF3F3F76"/>
      <name val="Calibri"/>
      <family val="2"/>
      <scheme val="minor"/>
    </font>
    <font>
      <b/>
      <sz val="11"/>
      <color rgb="FF3F3F3F"/>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sz val="10"/>
      <color theme="1"/>
      <name val="Calibri"/>
      <family val="2"/>
      <scheme val="minor"/>
    </font>
    <font>
      <b/>
      <i/>
      <sz val="11"/>
      <color theme="1"/>
      <name val="Calibri"/>
      <family val="2"/>
      <scheme val="minor"/>
    </font>
    <font>
      <sz val="11"/>
      <name val="Calibri"/>
      <family val="2"/>
      <scheme val="minor"/>
    </font>
    <font>
      <sz val="18"/>
      <color rgb="FFFFE600"/>
      <name val="Arial"/>
      <family val="2"/>
    </font>
    <font>
      <sz val="18"/>
      <color rgb="FFFFD200"/>
      <name val="Arial"/>
      <family val="2"/>
    </font>
    <font>
      <b/>
      <sz val="18"/>
      <color rgb="FF3F3F3F"/>
      <name val="Arial"/>
      <family val="2"/>
    </font>
    <font>
      <sz val="18"/>
      <color rgb="FFFFE600"/>
      <name val="EYInterstate"/>
    </font>
    <font>
      <sz val="18"/>
      <color rgb="FFFFD200"/>
      <name val="EYInterstate"/>
    </font>
    <font>
      <i/>
      <sz val="11"/>
      <color theme="1"/>
      <name val="Calibri"/>
      <family val="2"/>
      <scheme val="minor"/>
    </font>
    <font>
      <b/>
      <sz val="11"/>
      <name val="Calibri"/>
      <family val="2"/>
      <scheme val="minor"/>
    </font>
    <font>
      <b/>
      <sz val="12"/>
      <color rgb="FFFFE600"/>
      <name val="Arial"/>
      <family val="2"/>
    </font>
  </fonts>
  <fills count="10">
    <fill>
      <patternFill patternType="none"/>
    </fill>
    <fill>
      <patternFill patternType="gray125"/>
    </fill>
    <fill>
      <patternFill patternType="solid">
        <fgColor rgb="FFFFCC99"/>
      </patternFill>
    </fill>
    <fill>
      <patternFill patternType="solid">
        <fgColor rgb="FFF2F2F2"/>
      </patternFill>
    </fill>
    <fill>
      <patternFill patternType="solid">
        <fgColor theme="0" tint="-0.499984740745262"/>
        <bgColor indexed="64"/>
      </patternFill>
    </fill>
    <fill>
      <patternFill patternType="solid">
        <fgColor theme="0"/>
        <bgColor indexed="64"/>
      </patternFill>
    </fill>
    <fill>
      <patternFill patternType="solid">
        <fgColor rgb="FFFFFFFF"/>
        <bgColor indexed="64"/>
      </patternFill>
    </fill>
    <fill>
      <patternFill patternType="solid">
        <fgColor rgb="FF747480"/>
        <bgColor indexed="64"/>
      </patternFill>
    </fill>
    <fill>
      <patternFill patternType="solid">
        <fgColor rgb="FFC4C4CD"/>
        <bgColor indexed="64"/>
      </patternFill>
    </fill>
    <fill>
      <patternFill patternType="solid">
        <fgColor rgb="FFFFE600"/>
        <bgColor indexed="64"/>
      </patternFill>
    </fill>
  </fills>
  <borders count="3">
    <border>
      <left/>
      <right/>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s>
  <cellStyleXfs count="5">
    <xf numFmtId="0" fontId="0" fillId="0" borderId="0"/>
    <xf numFmtId="9" fontId="1" fillId="0" borderId="0" applyFont="0" applyFill="0" applyBorder="0" applyAlignment="0" applyProtection="0"/>
    <xf numFmtId="0" fontId="2" fillId="2" borderId="1" applyNumberFormat="0" applyAlignment="0" applyProtection="0"/>
    <xf numFmtId="0" fontId="3" fillId="3" borderId="2" applyNumberFormat="0" applyAlignment="0" applyProtection="0"/>
    <xf numFmtId="0" fontId="7" fillId="0" borderId="0"/>
  </cellStyleXfs>
  <cellXfs count="39">
    <xf numFmtId="0" fontId="0" fillId="0" borderId="0" xfId="0"/>
    <xf numFmtId="0" fontId="7" fillId="0" borderId="0" xfId="4"/>
    <xf numFmtId="0" fontId="8" fillId="0" borderId="0" xfId="0" applyFont="1"/>
    <xf numFmtId="14" fontId="0" fillId="0" borderId="0" xfId="0" applyNumberFormat="1"/>
    <xf numFmtId="164" fontId="0" fillId="0" borderId="0" xfId="0" applyNumberFormat="1" applyAlignment="1">
      <alignment wrapText="1"/>
    </xf>
    <xf numFmtId="0" fontId="0" fillId="0" borderId="0" xfId="0" applyFill="1"/>
    <xf numFmtId="164" fontId="0" fillId="0" borderId="0" xfId="0" applyNumberFormat="1"/>
    <xf numFmtId="14" fontId="9" fillId="0" borderId="0" xfId="0" applyNumberFormat="1" applyFont="1"/>
    <xf numFmtId="0" fontId="0" fillId="0" borderId="0" xfId="0" applyAlignment="1">
      <alignment horizontal="left"/>
    </xf>
    <xf numFmtId="0" fontId="2" fillId="2" borderId="1" xfId="2"/>
    <xf numFmtId="0" fontId="10" fillId="4" borderId="0" xfId="0" applyFont="1" applyFill="1"/>
    <xf numFmtId="0" fontId="11" fillId="4" borderId="0" xfId="0" applyFont="1" applyFill="1"/>
    <xf numFmtId="0" fontId="12" fillId="3" borderId="2" xfId="3" applyFont="1"/>
    <xf numFmtId="0" fontId="0" fillId="5" borderId="0" xfId="0" applyFill="1"/>
    <xf numFmtId="0" fontId="6" fillId="5" borderId="0" xfId="0" applyFont="1" applyFill="1"/>
    <xf numFmtId="0" fontId="13" fillId="4" borderId="0" xfId="0" applyFont="1" applyFill="1"/>
    <xf numFmtId="0" fontId="14" fillId="4" borderId="0" xfId="0" applyFont="1" applyFill="1"/>
    <xf numFmtId="0" fontId="5" fillId="5" borderId="0" xfId="0" applyFont="1" applyFill="1"/>
    <xf numFmtId="0" fontId="15" fillId="6" borderId="0" xfId="0" applyFont="1" applyFill="1"/>
    <xf numFmtId="0" fontId="4" fillId="7" borderId="0" xfId="0" applyFont="1" applyFill="1"/>
    <xf numFmtId="166" fontId="0" fillId="5" borderId="0" xfId="0" applyNumberFormat="1" applyFill="1"/>
    <xf numFmtId="166" fontId="5" fillId="8" borderId="0" xfId="0" applyNumberFormat="1" applyFont="1" applyFill="1"/>
    <xf numFmtId="166" fontId="0" fillId="8" borderId="0" xfId="0" applyNumberFormat="1" applyFill="1"/>
    <xf numFmtId="0" fontId="16" fillId="9" borderId="0" xfId="0" applyFont="1" applyFill="1" applyAlignment="1"/>
    <xf numFmtId="166" fontId="16" fillId="9" borderId="0" xfId="0" applyNumberFormat="1" applyFont="1" applyFill="1" applyAlignment="1"/>
    <xf numFmtId="3" fontId="0" fillId="8" borderId="0" xfId="0" applyNumberFormat="1" applyFont="1" applyFill="1"/>
    <xf numFmtId="0" fontId="15" fillId="5" borderId="0" xfId="0" applyFont="1" applyFill="1"/>
    <xf numFmtId="0" fontId="17" fillId="7" borderId="0" xfId="0" applyFont="1" applyFill="1" applyAlignment="1">
      <alignment vertical="center"/>
    </xf>
    <xf numFmtId="0" fontId="0" fillId="6" borderId="0" xfId="0" applyFill="1"/>
    <xf numFmtId="0" fontId="0" fillId="8" borderId="0" xfId="0" applyFill="1"/>
    <xf numFmtId="9" fontId="0" fillId="8" borderId="0" xfId="0" applyNumberFormat="1" applyFill="1"/>
    <xf numFmtId="9" fontId="0" fillId="8" borderId="0" xfId="1" applyFont="1" applyFill="1"/>
    <xf numFmtId="0" fontId="0" fillId="5" borderId="0" xfId="0" applyNumberFormat="1" applyFill="1"/>
    <xf numFmtId="3" fontId="0" fillId="8" borderId="0" xfId="0" applyNumberFormat="1" applyFill="1"/>
    <xf numFmtId="0" fontId="16" fillId="9" borderId="0" xfId="0" applyFont="1" applyFill="1" applyAlignment="1">
      <alignment horizontal="center"/>
    </xf>
    <xf numFmtId="3" fontId="0" fillId="9" borderId="0" xfId="0" applyNumberFormat="1" applyFill="1"/>
    <xf numFmtId="0" fontId="0" fillId="8" borderId="0" xfId="0" applyFont="1" applyFill="1"/>
    <xf numFmtId="4" fontId="0" fillId="8" borderId="0" xfId="0" applyNumberFormat="1" applyFill="1"/>
    <xf numFmtId="0" fontId="15" fillId="6" borderId="0" xfId="0" applyFont="1" applyFill="1" applyAlignment="1">
      <alignment horizontal="left" wrapText="1"/>
    </xf>
  </cellXfs>
  <cellStyles count="5">
    <cellStyle name="Input" xfId="2" builtinId="20"/>
    <cellStyle name="Normal" xfId="0" builtinId="0"/>
    <cellStyle name="Normal 2" xfId="4"/>
    <cellStyle name="Output" xfId="3" builtinId="21"/>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4.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3.xml"/><Relationship Id="rId37"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externalLink" Target="externalLinks/externalLink1.xml"/><Relationship Id="rId35"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'---Compare options---'!$H$7</c:f>
              <c:strCache>
                <c:ptCount val="1"/>
                <c:pt idx="0">
                  <c:v>CAPEX</c:v>
                </c:pt>
              </c:strCache>
            </c:strRef>
          </c:tx>
          <c:spPr>
            <a:solidFill>
              <a:srgbClr val="FF6D00"/>
            </a:solidFill>
            <a:ln w="25400">
              <a:noFill/>
              <a:prstDash val="solid"/>
            </a:ln>
            <a:effectLst/>
            <a:extLst>
              <a:ext uri="{91240B29-F687-4F45-9708-019B960494DF}">
                <a14:hiddenLine xmlns:a14="http://schemas.microsoft.com/office/drawing/2010/main" w="25400">
                  <a:solidFill>
                    <a:srgbClr val="FF6D00"/>
                  </a:solidFill>
                  <a:prstDash val="solid"/>
                </a14:hiddenLine>
              </a:ext>
            </a:extLst>
          </c:spPr>
          <c:invertIfNegative val="0"/>
          <c:cat>
            <c:strRef>
              <c:f>'---Compare options---'!$I$6:$AK$6</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options---'!$I$7:$AK$7</c:f>
              <c:numCache>
                <c:formatCode>"$"#,##0</c:formatCode>
                <c:ptCount val="29"/>
                <c:pt idx="0">
                  <c:v>-6.6201514753686967E-5</c:v>
                </c:pt>
                <c:pt idx="1">
                  <c:v>-5.7388441462535412E-5</c:v>
                </c:pt>
                <c:pt idx="2">
                  <c:v>-6.7369946104008706E-5</c:v>
                </c:pt>
                <c:pt idx="3">
                  <c:v>-6.9629714125767344E-5</c:v>
                </c:pt>
                <c:pt idx="4">
                  <c:v>-7.5930742663331331E-5</c:v>
                </c:pt>
                <c:pt idx="5">
                  <c:v>-10.678480729331088</c:v>
                </c:pt>
                <c:pt idx="6">
                  <c:v>2.4851777674996409</c:v>
                </c:pt>
                <c:pt idx="7">
                  <c:v>5.9548882193198658</c:v>
                </c:pt>
                <c:pt idx="8">
                  <c:v>5.7368887826133284</c:v>
                </c:pt>
                <c:pt idx="9">
                  <c:v>5.5268663500045658</c:v>
                </c:pt>
                <c:pt idx="10">
                  <c:v>2.6430759024077561</c:v>
                </c:pt>
                <c:pt idx="11">
                  <c:v>2.5392248679647453</c:v>
                </c:pt>
                <c:pt idx="12">
                  <c:v>2.4462649063994175</c:v>
                </c:pt>
                <c:pt idx="13">
                  <c:v>2.3567056483976776</c:v>
                </c:pt>
                <c:pt idx="14">
                  <c:v>2.2765331238493092</c:v>
                </c:pt>
                <c:pt idx="15">
                  <c:v>2.1870785884778017</c:v>
                </c:pt>
                <c:pt idx="16">
                  <c:v>13.868979360410711</c:v>
                </c:pt>
                <c:pt idx="17">
                  <c:v>14.805770756737678</c:v>
                </c:pt>
                <c:pt idx="18">
                  <c:v>29.581594787927113</c:v>
                </c:pt>
                <c:pt idx="19">
                  <c:v>15.900882521410123</c:v>
                </c:pt>
                <c:pt idx="20">
                  <c:v>12.71686395269446</c:v>
                </c:pt>
                <c:pt idx="21">
                  <c:v>14.124813284231816</c:v>
                </c:pt>
                <c:pt idx="22">
                  <c:v>18.174190534815192</c:v>
                </c:pt>
                <c:pt idx="23">
                  <c:v>18.387248227896869</c:v>
                </c:pt>
                <c:pt idx="24">
                  <c:v>16.528135780803627</c:v>
                </c:pt>
                <c:pt idx="25">
                  <c:v>15.434374376325868</c:v>
                </c:pt>
                <c:pt idx="26">
                  <c:v>8.7973375912329654</c:v>
                </c:pt>
                <c:pt idx="27">
                  <c:v>71.638208494076736</c:v>
                </c:pt>
                <c:pt idx="28">
                  <c:v>71.876600779931522</c:v>
                </c:pt>
              </c:numCache>
            </c:numRef>
          </c:val>
          <c:extLst>
            <c:ext xmlns:c16="http://schemas.microsoft.com/office/drawing/2014/chart" uri="{C3380CC4-5D6E-409C-BE32-E72D297353CC}">
              <c16:uniqueId val="{00000000-2CE2-4AD7-A382-4D15E7E9697F}"/>
            </c:ext>
          </c:extLst>
        </c:ser>
        <c:ser>
          <c:idx val="1"/>
          <c:order val="1"/>
          <c:tx>
            <c:strRef>
              <c:f>'---Compare options---'!$H$8</c:f>
              <c:strCache>
                <c:ptCount val="1"/>
                <c:pt idx="0">
                  <c:v>FOM</c:v>
                </c:pt>
              </c:strCache>
            </c:strRef>
          </c:tx>
          <c:spPr>
            <a:solidFill>
              <a:srgbClr val="188CE5"/>
            </a:solidFill>
            <a:ln w="25400">
              <a:noFill/>
              <a:prstDash val="solid"/>
            </a:ln>
            <a:effectLst/>
            <a:extLst>
              <a:ext uri="{91240B29-F687-4F45-9708-019B960494DF}">
                <a14:hiddenLine xmlns:a14="http://schemas.microsoft.com/office/drawing/2010/main" w="25400">
                  <a:solidFill>
                    <a:srgbClr val="188CE5"/>
                  </a:solidFill>
                  <a:prstDash val="solid"/>
                </a14:hiddenLine>
              </a:ext>
            </a:extLst>
          </c:spPr>
          <c:invertIfNegative val="0"/>
          <c:cat>
            <c:strRef>
              <c:f>'---Compare options---'!$I$6:$AK$6</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options---'!$I$8:$AK$8</c:f>
              <c:numCache>
                <c:formatCode>"$"#,##0</c:formatCode>
                <c:ptCount val="29"/>
                <c:pt idx="0">
                  <c:v>-1.3622288696704002E-5</c:v>
                </c:pt>
                <c:pt idx="1">
                  <c:v>-1.1546486794031807E-5</c:v>
                </c:pt>
                <c:pt idx="2">
                  <c:v>-1.2573087755299639E-5</c:v>
                </c:pt>
                <c:pt idx="3">
                  <c:v>48.395566702764135</c:v>
                </c:pt>
                <c:pt idx="4">
                  <c:v>47.500476694687855</c:v>
                </c:pt>
                <c:pt idx="5">
                  <c:v>58.619003071364943</c:v>
                </c:pt>
                <c:pt idx="6">
                  <c:v>86.512979718083258</c:v>
                </c:pt>
                <c:pt idx="7">
                  <c:v>248.77319203761783</c:v>
                </c:pt>
                <c:pt idx="8">
                  <c:v>70.777450427054021</c:v>
                </c:pt>
                <c:pt idx="9">
                  <c:v>66.326339011862004</c:v>
                </c:pt>
                <c:pt idx="10">
                  <c:v>62.192070962726689</c:v>
                </c:pt>
                <c:pt idx="11">
                  <c:v>59.748538150498355</c:v>
                </c:pt>
                <c:pt idx="12">
                  <c:v>60.427146273245803</c:v>
                </c:pt>
                <c:pt idx="13">
                  <c:v>55.453960454129771</c:v>
                </c:pt>
                <c:pt idx="14">
                  <c:v>52.259888894946201</c:v>
                </c:pt>
                <c:pt idx="15">
                  <c:v>51.173568198589521</c:v>
                </c:pt>
                <c:pt idx="16">
                  <c:v>51.294297654005348</c:v>
                </c:pt>
                <c:pt idx="17">
                  <c:v>172.35998132165295</c:v>
                </c:pt>
                <c:pt idx="18">
                  <c:v>50.844037817237258</c:v>
                </c:pt>
                <c:pt idx="19">
                  <c:v>45.716034008213171</c:v>
                </c:pt>
                <c:pt idx="20">
                  <c:v>43.52244697050989</c:v>
                </c:pt>
                <c:pt idx="21">
                  <c:v>42.666334938588349</c:v>
                </c:pt>
                <c:pt idx="22">
                  <c:v>42.108457097360926</c:v>
                </c:pt>
                <c:pt idx="23">
                  <c:v>40.397705001264519</c:v>
                </c:pt>
                <c:pt idx="24">
                  <c:v>38.442453863411096</c:v>
                </c:pt>
                <c:pt idx="25">
                  <c:v>36.918973119878387</c:v>
                </c:pt>
                <c:pt idx="26">
                  <c:v>34.701034957549766</c:v>
                </c:pt>
                <c:pt idx="27">
                  <c:v>17.241396264157373</c:v>
                </c:pt>
                <c:pt idx="28">
                  <c:v>17.955363461020809</c:v>
                </c:pt>
              </c:numCache>
            </c:numRef>
          </c:val>
          <c:extLst>
            <c:ext xmlns:c16="http://schemas.microsoft.com/office/drawing/2014/chart" uri="{C3380CC4-5D6E-409C-BE32-E72D297353CC}">
              <c16:uniqueId val="{00000001-2CE2-4AD7-A382-4D15E7E9697F}"/>
            </c:ext>
          </c:extLst>
        </c:ser>
        <c:ser>
          <c:idx val="2"/>
          <c:order val="2"/>
          <c:tx>
            <c:strRef>
              <c:f>'---Compare options---'!$H$9</c:f>
              <c:strCache>
                <c:ptCount val="1"/>
                <c:pt idx="0">
                  <c:v>Fuel</c:v>
                </c:pt>
              </c:strCache>
            </c:strRef>
          </c:tx>
          <c:spPr>
            <a:solidFill>
              <a:srgbClr val="2DB757"/>
            </a:solidFill>
            <a:ln w="25400">
              <a:noFill/>
              <a:prstDash val="solid"/>
            </a:ln>
            <a:effectLst/>
            <a:extLst>
              <a:ext uri="{91240B29-F687-4F45-9708-019B960494DF}">
                <a14:hiddenLine xmlns:a14="http://schemas.microsoft.com/office/drawing/2010/main" w="25400">
                  <a:solidFill>
                    <a:srgbClr val="2DB757"/>
                  </a:solidFill>
                  <a:prstDash val="solid"/>
                </a14:hiddenLine>
              </a:ext>
            </a:extLst>
          </c:spPr>
          <c:invertIfNegative val="0"/>
          <c:cat>
            <c:strRef>
              <c:f>'---Compare options---'!$I$6:$AK$6</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options---'!$I$9:$AK$9</c:f>
              <c:numCache>
                <c:formatCode>"$"#,##0</c:formatCode>
                <c:ptCount val="29"/>
                <c:pt idx="0">
                  <c:v>-2.5626791105605662E-4</c:v>
                </c:pt>
                <c:pt idx="1">
                  <c:v>-0.67393546643666924</c:v>
                </c:pt>
                <c:pt idx="2">
                  <c:v>-0.52313758230907847</c:v>
                </c:pt>
                <c:pt idx="3">
                  <c:v>-25.232417071690548</c:v>
                </c:pt>
                <c:pt idx="4">
                  <c:v>-30.308006201674463</c:v>
                </c:pt>
                <c:pt idx="5">
                  <c:v>-23.130573888539569</c:v>
                </c:pt>
                <c:pt idx="6">
                  <c:v>29.33262536636833</c:v>
                </c:pt>
                <c:pt idx="7">
                  <c:v>31.371810057970695</c:v>
                </c:pt>
                <c:pt idx="8">
                  <c:v>36.662365553222131</c:v>
                </c:pt>
                <c:pt idx="9">
                  <c:v>30.331543024874875</c:v>
                </c:pt>
                <c:pt idx="10">
                  <c:v>24.238272470138501</c:v>
                </c:pt>
                <c:pt idx="11">
                  <c:v>30.563972683651837</c:v>
                </c:pt>
                <c:pt idx="12">
                  <c:v>28.872589942770546</c:v>
                </c:pt>
                <c:pt idx="13">
                  <c:v>32.01194033028046</c:v>
                </c:pt>
                <c:pt idx="14">
                  <c:v>22.851427938229346</c:v>
                </c:pt>
                <c:pt idx="15">
                  <c:v>23.105801481971053</c:v>
                </c:pt>
                <c:pt idx="16">
                  <c:v>17.304236216960593</c:v>
                </c:pt>
                <c:pt idx="17">
                  <c:v>24.069296823415904</c:v>
                </c:pt>
                <c:pt idx="18">
                  <c:v>26.754771769182117</c:v>
                </c:pt>
                <c:pt idx="19">
                  <c:v>13.727176177739224</c:v>
                </c:pt>
                <c:pt idx="20">
                  <c:v>14.256223774636688</c:v>
                </c:pt>
                <c:pt idx="21">
                  <c:v>14.614212190903606</c:v>
                </c:pt>
                <c:pt idx="22">
                  <c:v>16.51225109865889</c:v>
                </c:pt>
                <c:pt idx="23">
                  <c:v>13.81045458777697</c:v>
                </c:pt>
                <c:pt idx="24">
                  <c:v>15.117978757001751</c:v>
                </c:pt>
                <c:pt idx="25">
                  <c:v>13.245450537275493</c:v>
                </c:pt>
                <c:pt idx="26">
                  <c:v>16.660937398109585</c:v>
                </c:pt>
                <c:pt idx="27">
                  <c:v>36.184687782974912</c:v>
                </c:pt>
                <c:pt idx="28">
                  <c:v>34.584043441027987</c:v>
                </c:pt>
              </c:numCache>
            </c:numRef>
          </c:val>
          <c:extLst>
            <c:ext xmlns:c16="http://schemas.microsoft.com/office/drawing/2014/chart" uri="{C3380CC4-5D6E-409C-BE32-E72D297353CC}">
              <c16:uniqueId val="{00000002-2CE2-4AD7-A382-4D15E7E9697F}"/>
            </c:ext>
          </c:extLst>
        </c:ser>
        <c:ser>
          <c:idx val="3"/>
          <c:order val="3"/>
          <c:tx>
            <c:strRef>
              <c:f>'---Compare options---'!$H$10</c:f>
              <c:strCache>
                <c:ptCount val="1"/>
                <c:pt idx="0">
                  <c:v>VOM</c:v>
                </c:pt>
              </c:strCache>
            </c:strRef>
          </c:tx>
          <c:spPr>
            <a:solidFill>
              <a:srgbClr val="3D108A"/>
            </a:solidFill>
            <a:ln w="25400">
              <a:noFill/>
              <a:prstDash val="solid"/>
            </a:ln>
            <a:effectLst/>
            <a:extLst>
              <a:ext uri="{91240B29-F687-4F45-9708-019B960494DF}">
                <a14:hiddenLine xmlns:a14="http://schemas.microsoft.com/office/drawing/2010/main" w="25400">
                  <a:solidFill>
                    <a:srgbClr val="3D108A"/>
                  </a:solidFill>
                  <a:prstDash val="solid"/>
                </a14:hiddenLine>
              </a:ext>
            </a:extLst>
          </c:spPr>
          <c:invertIfNegative val="0"/>
          <c:cat>
            <c:strRef>
              <c:f>'---Compare options---'!$I$6:$AK$6</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options---'!$I$10:$AK$10</c:f>
              <c:numCache>
                <c:formatCode>"$"#,##0</c:formatCode>
                <c:ptCount val="29"/>
                <c:pt idx="0">
                  <c:v>-9.2837953357957309E-5</c:v>
                </c:pt>
                <c:pt idx="1">
                  <c:v>0.26832380947773343</c:v>
                </c:pt>
                <c:pt idx="2">
                  <c:v>0.2035713895072695</c:v>
                </c:pt>
                <c:pt idx="3">
                  <c:v>-0.53226653453346806</c:v>
                </c:pt>
                <c:pt idx="4">
                  <c:v>-3.8464877035455429</c:v>
                </c:pt>
                <c:pt idx="5">
                  <c:v>0.89440988754172579</c:v>
                </c:pt>
                <c:pt idx="6">
                  <c:v>-10.702368501023098</c:v>
                </c:pt>
                <c:pt idx="7">
                  <c:v>-10.116019597481237</c:v>
                </c:pt>
                <c:pt idx="8">
                  <c:v>-9.246124950574071</c:v>
                </c:pt>
                <c:pt idx="9">
                  <c:v>-9.1579203105505442</c:v>
                </c:pt>
                <c:pt idx="10">
                  <c:v>-7.0411970729071474</c:v>
                </c:pt>
                <c:pt idx="11">
                  <c:v>-5.6287177258043082</c:v>
                </c:pt>
                <c:pt idx="12">
                  <c:v>-4.5674361459002828</c:v>
                </c:pt>
                <c:pt idx="13">
                  <c:v>-4.3363918745007544</c:v>
                </c:pt>
                <c:pt idx="14">
                  <c:v>-3.6234892835939827</c:v>
                </c:pt>
                <c:pt idx="15">
                  <c:v>-2.8961122880638577</c:v>
                </c:pt>
                <c:pt idx="16">
                  <c:v>-4.8860565469901776</c:v>
                </c:pt>
                <c:pt idx="17">
                  <c:v>-4.0897545454475042</c:v>
                </c:pt>
                <c:pt idx="18">
                  <c:v>-5.1469812312592405</c:v>
                </c:pt>
                <c:pt idx="19">
                  <c:v>-2.8892232858902718</c:v>
                </c:pt>
                <c:pt idx="20">
                  <c:v>-3.1346895574494265</c:v>
                </c:pt>
                <c:pt idx="21">
                  <c:v>-2.8740809436203856</c:v>
                </c:pt>
                <c:pt idx="22">
                  <c:v>-2.4454979277386446</c:v>
                </c:pt>
                <c:pt idx="23">
                  <c:v>-2.7185701899684647</c:v>
                </c:pt>
                <c:pt idx="24">
                  <c:v>-2.1382506560461771</c:v>
                </c:pt>
                <c:pt idx="25">
                  <c:v>-2.1968206447790144</c:v>
                </c:pt>
                <c:pt idx="26">
                  <c:v>-1.42285720149595</c:v>
                </c:pt>
                <c:pt idx="27">
                  <c:v>-5.207678549601507</c:v>
                </c:pt>
                <c:pt idx="28">
                  <c:v>-4.5506851614404225</c:v>
                </c:pt>
              </c:numCache>
            </c:numRef>
          </c:val>
          <c:extLst>
            <c:ext xmlns:c16="http://schemas.microsoft.com/office/drawing/2014/chart" uri="{C3380CC4-5D6E-409C-BE32-E72D297353CC}">
              <c16:uniqueId val="{00000003-2CE2-4AD7-A382-4D15E7E9697F}"/>
            </c:ext>
          </c:extLst>
        </c:ser>
        <c:ser>
          <c:idx val="4"/>
          <c:order val="4"/>
          <c:tx>
            <c:strRef>
              <c:f>'---Compare options---'!$H$11</c:f>
              <c:strCache>
                <c:ptCount val="1"/>
                <c:pt idx="0">
                  <c:v>REHAB</c:v>
                </c:pt>
              </c:strCache>
            </c:strRef>
          </c:tx>
          <c:spPr>
            <a:solidFill>
              <a:srgbClr val="750E5C"/>
            </a:solidFill>
            <a:ln w="25400">
              <a:noFill/>
              <a:prstDash val="solid"/>
            </a:ln>
            <a:effectLst/>
            <a:extLst>
              <a:ext uri="{91240B29-F687-4F45-9708-019B960494DF}">
                <a14:hiddenLine xmlns:a14="http://schemas.microsoft.com/office/drawing/2010/main" w="25400">
                  <a:solidFill>
                    <a:srgbClr val="750E5C"/>
                  </a:solidFill>
                  <a:prstDash val="solid"/>
                </a14:hiddenLine>
              </a:ext>
            </a:extLst>
          </c:spPr>
          <c:invertIfNegative val="0"/>
          <c:cat>
            <c:strRef>
              <c:f>'---Compare options---'!$I$6:$AK$6</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options---'!$I$11:$AK$11</c:f>
              <c:numCache>
                <c:formatCode>"$"#,##0</c:formatCode>
                <c:ptCount val="29"/>
                <c:pt idx="0">
                  <c:v>0</c:v>
                </c:pt>
                <c:pt idx="1">
                  <c:v>0</c:v>
                </c:pt>
                <c:pt idx="2">
                  <c:v>0</c:v>
                </c:pt>
                <c:pt idx="3">
                  <c:v>-31.939422040120522</c:v>
                </c:pt>
                <c:pt idx="4">
                  <c:v>-0.8523858031560958</c:v>
                </c:pt>
                <c:pt idx="5">
                  <c:v>-11.161706824688329</c:v>
                </c:pt>
                <c:pt idx="6">
                  <c:v>-6.3278113657311215</c:v>
                </c:pt>
                <c:pt idx="7">
                  <c:v>0</c:v>
                </c:pt>
                <c:pt idx="8">
                  <c:v>0.14119207568004277</c:v>
                </c:pt>
                <c:pt idx="9">
                  <c:v>0.41791858494380268</c:v>
                </c:pt>
                <c:pt idx="10">
                  <c:v>0.17299004178926816</c:v>
                </c:pt>
                <c:pt idx="11">
                  <c:v>0</c:v>
                </c:pt>
                <c:pt idx="12">
                  <c:v>0</c:v>
                </c:pt>
                <c:pt idx="13">
                  <c:v>0</c:v>
                </c:pt>
                <c:pt idx="14">
                  <c:v>0.29300936789931031</c:v>
                </c:pt>
                <c:pt idx="15">
                  <c:v>-0.11051140775924952</c:v>
                </c:pt>
                <c:pt idx="16">
                  <c:v>0</c:v>
                </c:pt>
                <c:pt idx="17">
                  <c:v>0</c:v>
                </c:pt>
                <c:pt idx="18">
                  <c:v>0</c:v>
                </c:pt>
                <c:pt idx="19">
                  <c:v>0</c:v>
                </c:pt>
                <c:pt idx="20">
                  <c:v>0</c:v>
                </c:pt>
                <c:pt idx="21">
                  <c:v>0</c:v>
                </c:pt>
                <c:pt idx="22">
                  <c:v>0</c:v>
                </c:pt>
                <c:pt idx="23">
                  <c:v>0</c:v>
                </c:pt>
                <c:pt idx="24">
                  <c:v>0</c:v>
                </c:pt>
                <c:pt idx="25">
                  <c:v>0</c:v>
                </c:pt>
                <c:pt idx="26">
                  <c:v>0</c:v>
                </c:pt>
                <c:pt idx="27">
                  <c:v>0</c:v>
                </c:pt>
                <c:pt idx="28">
                  <c:v>0</c:v>
                </c:pt>
              </c:numCache>
            </c:numRef>
          </c:val>
          <c:extLst>
            <c:ext xmlns:c16="http://schemas.microsoft.com/office/drawing/2014/chart" uri="{C3380CC4-5D6E-409C-BE32-E72D297353CC}">
              <c16:uniqueId val="{00000004-2CE2-4AD7-A382-4D15E7E9697F}"/>
            </c:ext>
          </c:extLst>
        </c:ser>
        <c:ser>
          <c:idx val="5"/>
          <c:order val="5"/>
          <c:tx>
            <c:strRef>
              <c:f>'---Compare options---'!$H$12</c:f>
              <c:strCache>
                <c:ptCount val="1"/>
                <c:pt idx="0">
                  <c:v>REZ</c:v>
                </c:pt>
              </c:strCache>
            </c:strRef>
          </c:tx>
          <c:spPr>
            <a:solidFill>
              <a:srgbClr val="FF4136"/>
            </a:solidFill>
            <a:ln w="25400">
              <a:noFill/>
              <a:prstDash val="solid"/>
            </a:ln>
            <a:effectLst/>
            <a:extLst>
              <a:ext uri="{91240B29-F687-4F45-9708-019B960494DF}">
                <a14:hiddenLine xmlns:a14="http://schemas.microsoft.com/office/drawing/2010/main" w="25400">
                  <a:solidFill>
                    <a:srgbClr val="FF4136"/>
                  </a:solidFill>
                  <a:prstDash val="solid"/>
                </a14:hiddenLine>
              </a:ext>
            </a:extLst>
          </c:spPr>
          <c:invertIfNegative val="0"/>
          <c:cat>
            <c:strRef>
              <c:f>'---Compare options---'!$I$6:$AK$6</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options---'!$I$12:$AK$12</c:f>
              <c:numCache>
                <c:formatCode>"$"#,##0</c:formatCode>
                <c:ptCount val="29"/>
                <c:pt idx="0">
                  <c:v>-2.2112644052330195E-6</c:v>
                </c:pt>
                <c:pt idx="1">
                  <c:v>-2.596996279407904E-6</c:v>
                </c:pt>
                <c:pt idx="2">
                  <c:v>-2.7551906514418077E-6</c:v>
                </c:pt>
                <c:pt idx="3">
                  <c:v>-2.8448684061004315E-6</c:v>
                </c:pt>
                <c:pt idx="4">
                  <c:v>-2.8492221172200518E-6</c:v>
                </c:pt>
                <c:pt idx="5">
                  <c:v>-1.3260674795863414</c:v>
                </c:pt>
                <c:pt idx="6">
                  <c:v>-3.4018003061646596E-6</c:v>
                </c:pt>
                <c:pt idx="7">
                  <c:v>-0.71826758796560175</c:v>
                </c:pt>
                <c:pt idx="8">
                  <c:v>-0.69197271506986724</c:v>
                </c:pt>
                <c:pt idx="9">
                  <c:v>-0.66664050180972845</c:v>
                </c:pt>
                <c:pt idx="10">
                  <c:v>-0.14702888829978475</c:v>
                </c:pt>
                <c:pt idx="11">
                  <c:v>0.34955542538197187</c:v>
                </c:pt>
                <c:pt idx="12">
                  <c:v>0.80959904879990785</c:v>
                </c:pt>
                <c:pt idx="13">
                  <c:v>1.2354899961364136</c:v>
                </c:pt>
                <c:pt idx="14">
                  <c:v>1.6334930953603908</c:v>
                </c:pt>
                <c:pt idx="15">
                  <c:v>1.9920573580592171</c:v>
                </c:pt>
                <c:pt idx="16">
                  <c:v>3.4400362385679473</c:v>
                </c:pt>
                <c:pt idx="17">
                  <c:v>3.7069002446590749</c:v>
                </c:pt>
                <c:pt idx="18">
                  <c:v>4.6778981326223148</c:v>
                </c:pt>
                <c:pt idx="19">
                  <c:v>4.096283232962727</c:v>
                </c:pt>
                <c:pt idx="20">
                  <c:v>3.8706626582675963</c:v>
                </c:pt>
                <c:pt idx="21">
                  <c:v>4.0647075877437748</c:v>
                </c:pt>
                <c:pt idx="22">
                  <c:v>3.5583379568304956</c:v>
                </c:pt>
                <c:pt idx="23">
                  <c:v>3.4185301803913317</c:v>
                </c:pt>
                <c:pt idx="24">
                  <c:v>3.2920528475097526</c:v>
                </c:pt>
                <c:pt idx="25">
                  <c:v>3.2362571780913569</c:v>
                </c:pt>
                <c:pt idx="26">
                  <c:v>2.7225133877778718</c:v>
                </c:pt>
                <c:pt idx="27">
                  <c:v>10.75622441983546</c:v>
                </c:pt>
                <c:pt idx="28">
                  <c:v>15.033320812301099</c:v>
                </c:pt>
              </c:numCache>
            </c:numRef>
          </c:val>
          <c:extLst>
            <c:ext xmlns:c16="http://schemas.microsoft.com/office/drawing/2014/chart" uri="{C3380CC4-5D6E-409C-BE32-E72D297353CC}">
              <c16:uniqueId val="{00000005-2CE2-4AD7-A382-4D15E7E9697F}"/>
            </c:ext>
          </c:extLst>
        </c:ser>
        <c:ser>
          <c:idx val="6"/>
          <c:order val="6"/>
          <c:tx>
            <c:strRef>
              <c:f>'---Compare options---'!$H$13</c:f>
              <c:strCache>
                <c:ptCount val="1"/>
                <c:pt idx="0">
                  <c:v>USE+DSP</c:v>
                </c:pt>
              </c:strCache>
            </c:strRef>
          </c:tx>
          <c:spPr>
            <a:solidFill>
              <a:srgbClr val="27ACAA"/>
            </a:solidFill>
            <a:ln>
              <a:noFill/>
              <a:prstDash val="solid"/>
            </a:ln>
            <a:effectLst/>
            <a:extLst>
              <a:ext uri="{91240B29-F687-4F45-9708-019B960494DF}">
                <a14:hiddenLine xmlns:a14="http://schemas.microsoft.com/office/drawing/2010/main">
                  <a:solidFill>
                    <a:srgbClr val="27ACAA"/>
                  </a:solidFill>
                  <a:prstDash val="solid"/>
                </a14:hiddenLine>
              </a:ext>
            </a:extLst>
          </c:spPr>
          <c:invertIfNegative val="0"/>
          <c:cat>
            <c:strRef>
              <c:f>'---Compare options---'!$I$6:$AK$6</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options---'!$I$13:$AK$13</c:f>
              <c:numCache>
                <c:formatCode>"$"#,##0</c:formatCode>
                <c:ptCount val="29"/>
                <c:pt idx="0">
                  <c:v>-8.5491126139999977E-6</c:v>
                </c:pt>
                <c:pt idx="1">
                  <c:v>-8.5252401339999994E-6</c:v>
                </c:pt>
                <c:pt idx="2">
                  <c:v>-8.6077850059999966E-6</c:v>
                </c:pt>
                <c:pt idx="3">
                  <c:v>-8.6386204429999986E-6</c:v>
                </c:pt>
                <c:pt idx="4">
                  <c:v>-8.7281059359999999E-6</c:v>
                </c:pt>
                <c:pt idx="5">
                  <c:v>2.8329640967259947E-3</c:v>
                </c:pt>
                <c:pt idx="6">
                  <c:v>-8.6624163449999964E-6</c:v>
                </c:pt>
                <c:pt idx="7">
                  <c:v>-3.1964634358510775</c:v>
                </c:pt>
                <c:pt idx="8">
                  <c:v>-8.6229253039999995E-6</c:v>
                </c:pt>
                <c:pt idx="9">
                  <c:v>-8.6207537499999973E-6</c:v>
                </c:pt>
                <c:pt idx="10">
                  <c:v>-8.5807655369999999E-6</c:v>
                </c:pt>
                <c:pt idx="11">
                  <c:v>-8.6660818660000017E-6</c:v>
                </c:pt>
                <c:pt idx="12">
                  <c:v>-1.7341945364146738</c:v>
                </c:pt>
                <c:pt idx="13">
                  <c:v>-1.3641850406638E-2</c:v>
                </c:pt>
                <c:pt idx="14">
                  <c:v>1.5980259141406286</c:v>
                </c:pt>
                <c:pt idx="15">
                  <c:v>3.1188567011506603</c:v>
                </c:pt>
                <c:pt idx="16">
                  <c:v>0.12717104647175073</c:v>
                </c:pt>
                <c:pt idx="17">
                  <c:v>-7.1400425199920009E-3</c:v>
                </c:pt>
                <c:pt idx="18">
                  <c:v>0.12064055608427907</c:v>
                </c:pt>
                <c:pt idx="19">
                  <c:v>-0.96711548161611705</c:v>
                </c:pt>
                <c:pt idx="20">
                  <c:v>0.27022685872085639</c:v>
                </c:pt>
                <c:pt idx="21">
                  <c:v>3.1696826157132367E-2</c:v>
                </c:pt>
                <c:pt idx="22">
                  <c:v>-0.19489274360208036</c:v>
                </c:pt>
                <c:pt idx="23">
                  <c:v>7.0066607806812389</c:v>
                </c:pt>
                <c:pt idx="24">
                  <c:v>-0.83725572754809396</c:v>
                </c:pt>
                <c:pt idx="25">
                  <c:v>-2.124337828936659</c:v>
                </c:pt>
                <c:pt idx="26">
                  <c:v>-2.7119045320553141E-2</c:v>
                </c:pt>
                <c:pt idx="27">
                  <c:v>-1.1535241274606178</c:v>
                </c:pt>
                <c:pt idx="28">
                  <c:v>0.69588840657822948</c:v>
                </c:pt>
              </c:numCache>
            </c:numRef>
          </c:val>
          <c:extLst>
            <c:ext xmlns:c16="http://schemas.microsoft.com/office/drawing/2014/chart" uri="{C3380CC4-5D6E-409C-BE32-E72D297353CC}">
              <c16:uniqueId val="{00000006-2CE2-4AD7-A382-4D15E7E9697F}"/>
            </c:ext>
          </c:extLst>
        </c:ser>
        <c:ser>
          <c:idx val="7"/>
          <c:order val="7"/>
          <c:tx>
            <c:strRef>
              <c:f>'---Compare options---'!$H$14</c:f>
              <c:strCache>
                <c:ptCount val="1"/>
                <c:pt idx="0">
                  <c:v>SyncCon</c:v>
                </c:pt>
              </c:strCache>
            </c:strRef>
          </c:tx>
          <c:spPr>
            <a:solidFill>
              <a:srgbClr val="9C82D4"/>
            </a:solidFill>
            <a:ln>
              <a:noFill/>
              <a:prstDash val="solid"/>
            </a:ln>
            <a:effectLst/>
            <a:extLst>
              <a:ext uri="{91240B29-F687-4F45-9708-019B960494DF}">
                <a14:hiddenLine xmlns:a14="http://schemas.microsoft.com/office/drawing/2010/main">
                  <a:solidFill>
                    <a:srgbClr val="9C82D4"/>
                  </a:solidFill>
                  <a:prstDash val="solid"/>
                </a14:hiddenLine>
              </a:ext>
            </a:extLst>
          </c:spPr>
          <c:invertIfNegative val="0"/>
          <c:cat>
            <c:strRef>
              <c:f>'---Compare options---'!$I$6:$AK$6</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options---'!$I$14:$AK$14</c:f>
              <c:numCache>
                <c:formatCode>"$"#,##0</c:formatCode>
                <c:ptCount val="29"/>
                <c:pt idx="0">
                  <c:v>-2.0882030185703115E-4</c:v>
                </c:pt>
                <c:pt idx="1">
                  <c:v>-6.9590047707993106E-4</c:v>
                </c:pt>
                <c:pt idx="2">
                  <c:v>-3.3384605057749468E-3</c:v>
                </c:pt>
                <c:pt idx="3">
                  <c:v>-1.8613248244690803</c:v>
                </c:pt>
                <c:pt idx="4">
                  <c:v>-1.8011120551843214</c:v>
                </c:pt>
                <c:pt idx="5">
                  <c:v>-1.8601614385722296</c:v>
                </c:pt>
                <c:pt idx="6">
                  <c:v>-2.0038029245608815</c:v>
                </c:pt>
                <c:pt idx="7">
                  <c:v>-1.9296178882876303</c:v>
                </c:pt>
                <c:pt idx="8">
                  <c:v>-1.7909866872870899</c:v>
                </c:pt>
                <c:pt idx="9">
                  <c:v>-1.7522851369083892</c:v>
                </c:pt>
                <c:pt idx="10">
                  <c:v>-1.84615823363663</c:v>
                </c:pt>
                <c:pt idx="11">
                  <c:v>-1.7903753512944205</c:v>
                </c:pt>
                <c:pt idx="12">
                  <c:v>-1.7694187745729104</c:v>
                </c:pt>
                <c:pt idx="13">
                  <c:v>-1.8040828500299795</c:v>
                </c:pt>
                <c:pt idx="14">
                  <c:v>-1.7980913034919794</c:v>
                </c:pt>
                <c:pt idx="15">
                  <c:v>-1.7633483322037791</c:v>
                </c:pt>
                <c:pt idx="16">
                  <c:v>-1.7288763758890799</c:v>
                </c:pt>
                <c:pt idx="17">
                  <c:v>-1.6545357813589499</c:v>
                </c:pt>
                <c:pt idx="18">
                  <c:v>-1.6327148101255706</c:v>
                </c:pt>
                <c:pt idx="19">
                  <c:v>-1.698514503404549</c:v>
                </c:pt>
                <c:pt idx="20">
                  <c:v>-1.5693418332579694</c:v>
                </c:pt>
                <c:pt idx="21">
                  <c:v>-1.5116689817055513</c:v>
                </c:pt>
                <c:pt idx="22">
                  <c:v>-1.5225415664790316</c:v>
                </c:pt>
                <c:pt idx="23">
                  <c:v>-1.4534061227008497</c:v>
                </c:pt>
                <c:pt idx="24">
                  <c:v>-1.364319494156407</c:v>
                </c:pt>
                <c:pt idx="25">
                  <c:v>-1.2895406917234595</c:v>
                </c:pt>
                <c:pt idx="26">
                  <c:v>-1.2426803504675172</c:v>
                </c:pt>
                <c:pt idx="27">
                  <c:v>-1.1517349888150274</c:v>
                </c:pt>
                <c:pt idx="28">
                  <c:v>-1.1064876060941315</c:v>
                </c:pt>
              </c:numCache>
            </c:numRef>
          </c:val>
          <c:extLst>
            <c:ext xmlns:c16="http://schemas.microsoft.com/office/drawing/2014/chart" uri="{C3380CC4-5D6E-409C-BE32-E72D297353CC}">
              <c16:uniqueId val="{00000007-2CE2-4AD7-A382-4D15E7E9697F}"/>
            </c:ext>
          </c:extLst>
        </c:ser>
        <c:ser>
          <c:idx val="8"/>
          <c:order val="8"/>
          <c:tx>
            <c:strRef>
              <c:f>'---Compare options---'!$H$15</c:f>
              <c:strCache>
                <c:ptCount val="1"/>
                <c:pt idx="0">
                  <c:v>System Strength</c:v>
                </c:pt>
              </c:strCache>
            </c:strRef>
          </c:tx>
          <c:spPr>
            <a:solidFill>
              <a:schemeClr val="accent3">
                <a:lumMod val="60000"/>
              </a:schemeClr>
            </a:solidFill>
            <a:ln>
              <a:noFill/>
            </a:ln>
            <a:effectLst/>
          </c:spPr>
          <c:invertIfNegative val="0"/>
          <c:cat>
            <c:strRef>
              <c:f>'---Compare options---'!$I$6:$AK$6</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options---'!$I$15:$AK$15</c:f>
              <c:numCache>
                <c:formatCode>"$"#,##0</c:formatCode>
                <c:ptCount val="29"/>
                <c:pt idx="0">
                  <c:v>-6.4480158427945584E-7</c:v>
                </c:pt>
                <c:pt idx="1">
                  <c:v>-6.8325025912940871E-7</c:v>
                </c:pt>
                <c:pt idx="2">
                  <c:v>-6.6609178043108842E-7</c:v>
                </c:pt>
                <c:pt idx="3">
                  <c:v>-6.3706363607707314E-7</c:v>
                </c:pt>
                <c:pt idx="4">
                  <c:v>-8.1829625924001446E-7</c:v>
                </c:pt>
                <c:pt idx="5">
                  <c:v>-0.32193578580043325</c:v>
                </c:pt>
                <c:pt idx="6">
                  <c:v>-0.16726384892340776</c:v>
                </c:pt>
                <c:pt idx="7">
                  <c:v>-8.0588448996162701E-2</c:v>
                </c:pt>
                <c:pt idx="8">
                  <c:v>-7.7638231989149056E-2</c:v>
                </c:pt>
                <c:pt idx="9">
                  <c:v>-7.4795997527101463E-2</c:v>
                </c:pt>
                <c:pt idx="10">
                  <c:v>-3.9195216224577958E-2</c:v>
                </c:pt>
                <c:pt idx="11">
                  <c:v>-3.7655254362407506E-2</c:v>
                </c:pt>
                <c:pt idx="12">
                  <c:v>-3.6276742653424662E-2</c:v>
                </c:pt>
                <c:pt idx="13">
                  <c:v>-3.4948729910720427E-2</c:v>
                </c:pt>
                <c:pt idx="14">
                  <c:v>-3.3759820037745157E-2</c:v>
                </c:pt>
                <c:pt idx="15">
                  <c:v>-3.2433456866761842E-2</c:v>
                </c:pt>
                <c:pt idx="16">
                  <c:v>0.22598819775464835</c:v>
                </c:pt>
                <c:pt idx="17">
                  <c:v>0.22173152159966958</c:v>
                </c:pt>
                <c:pt idx="18">
                  <c:v>0.43984014050661246</c:v>
                </c:pt>
                <c:pt idx="19">
                  <c:v>0.16163272424317437</c:v>
                </c:pt>
                <c:pt idx="20">
                  <c:v>0.14448405378121243</c:v>
                </c:pt>
                <c:pt idx="21">
                  <c:v>0.23089524471323966</c:v>
                </c:pt>
                <c:pt idx="22">
                  <c:v>0.22716922795485153</c:v>
                </c:pt>
                <c:pt idx="23">
                  <c:v>0.22080025386400667</c:v>
                </c:pt>
                <c:pt idx="24">
                  <c:v>0.19738794091367162</c:v>
                </c:pt>
                <c:pt idx="25">
                  <c:v>0.20279317906994401</c:v>
                </c:pt>
                <c:pt idx="26">
                  <c:v>0.1777445647519853</c:v>
                </c:pt>
                <c:pt idx="27">
                  <c:v>1.239962011508178</c:v>
                </c:pt>
                <c:pt idx="28">
                  <c:v>1.4388047538336541</c:v>
                </c:pt>
              </c:numCache>
            </c:numRef>
          </c:val>
          <c:extLst>
            <c:ext xmlns:c16="http://schemas.microsoft.com/office/drawing/2014/chart" uri="{C3380CC4-5D6E-409C-BE32-E72D297353CC}">
              <c16:uniqueId val="{00000008-2CE2-4AD7-A382-4D15E7E9697F}"/>
            </c:ext>
          </c:extLst>
        </c:ser>
        <c:dLbls>
          <c:showLegendKey val="0"/>
          <c:showVal val="0"/>
          <c:showCatName val="0"/>
          <c:showSerName val="0"/>
          <c:showPercent val="0"/>
          <c:showBubbleSize val="0"/>
        </c:dLbls>
        <c:gapWidth val="150"/>
        <c:overlap val="100"/>
        <c:axId val="1837395552"/>
        <c:axId val="1837396096"/>
      </c:barChart>
      <c:catAx>
        <c:axId val="1837395552"/>
        <c:scaling>
          <c:orientation val="minMax"/>
        </c:scaling>
        <c:delete val="0"/>
        <c:axPos val="b"/>
        <c:numFmt formatCode="General" sourceLinked="1"/>
        <c:majorTickMark val="out"/>
        <c:minorTickMark val="none"/>
        <c:tickLblPos val="low"/>
        <c:spPr>
          <a:noFill/>
          <a:ln w="9525" cap="flat" cmpd="sng" algn="ctr">
            <a:solidFill>
              <a:srgbClr val="868686"/>
            </a:solidFill>
            <a:round/>
          </a:ln>
          <a:effectLst/>
        </c:spPr>
        <c:txPr>
          <a:bodyPr rot="-2700000" spcFirstLastPara="1" vertOverflow="ellipsis" wrap="square" anchor="ctr" anchorCtr="1"/>
          <a:lstStyle/>
          <a:p>
            <a:pPr>
              <a:defRPr sz="1100" b="0" i="0" u="none" strike="noStrike" kern="1200" baseline="0">
                <a:solidFill>
                  <a:srgbClr val="000000"/>
                </a:solidFill>
                <a:latin typeface="Arial Narrow"/>
                <a:ea typeface="Arial Narrow"/>
                <a:cs typeface="Arial Narrow"/>
              </a:defRPr>
            </a:pPr>
            <a:endParaRPr lang="en-US"/>
          </a:p>
        </c:txPr>
        <c:crossAx val="1837396096"/>
        <c:crosses val="autoZero"/>
        <c:auto val="1"/>
        <c:lblAlgn val="ctr"/>
        <c:lblOffset val="100"/>
        <c:noMultiLvlLbl val="0"/>
      </c:catAx>
      <c:valAx>
        <c:axId val="1837396096"/>
        <c:scaling>
          <c:orientation val="minMax"/>
        </c:scaling>
        <c:delete val="0"/>
        <c:axPos val="l"/>
        <c:majorGridlines>
          <c:spPr>
            <a:ln w="3175" cap="flat" cmpd="sng" algn="ctr">
              <a:solidFill>
                <a:srgbClr val="A5A5A5"/>
              </a:solidFill>
              <a:prstDash val="dash"/>
              <a:round/>
            </a:ln>
            <a:effectLst/>
          </c:spPr>
        </c:majorGridlines>
        <c:title>
          <c:tx>
            <c:rich>
              <a:bodyPr rot="-5400000" spcFirstLastPara="1" vertOverflow="ellipsis" vert="horz" wrap="square" anchor="ctr" anchorCtr="1"/>
              <a:lstStyle/>
              <a:p>
                <a:pPr>
                  <a:defRPr sz="1200" b="0" i="0" u="none" strike="noStrike" kern="1200" baseline="0">
                    <a:solidFill>
                      <a:srgbClr val="000000"/>
                    </a:solidFill>
                    <a:latin typeface="Arial Narrow"/>
                    <a:ea typeface="Arial Narrow"/>
                    <a:cs typeface="Arial Narrow"/>
                  </a:defRPr>
                </a:pPr>
                <a:r>
                  <a:rPr lang="en-AU"/>
                  <a:t>Annual market benefits
($m, discounted to 1 July 2020)</a:t>
                </a:r>
              </a:p>
            </c:rich>
          </c:tx>
          <c:layout/>
          <c:overlay val="0"/>
          <c:spPr>
            <a:noFill/>
            <a:ln>
              <a:noFill/>
            </a:ln>
            <a:effectLst/>
          </c:spPr>
          <c:txPr>
            <a:bodyPr rot="-5400000" spcFirstLastPara="1" vertOverflow="ellipsis" vert="horz" wrap="square" anchor="ctr" anchorCtr="1"/>
            <a:lstStyle/>
            <a:p>
              <a:pPr>
                <a:defRPr sz="1200" b="0" i="0" u="none" strike="noStrike" kern="1200" baseline="0">
                  <a:solidFill>
                    <a:srgbClr val="000000"/>
                  </a:solidFill>
                  <a:latin typeface="Arial Narrow"/>
                  <a:ea typeface="Arial Narrow"/>
                  <a:cs typeface="Arial Narrow"/>
                </a:defRPr>
              </a:pPr>
              <a:endParaRPr lang="en-US"/>
            </a:p>
          </c:txPr>
        </c:title>
        <c:numFmt formatCode="#,##0" sourceLinked="0"/>
        <c:majorTickMark val="out"/>
        <c:minorTickMark val="none"/>
        <c:tickLblPos val="nextTo"/>
        <c:spPr>
          <a:noFill/>
          <a:ln>
            <a:solidFill>
              <a:srgbClr val="868686"/>
            </a:solidFill>
          </a:ln>
          <a:effectLst/>
        </c:spPr>
        <c:txPr>
          <a:bodyPr rot="-60000000" spcFirstLastPara="1" vertOverflow="ellipsis" vert="horz" wrap="square" anchor="ctr" anchorCtr="1"/>
          <a:lstStyle/>
          <a:p>
            <a:pPr>
              <a:defRPr sz="1100" b="0" i="0" u="none" strike="noStrike" kern="1200" baseline="0">
                <a:solidFill>
                  <a:srgbClr val="000000"/>
                </a:solidFill>
                <a:latin typeface="Arial Narrow"/>
                <a:ea typeface="Arial Narrow"/>
                <a:cs typeface="Arial Narrow"/>
              </a:defRPr>
            </a:pPr>
            <a:endParaRPr lang="en-US"/>
          </a:p>
        </c:txPr>
        <c:crossAx val="1837395552"/>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1100" b="0" i="0" u="none" strike="noStrike" kern="1200" baseline="0">
              <a:solidFill>
                <a:srgbClr val="000000"/>
              </a:solidFill>
              <a:latin typeface="Arial Narrow"/>
              <a:ea typeface="Arial Narrow"/>
              <a:cs typeface="Arial Narrow"/>
            </a:defRPr>
          </a:pPr>
          <a:endParaRPr lang="en-US"/>
        </a:p>
      </c:txPr>
    </c:legend>
    <c:plotVisOnly val="1"/>
    <c:dispBlanksAs val="gap"/>
    <c:showDLblsOverMax val="0"/>
  </c:chart>
  <c:spPr>
    <a:solidFill>
      <a:schemeClr val="bg1"/>
    </a:solidFill>
    <a:ln w="25400" cap="flat" cmpd="sng" algn="ctr">
      <a:noFill/>
      <a:round/>
    </a:ln>
    <a:effectLst/>
  </c:spPr>
  <c:txPr>
    <a:bodyPr/>
    <a:lstStyle/>
    <a:p>
      <a:pPr>
        <a:defRPr sz="1200" b="0">
          <a:latin typeface="Arial Narrow"/>
          <a:ea typeface="Arial Narrow"/>
          <a:cs typeface="Arial Narrow"/>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'---Compare options---'!$H$47</c:f>
              <c:strCache>
                <c:ptCount val="1"/>
                <c:pt idx="0">
                  <c:v>Black Coal</c:v>
                </c:pt>
              </c:strCache>
            </c:strRef>
          </c:tx>
          <c:spPr>
            <a:solidFill>
              <a:srgbClr val="351C21"/>
            </a:solidFill>
            <a:ln w="25400">
              <a:noFill/>
              <a:prstDash val="solid"/>
            </a:ln>
            <a:effectLst/>
            <a:extLst>
              <a:ext uri="{91240B29-F687-4F45-9708-019B960494DF}">
                <a14:hiddenLine xmlns:a14="http://schemas.microsoft.com/office/drawing/2010/main" w="25400">
                  <a:solidFill>
                    <a:srgbClr val="351C21"/>
                  </a:solidFill>
                  <a:prstDash val="solid"/>
                </a14:hiddenLine>
              </a:ext>
            </a:extLst>
          </c:spPr>
          <c:invertIfNegative val="0"/>
          <c:cat>
            <c:strRef>
              <c:f>'---Compare options---'!$I$46:$AK$46</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options---'!$I$47:$AK$47</c:f>
              <c:numCache>
                <c:formatCode>#,##0</c:formatCode>
                <c:ptCount val="29"/>
                <c:pt idx="0">
                  <c:v>-3.4999997296836227E-4</c:v>
                </c:pt>
                <c:pt idx="1">
                  <c:v>5.3939999983413145E-2</c:v>
                </c:pt>
                <c:pt idx="2">
                  <c:v>4.7089999992749654E-2</c:v>
                </c:pt>
                <c:pt idx="3">
                  <c:v>1908.5863158527354</c:v>
                </c:pt>
                <c:pt idx="4">
                  <c:v>2277.0437359055213</c:v>
                </c:pt>
                <c:pt idx="5">
                  <c:v>2171.3995919193112</c:v>
                </c:pt>
                <c:pt idx="6">
                  <c:v>-411.75042013639904</c:v>
                </c:pt>
                <c:pt idx="7">
                  <c:v>-821.00462405548024</c:v>
                </c:pt>
                <c:pt idx="8">
                  <c:v>-921.82772247123648</c:v>
                </c:pt>
                <c:pt idx="9">
                  <c:v>-573.94814045954263</c:v>
                </c:pt>
                <c:pt idx="10">
                  <c:v>-335.56374520558529</c:v>
                </c:pt>
                <c:pt idx="11">
                  <c:v>-458.34131855197484</c:v>
                </c:pt>
                <c:pt idx="12">
                  <c:v>-681.19257349483814</c:v>
                </c:pt>
                <c:pt idx="13">
                  <c:v>-279.1845542049814</c:v>
                </c:pt>
                <c:pt idx="14">
                  <c:v>-332.3607649721198</c:v>
                </c:pt>
                <c:pt idx="15">
                  <c:v>-531.39743802448356</c:v>
                </c:pt>
                <c:pt idx="16">
                  <c:v>41.124500000012631</c:v>
                </c:pt>
                <c:pt idx="17">
                  <c:v>38.442900000009104</c:v>
                </c:pt>
                <c:pt idx="18">
                  <c:v>78.29249999998865</c:v>
                </c:pt>
                <c:pt idx="19">
                  <c:v>26.950599999996484</c:v>
                </c:pt>
                <c:pt idx="20">
                  <c:v>-50.191299999994953</c:v>
                </c:pt>
                <c:pt idx="21">
                  <c:v>-97.476500000000669</c:v>
                </c:pt>
                <c:pt idx="22">
                  <c:v>9.0342999999975291</c:v>
                </c:pt>
                <c:pt idx="23">
                  <c:v>34.357500000001892</c:v>
                </c:pt>
                <c:pt idx="24">
                  <c:v>-18.993899999999485</c:v>
                </c:pt>
                <c:pt idx="25">
                  <c:v>-1.8032000000002881</c:v>
                </c:pt>
                <c:pt idx="26">
                  <c:v>-10.926300000000992</c:v>
                </c:pt>
                <c:pt idx="27">
                  <c:v>-3.115999999989981</c:v>
                </c:pt>
                <c:pt idx="28">
                  <c:v>25.098099999990154</c:v>
                </c:pt>
              </c:numCache>
            </c:numRef>
          </c:val>
          <c:extLst>
            <c:ext xmlns:c16="http://schemas.microsoft.com/office/drawing/2014/chart" uri="{C3380CC4-5D6E-409C-BE32-E72D297353CC}">
              <c16:uniqueId val="{00000000-BF65-4230-886A-7D51919CDA5F}"/>
            </c:ext>
          </c:extLst>
        </c:ser>
        <c:ser>
          <c:idx val="1"/>
          <c:order val="1"/>
          <c:tx>
            <c:strRef>
              <c:f>'---Compare options---'!$H$48</c:f>
              <c:strCache>
                <c:ptCount val="1"/>
                <c:pt idx="0">
                  <c:v>Brown Coal</c:v>
                </c:pt>
              </c:strCache>
            </c:strRef>
          </c:tx>
          <c:spPr>
            <a:solidFill>
              <a:srgbClr val="BC2F00"/>
            </a:solidFill>
            <a:ln w="25400">
              <a:noFill/>
              <a:prstDash val="solid"/>
            </a:ln>
            <a:effectLst/>
            <a:extLst>
              <a:ext uri="{91240B29-F687-4F45-9708-019B960494DF}">
                <a14:hiddenLine xmlns:a14="http://schemas.microsoft.com/office/drawing/2010/main" w="25400">
                  <a:solidFill>
                    <a:srgbClr val="BC2F00"/>
                  </a:solidFill>
                  <a:prstDash val="solid"/>
                </a14:hiddenLine>
              </a:ext>
            </a:extLst>
          </c:spPr>
          <c:invertIfNegative val="0"/>
          <c:cat>
            <c:strRef>
              <c:f>'---Compare options---'!$I$46:$AK$46</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options---'!$I$48:$AK$48</c:f>
              <c:numCache>
                <c:formatCode>#,##0</c:formatCode>
                <c:ptCount val="29"/>
                <c:pt idx="0">
                  <c:v>2.17999999949825E-2</c:v>
                </c:pt>
                <c:pt idx="1">
                  <c:v>96.016199999994569</c:v>
                </c:pt>
                <c:pt idx="2">
                  <c:v>73.360399999997753</c:v>
                </c:pt>
                <c:pt idx="3">
                  <c:v>-2247.4013020724142</c:v>
                </c:pt>
                <c:pt idx="4">
                  <c:v>-2565.6928758065151</c:v>
                </c:pt>
                <c:pt idx="5">
                  <c:v>-3224.3798272127879</c:v>
                </c:pt>
                <c:pt idx="6">
                  <c:v>-3907.8591701124988</c:v>
                </c:pt>
                <c:pt idx="7">
                  <c:v>-3446.0296280144139</c:v>
                </c:pt>
                <c:pt idx="8">
                  <c:v>-3781.0108197486006</c:v>
                </c:pt>
                <c:pt idx="9">
                  <c:v>-3869.9495886408495</c:v>
                </c:pt>
                <c:pt idx="10">
                  <c:v>-3862.4965492917509</c:v>
                </c:pt>
                <c:pt idx="11">
                  <c:v>-3785.795900000001</c:v>
                </c:pt>
                <c:pt idx="12">
                  <c:v>-3807.3469999999998</c:v>
                </c:pt>
                <c:pt idx="13">
                  <c:v>-3855.9922499999884</c:v>
                </c:pt>
                <c:pt idx="14">
                  <c:v>-4073.7654999999977</c:v>
                </c:pt>
                <c:pt idx="15">
                  <c:v>-3894.9776999999922</c:v>
                </c:pt>
                <c:pt idx="16">
                  <c:v>-3822.679140000002</c:v>
                </c:pt>
                <c:pt idx="17">
                  <c:v>-3666.9980399999895</c:v>
                </c:pt>
                <c:pt idx="18">
                  <c:v>-2880.3316800000011</c:v>
                </c:pt>
                <c:pt idx="19">
                  <c:v>-3922.744629999992</c:v>
                </c:pt>
                <c:pt idx="20">
                  <c:v>-4034.5612999999885</c:v>
                </c:pt>
                <c:pt idx="21">
                  <c:v>-3836.1863400000093</c:v>
                </c:pt>
                <c:pt idx="22">
                  <c:v>-3613.1091000000051</c:v>
                </c:pt>
                <c:pt idx="23">
                  <c:v>-3665.8011699999988</c:v>
                </c:pt>
                <c:pt idx="24">
                  <c:v>-3703.0326000000023</c:v>
                </c:pt>
                <c:pt idx="25">
                  <c:v>-3701.4749700000029</c:v>
                </c:pt>
                <c:pt idx="26">
                  <c:v>-3448.5525999999991</c:v>
                </c:pt>
                <c:pt idx="27">
                  <c:v>0</c:v>
                </c:pt>
                <c:pt idx="28">
                  <c:v>0</c:v>
                </c:pt>
              </c:numCache>
            </c:numRef>
          </c:val>
          <c:extLst>
            <c:ext xmlns:c16="http://schemas.microsoft.com/office/drawing/2014/chart" uri="{C3380CC4-5D6E-409C-BE32-E72D297353CC}">
              <c16:uniqueId val="{00000001-BF65-4230-886A-7D51919CDA5F}"/>
            </c:ext>
          </c:extLst>
        </c:ser>
        <c:ser>
          <c:idx val="2"/>
          <c:order val="2"/>
          <c:tx>
            <c:strRef>
              <c:f>'---Compare options---'!$H$49</c:f>
              <c:strCache>
                <c:ptCount val="1"/>
                <c:pt idx="0">
                  <c:v>CCGT</c:v>
                </c:pt>
              </c:strCache>
            </c:strRef>
          </c:tx>
          <c:spPr>
            <a:solidFill>
              <a:srgbClr val="750E5C"/>
            </a:solidFill>
            <a:ln w="25400">
              <a:noFill/>
              <a:prstDash val="solid"/>
            </a:ln>
            <a:effectLst/>
            <a:extLst>
              <a:ext uri="{91240B29-F687-4F45-9708-019B960494DF}">
                <a14:hiddenLine xmlns:a14="http://schemas.microsoft.com/office/drawing/2010/main" w="25400">
                  <a:solidFill>
                    <a:srgbClr val="750E5C"/>
                  </a:solidFill>
                  <a:prstDash val="solid"/>
                </a14:hiddenLine>
              </a:ext>
            </a:extLst>
          </c:spPr>
          <c:invertIfNegative val="0"/>
          <c:cat>
            <c:strRef>
              <c:f>'---Compare options---'!$I$46:$AK$46</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options---'!$I$49:$AK$49</c:f>
              <c:numCache>
                <c:formatCode>#,##0</c:formatCode>
                <c:ptCount val="29"/>
                <c:pt idx="0">
                  <c:v>5.358963790058624E-5</c:v>
                </c:pt>
                <c:pt idx="1">
                  <c:v>5.342562462828937E-5</c:v>
                </c:pt>
                <c:pt idx="2">
                  <c:v>-2.6765724214783404E-6</c:v>
                </c:pt>
                <c:pt idx="3">
                  <c:v>-22.428024253182457</c:v>
                </c:pt>
                <c:pt idx="4">
                  <c:v>-10.486815021654593</c:v>
                </c:pt>
                <c:pt idx="5">
                  <c:v>-10.83322057230771</c:v>
                </c:pt>
                <c:pt idx="6">
                  <c:v>16.11283148621601</c:v>
                </c:pt>
                <c:pt idx="7">
                  <c:v>21.121788847270182</c:v>
                </c:pt>
                <c:pt idx="8">
                  <c:v>8.8129413097253746</c:v>
                </c:pt>
                <c:pt idx="9">
                  <c:v>6.8896184302502661E-5</c:v>
                </c:pt>
                <c:pt idx="10">
                  <c:v>15.016764518838499</c:v>
                </c:pt>
                <c:pt idx="11">
                  <c:v>-101.84561456491315</c:v>
                </c:pt>
                <c:pt idx="12">
                  <c:v>-24.645276890379819</c:v>
                </c:pt>
                <c:pt idx="13">
                  <c:v>-215.44807902264097</c:v>
                </c:pt>
                <c:pt idx="14">
                  <c:v>0.52665922172514001</c:v>
                </c:pt>
                <c:pt idx="15">
                  <c:v>5.9280522309923072</c:v>
                </c:pt>
                <c:pt idx="16">
                  <c:v>-31.35170843089054</c:v>
                </c:pt>
                <c:pt idx="17">
                  <c:v>-133.36749357344524</c:v>
                </c:pt>
                <c:pt idx="18">
                  <c:v>-164.20972477360601</c:v>
                </c:pt>
                <c:pt idx="19">
                  <c:v>34.878460554236881</c:v>
                </c:pt>
                <c:pt idx="20">
                  <c:v>24.718087950525842</c:v>
                </c:pt>
                <c:pt idx="21">
                  <c:v>-6.9702888981455544</c:v>
                </c:pt>
                <c:pt idx="22">
                  <c:v>11.495226629174795</c:v>
                </c:pt>
                <c:pt idx="23">
                  <c:v>-1.3694316240307671</c:v>
                </c:pt>
                <c:pt idx="24">
                  <c:v>-1.0771577362265816</c:v>
                </c:pt>
                <c:pt idx="25">
                  <c:v>2.2440413636104495E-4</c:v>
                </c:pt>
                <c:pt idx="26">
                  <c:v>2.3886027258868126E-4</c:v>
                </c:pt>
                <c:pt idx="27">
                  <c:v>2.7117030526824237E-4</c:v>
                </c:pt>
                <c:pt idx="28">
                  <c:v>2.6716117793057492E-4</c:v>
                </c:pt>
              </c:numCache>
            </c:numRef>
          </c:val>
          <c:extLst>
            <c:ext xmlns:c16="http://schemas.microsoft.com/office/drawing/2014/chart" uri="{C3380CC4-5D6E-409C-BE32-E72D297353CC}">
              <c16:uniqueId val="{00000002-BF65-4230-886A-7D51919CDA5F}"/>
            </c:ext>
          </c:extLst>
        </c:ser>
        <c:ser>
          <c:idx val="3"/>
          <c:order val="3"/>
          <c:tx>
            <c:strRef>
              <c:f>'---Compare options---'!$H$50</c:f>
              <c:strCache>
                <c:ptCount val="1"/>
                <c:pt idx="0">
                  <c:v>Gas - Steam</c:v>
                </c:pt>
              </c:strCache>
            </c:strRef>
          </c:tx>
          <c:spPr>
            <a:solidFill>
              <a:srgbClr val="8CE8AD"/>
            </a:solidFill>
            <a:ln w="25400">
              <a:noFill/>
              <a:prstDash val="solid"/>
            </a:ln>
            <a:effectLst/>
            <a:extLst>
              <a:ext uri="{91240B29-F687-4F45-9708-019B960494DF}">
                <a14:hiddenLine xmlns:a14="http://schemas.microsoft.com/office/drawing/2010/main" w="25400">
                  <a:solidFill>
                    <a:srgbClr val="8CE8AD"/>
                  </a:solidFill>
                  <a:prstDash val="solid"/>
                </a14:hiddenLine>
              </a:ext>
            </a:extLst>
          </c:spPr>
          <c:invertIfNegative val="0"/>
          <c:cat>
            <c:strRef>
              <c:f>'---Compare options---'!$I$46:$AK$46</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options---'!$I$50:$AK$50</c:f>
              <c:numCache>
                <c:formatCode>#,##0</c:formatCode>
                <c:ptCount val="29"/>
                <c:pt idx="0">
                  <c:v>4.0999999555424438E-6</c:v>
                </c:pt>
                <c:pt idx="1">
                  <c:v>6.2386861145569128E-5</c:v>
                </c:pt>
                <c:pt idx="2">
                  <c:v>1.9999999949504854E-6</c:v>
                </c:pt>
                <c:pt idx="3">
                  <c:v>4.1605763999999965</c:v>
                </c:pt>
                <c:pt idx="4">
                  <c:v>1.3036333000000013</c:v>
                </c:pt>
                <c:pt idx="5">
                  <c:v>4.2277207000000203</c:v>
                </c:pt>
                <c:pt idx="6">
                  <c:v>-0.81345859999998993</c:v>
                </c:pt>
                <c:pt idx="7">
                  <c:v>-0.33814859999998248</c:v>
                </c:pt>
                <c:pt idx="8">
                  <c:v>3.2526965014767484E-6</c:v>
                </c:pt>
                <c:pt idx="9">
                  <c:v>-1.0527564999999868</c:v>
                </c:pt>
                <c:pt idx="10">
                  <c:v>-0.10084109999999669</c:v>
                </c:pt>
                <c:pt idx="11">
                  <c:v>-0.30345299999999042</c:v>
                </c:pt>
                <c:pt idx="12">
                  <c:v>-1.4367375000000209</c:v>
                </c:pt>
                <c:pt idx="13">
                  <c:v>-0.53648659999998927</c:v>
                </c:pt>
                <c:pt idx="14">
                  <c:v>-2.4595560000000916</c:v>
                </c:pt>
                <c:pt idx="15">
                  <c:v>-0.86840899999999976</c:v>
                </c:pt>
                <c:pt idx="16">
                  <c:v>-1.6757280000000065</c:v>
                </c:pt>
                <c:pt idx="17">
                  <c:v>-3.1484070000000912</c:v>
                </c:pt>
                <c:pt idx="18">
                  <c:v>-0.95406000000001256</c:v>
                </c:pt>
                <c:pt idx="19">
                  <c:v>8.9970000000008099E-2</c:v>
                </c:pt>
                <c:pt idx="20">
                  <c:v>0</c:v>
                </c:pt>
                <c:pt idx="21">
                  <c:v>-0.25157600000000002</c:v>
                </c:pt>
                <c:pt idx="22">
                  <c:v>0.3695250000000101</c:v>
                </c:pt>
                <c:pt idx="23">
                  <c:v>-0.95694999999999197</c:v>
                </c:pt>
                <c:pt idx="24">
                  <c:v>-0.61261000000101262</c:v>
                </c:pt>
                <c:pt idx="25">
                  <c:v>0</c:v>
                </c:pt>
                <c:pt idx="26">
                  <c:v>0</c:v>
                </c:pt>
                <c:pt idx="27">
                  <c:v>0</c:v>
                </c:pt>
                <c:pt idx="28">
                  <c:v>0</c:v>
                </c:pt>
              </c:numCache>
            </c:numRef>
          </c:val>
          <c:extLst>
            <c:ext xmlns:c16="http://schemas.microsoft.com/office/drawing/2014/chart" uri="{C3380CC4-5D6E-409C-BE32-E72D297353CC}">
              <c16:uniqueId val="{00000003-BF65-4230-886A-7D51919CDA5F}"/>
            </c:ext>
          </c:extLst>
        </c:ser>
        <c:ser>
          <c:idx val="4"/>
          <c:order val="4"/>
          <c:tx>
            <c:strRef>
              <c:f>'---Compare options---'!$H$51</c:f>
              <c:strCache>
                <c:ptCount val="1"/>
                <c:pt idx="0">
                  <c:v>OCGT / Diesel</c:v>
                </c:pt>
              </c:strCache>
            </c:strRef>
          </c:tx>
          <c:spPr>
            <a:solidFill>
              <a:srgbClr val="C981B2"/>
            </a:solidFill>
            <a:ln w="25400">
              <a:noFill/>
              <a:prstDash val="solid"/>
            </a:ln>
            <a:effectLst/>
            <a:extLst>
              <a:ext uri="{91240B29-F687-4F45-9708-019B960494DF}">
                <a14:hiddenLine xmlns:a14="http://schemas.microsoft.com/office/drawing/2010/main" w="25400">
                  <a:solidFill>
                    <a:srgbClr val="C981B2"/>
                  </a:solidFill>
                  <a:prstDash val="solid"/>
                </a14:hiddenLine>
              </a:ext>
            </a:extLst>
          </c:spPr>
          <c:invertIfNegative val="0"/>
          <c:cat>
            <c:strRef>
              <c:f>'---Compare options---'!$I$46:$AK$46</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options---'!$I$51:$AK$51</c:f>
              <c:numCache>
                <c:formatCode>#,##0</c:formatCode>
                <c:ptCount val="29"/>
                <c:pt idx="0">
                  <c:v>8.2842494592227922E-5</c:v>
                </c:pt>
                <c:pt idx="1">
                  <c:v>8.3874882479406665E-5</c:v>
                </c:pt>
                <c:pt idx="2">
                  <c:v>9.6692834276268513E-5</c:v>
                </c:pt>
                <c:pt idx="3">
                  <c:v>-6.2799231127801889</c:v>
                </c:pt>
                <c:pt idx="4">
                  <c:v>-1.1252325848069216</c:v>
                </c:pt>
                <c:pt idx="5">
                  <c:v>8.6015205699198276</c:v>
                </c:pt>
                <c:pt idx="6">
                  <c:v>5.1530099123116457E-2</c:v>
                </c:pt>
                <c:pt idx="7">
                  <c:v>9.4337794023591073</c:v>
                </c:pt>
                <c:pt idx="8">
                  <c:v>0.81066960048752934</c:v>
                </c:pt>
                <c:pt idx="9">
                  <c:v>7.285340620791958E-2</c:v>
                </c:pt>
                <c:pt idx="10">
                  <c:v>6.5054061681559361E-2</c:v>
                </c:pt>
                <c:pt idx="11">
                  <c:v>-4.5963065417907956E-2</c:v>
                </c:pt>
                <c:pt idx="12">
                  <c:v>-0.66120190836490877</c:v>
                </c:pt>
                <c:pt idx="13">
                  <c:v>-1.0178617902490981</c:v>
                </c:pt>
                <c:pt idx="14">
                  <c:v>-4.9741056110710815</c:v>
                </c:pt>
                <c:pt idx="15">
                  <c:v>-0.43621743367977217</c:v>
                </c:pt>
                <c:pt idx="16">
                  <c:v>-3.1292925288473157</c:v>
                </c:pt>
                <c:pt idx="17">
                  <c:v>-57.766631437824856</c:v>
                </c:pt>
                <c:pt idx="18">
                  <c:v>-149.32746166871732</c:v>
                </c:pt>
                <c:pt idx="19">
                  <c:v>-6.0587033298085089</c:v>
                </c:pt>
                <c:pt idx="20">
                  <c:v>-1.2672833172426863</c:v>
                </c:pt>
                <c:pt idx="21">
                  <c:v>-1.467327358623038</c:v>
                </c:pt>
                <c:pt idx="22">
                  <c:v>-79.859050658546721</c:v>
                </c:pt>
                <c:pt idx="23">
                  <c:v>-30.507653991353095</c:v>
                </c:pt>
                <c:pt idx="24">
                  <c:v>-55.747964644720014</c:v>
                </c:pt>
                <c:pt idx="25">
                  <c:v>-36.438610136239049</c:v>
                </c:pt>
                <c:pt idx="26">
                  <c:v>-108.9852949705255</c:v>
                </c:pt>
                <c:pt idx="27">
                  <c:v>-605.07070473562635</c:v>
                </c:pt>
                <c:pt idx="28">
                  <c:v>-594.99397973431678</c:v>
                </c:pt>
              </c:numCache>
            </c:numRef>
          </c:val>
          <c:extLst>
            <c:ext xmlns:c16="http://schemas.microsoft.com/office/drawing/2014/chart" uri="{C3380CC4-5D6E-409C-BE32-E72D297353CC}">
              <c16:uniqueId val="{00000004-BF65-4230-886A-7D51919CDA5F}"/>
            </c:ext>
          </c:extLst>
        </c:ser>
        <c:ser>
          <c:idx val="5"/>
          <c:order val="5"/>
          <c:tx>
            <c:strRef>
              <c:f>'---Compare options---'!$H$52</c:f>
              <c:strCache>
                <c:ptCount val="1"/>
                <c:pt idx="0">
                  <c:v>Hydro</c:v>
                </c:pt>
              </c:strCache>
            </c:strRef>
          </c:tx>
          <c:spPr>
            <a:solidFill>
              <a:srgbClr val="188CE5"/>
            </a:solidFill>
            <a:ln w="25400">
              <a:noFill/>
              <a:prstDash val="solid"/>
            </a:ln>
            <a:effectLst/>
            <a:extLst>
              <a:ext uri="{91240B29-F687-4F45-9708-019B960494DF}">
                <a14:hiddenLine xmlns:a14="http://schemas.microsoft.com/office/drawing/2010/main" w="25400">
                  <a:solidFill>
                    <a:srgbClr val="188CE5"/>
                  </a:solidFill>
                  <a:prstDash val="solid"/>
                </a14:hiddenLine>
              </a:ext>
            </a:extLst>
          </c:spPr>
          <c:invertIfNegative val="0"/>
          <c:cat>
            <c:strRef>
              <c:f>'---Compare options---'!$I$46:$AK$46</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options---'!$I$52:$AK$52</c:f>
              <c:numCache>
                <c:formatCode>#,##0</c:formatCode>
                <c:ptCount val="29"/>
                <c:pt idx="0">
                  <c:v>1.7431689999975788</c:v>
                </c:pt>
                <c:pt idx="1">
                  <c:v>-92.580646000002162</c:v>
                </c:pt>
                <c:pt idx="2">
                  <c:v>-73.052569999999832</c:v>
                </c:pt>
                <c:pt idx="3">
                  <c:v>258.42582300000322</c:v>
                </c:pt>
                <c:pt idx="4">
                  <c:v>297.16865099999995</c:v>
                </c:pt>
                <c:pt idx="5">
                  <c:v>181.81828843400399</c:v>
                </c:pt>
                <c:pt idx="6">
                  <c:v>4361.715278556263</c:v>
                </c:pt>
                <c:pt idx="7">
                  <c:v>4388.8250357523993</c:v>
                </c:pt>
                <c:pt idx="8">
                  <c:v>4407.6649054484769</c:v>
                </c:pt>
                <c:pt idx="9">
                  <c:v>4207.7806420834695</c:v>
                </c:pt>
                <c:pt idx="10">
                  <c:v>3673.3986883847301</c:v>
                </c:pt>
                <c:pt idx="11">
                  <c:v>3694.9919242578981</c:v>
                </c:pt>
                <c:pt idx="12">
                  <c:v>3657.7815653584166</c:v>
                </c:pt>
                <c:pt idx="13">
                  <c:v>3489.8155707080005</c:v>
                </c:pt>
                <c:pt idx="14">
                  <c:v>3342.4672870817994</c:v>
                </c:pt>
                <c:pt idx="15">
                  <c:v>3231.7017186543835</c:v>
                </c:pt>
                <c:pt idx="16">
                  <c:v>3415.9126009941301</c:v>
                </c:pt>
                <c:pt idx="17">
                  <c:v>3348.782538990481</c:v>
                </c:pt>
                <c:pt idx="18">
                  <c:v>3361.3676292814016</c:v>
                </c:pt>
                <c:pt idx="19">
                  <c:v>3016.4441422748714</c:v>
                </c:pt>
                <c:pt idx="20">
                  <c:v>3242.2746440955989</c:v>
                </c:pt>
                <c:pt idx="21">
                  <c:v>3152.4693634696596</c:v>
                </c:pt>
                <c:pt idx="22">
                  <c:v>2903.8287650206676</c:v>
                </c:pt>
                <c:pt idx="23">
                  <c:v>2932.3932655364997</c:v>
                </c:pt>
                <c:pt idx="24">
                  <c:v>2859.9850099068972</c:v>
                </c:pt>
                <c:pt idx="25">
                  <c:v>2929.2549863560525</c:v>
                </c:pt>
                <c:pt idx="26">
                  <c:v>2463.7116534588013</c:v>
                </c:pt>
                <c:pt idx="27">
                  <c:v>2291.5929167432396</c:v>
                </c:pt>
                <c:pt idx="28">
                  <c:v>2163.8557611754168</c:v>
                </c:pt>
              </c:numCache>
            </c:numRef>
          </c:val>
          <c:extLst>
            <c:ext xmlns:c16="http://schemas.microsoft.com/office/drawing/2014/chart" uri="{C3380CC4-5D6E-409C-BE32-E72D297353CC}">
              <c16:uniqueId val="{00000005-BF65-4230-886A-7D51919CDA5F}"/>
            </c:ext>
          </c:extLst>
        </c:ser>
        <c:ser>
          <c:idx val="6"/>
          <c:order val="6"/>
          <c:tx>
            <c:strRef>
              <c:f>'---Compare options---'!$H$53</c:f>
              <c:strCache>
                <c:ptCount val="1"/>
                <c:pt idx="0">
                  <c:v>Wind</c:v>
                </c:pt>
              </c:strCache>
            </c:strRef>
          </c:tx>
          <c:spPr>
            <a:solidFill>
              <a:srgbClr val="168736"/>
            </a:solidFill>
            <a:ln w="25400">
              <a:noFill/>
              <a:prstDash val="solid"/>
            </a:ln>
            <a:effectLst/>
            <a:extLst>
              <a:ext uri="{91240B29-F687-4F45-9708-019B960494DF}">
                <a14:hiddenLine xmlns:a14="http://schemas.microsoft.com/office/drawing/2010/main" w="25400">
                  <a:solidFill>
                    <a:srgbClr val="168736"/>
                  </a:solidFill>
                  <a:prstDash val="solid"/>
                </a14:hiddenLine>
              </a:ext>
            </a:extLst>
          </c:spPr>
          <c:invertIfNegative val="0"/>
          <c:cat>
            <c:strRef>
              <c:f>'---Compare options---'!$I$46:$AK$46</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options---'!$I$53:$AK$53</c:f>
              <c:numCache>
                <c:formatCode>#,##0</c:formatCode>
                <c:ptCount val="29"/>
                <c:pt idx="0">
                  <c:v>1.5715919180365745E-3</c:v>
                </c:pt>
                <c:pt idx="1">
                  <c:v>1.5911271766526625E-3</c:v>
                </c:pt>
                <c:pt idx="2">
                  <c:v>4.8210445384029299E-3</c:v>
                </c:pt>
                <c:pt idx="3">
                  <c:v>80.250959783887083</c:v>
                </c:pt>
                <c:pt idx="4">
                  <c:v>121.774329066262</c:v>
                </c:pt>
                <c:pt idx="5">
                  <c:v>928.33581053747184</c:v>
                </c:pt>
                <c:pt idx="6">
                  <c:v>190.1884317707154</c:v>
                </c:pt>
                <c:pt idx="7">
                  <c:v>-477.1185214365396</c:v>
                </c:pt>
                <c:pt idx="8">
                  <c:v>-335.88041939859249</c:v>
                </c:pt>
                <c:pt idx="9">
                  <c:v>-259.61316562147113</c:v>
                </c:pt>
                <c:pt idx="10">
                  <c:v>272.54060337381816</c:v>
                </c:pt>
                <c:pt idx="11">
                  <c:v>331.83081714932632</c:v>
                </c:pt>
                <c:pt idx="12">
                  <c:v>477.06420403953962</c:v>
                </c:pt>
                <c:pt idx="13">
                  <c:v>712.38608793410094</c:v>
                </c:pt>
                <c:pt idx="14">
                  <c:v>786.65942690612428</c:v>
                </c:pt>
                <c:pt idx="15">
                  <c:v>903.63232855750539</c:v>
                </c:pt>
                <c:pt idx="16">
                  <c:v>263.4434691671413</c:v>
                </c:pt>
                <c:pt idx="17">
                  <c:v>255.7077172708523</c:v>
                </c:pt>
                <c:pt idx="18">
                  <c:v>-406.31181296820432</c:v>
                </c:pt>
                <c:pt idx="19">
                  <c:v>593.25954140730028</c:v>
                </c:pt>
                <c:pt idx="20">
                  <c:v>601.14627013169229</c:v>
                </c:pt>
                <c:pt idx="21">
                  <c:v>875.20415548526216</c:v>
                </c:pt>
                <c:pt idx="22">
                  <c:v>883.74779587666853</c:v>
                </c:pt>
                <c:pt idx="23">
                  <c:v>813.63229797493841</c:v>
                </c:pt>
                <c:pt idx="24">
                  <c:v>1048.2162477287056</c:v>
                </c:pt>
                <c:pt idx="25">
                  <c:v>871.24091641472478</c:v>
                </c:pt>
                <c:pt idx="26">
                  <c:v>958.52778651319386</c:v>
                </c:pt>
                <c:pt idx="27">
                  <c:v>-336.06696609703067</c:v>
                </c:pt>
                <c:pt idx="28">
                  <c:v>92.72110952118237</c:v>
                </c:pt>
              </c:numCache>
            </c:numRef>
          </c:val>
          <c:extLst>
            <c:ext xmlns:c16="http://schemas.microsoft.com/office/drawing/2014/chart" uri="{C3380CC4-5D6E-409C-BE32-E72D297353CC}">
              <c16:uniqueId val="{00000006-BF65-4230-886A-7D51919CDA5F}"/>
            </c:ext>
          </c:extLst>
        </c:ser>
        <c:ser>
          <c:idx val="7"/>
          <c:order val="7"/>
          <c:tx>
            <c:strRef>
              <c:f>'---Compare options---'!$H$54</c:f>
              <c:strCache>
                <c:ptCount val="1"/>
                <c:pt idx="0">
                  <c:v>Solar PV</c:v>
                </c:pt>
              </c:strCache>
            </c:strRef>
          </c:tx>
          <c:spPr>
            <a:solidFill>
              <a:srgbClr val="FFB46A"/>
            </a:solidFill>
            <a:ln w="25400">
              <a:noFill/>
              <a:prstDash val="solid"/>
            </a:ln>
            <a:effectLst/>
            <a:extLst>
              <a:ext uri="{91240B29-F687-4F45-9708-019B960494DF}">
                <a14:hiddenLine xmlns:a14="http://schemas.microsoft.com/office/drawing/2010/main" w="25400">
                  <a:solidFill>
                    <a:srgbClr val="FFB46A"/>
                  </a:solidFill>
                  <a:prstDash val="solid"/>
                </a14:hiddenLine>
              </a:ext>
            </a:extLst>
          </c:spPr>
          <c:invertIfNegative val="0"/>
          <c:cat>
            <c:strRef>
              <c:f>'---Compare options---'!$I$46:$AK$46</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options---'!$I$54:$AK$54</c:f>
              <c:numCache>
                <c:formatCode>#,##0</c:formatCode>
                <c:ptCount val="29"/>
                <c:pt idx="0">
                  <c:v>8.1513280056242365E-3</c:v>
                </c:pt>
                <c:pt idx="1">
                  <c:v>5.9342989588913042E-3</c:v>
                </c:pt>
                <c:pt idx="2">
                  <c:v>6.9390312673931476E-2</c:v>
                </c:pt>
                <c:pt idx="3">
                  <c:v>-1.1348970656399615E-4</c:v>
                </c:pt>
                <c:pt idx="4">
                  <c:v>1.6640749527141452E-4</c:v>
                </c:pt>
                <c:pt idx="5">
                  <c:v>-264.51409682860685</c:v>
                </c:pt>
                <c:pt idx="6">
                  <c:v>4.2051554585523263</c:v>
                </c:pt>
                <c:pt idx="7">
                  <c:v>682.47419411394003</c:v>
                </c:pt>
                <c:pt idx="8">
                  <c:v>714.11015508390483</c:v>
                </c:pt>
                <c:pt idx="9">
                  <c:v>777.72782701817778</c:v>
                </c:pt>
                <c:pt idx="10">
                  <c:v>446.9231726448379</c:v>
                </c:pt>
                <c:pt idx="11">
                  <c:v>444.51615635151029</c:v>
                </c:pt>
                <c:pt idx="12">
                  <c:v>437.52583159146161</c:v>
                </c:pt>
                <c:pt idx="13">
                  <c:v>404.81889043472256</c:v>
                </c:pt>
                <c:pt idx="14">
                  <c:v>454.30020775748926</c:v>
                </c:pt>
                <c:pt idx="15">
                  <c:v>440.27940409754956</c:v>
                </c:pt>
                <c:pt idx="16">
                  <c:v>387.53489716773402</c:v>
                </c:pt>
                <c:pt idx="17">
                  <c:v>400.09782300178267</c:v>
                </c:pt>
                <c:pt idx="18">
                  <c:v>418.22910538472934</c:v>
                </c:pt>
                <c:pt idx="19">
                  <c:v>429.65305215081389</c:v>
                </c:pt>
                <c:pt idx="20">
                  <c:v>416.45563081606088</c:v>
                </c:pt>
                <c:pt idx="21">
                  <c:v>50.377188059290347</c:v>
                </c:pt>
                <c:pt idx="22">
                  <c:v>72.915832697239239</c:v>
                </c:pt>
                <c:pt idx="23">
                  <c:v>91.164978610111575</c:v>
                </c:pt>
                <c:pt idx="24">
                  <c:v>38.062933057226473</c:v>
                </c:pt>
                <c:pt idx="25">
                  <c:v>82.23495468863257</c:v>
                </c:pt>
                <c:pt idx="26">
                  <c:v>257.74070120273973</c:v>
                </c:pt>
                <c:pt idx="27">
                  <c:v>-1224.1305531704857</c:v>
                </c:pt>
                <c:pt idx="28">
                  <c:v>-1544.3159426937418</c:v>
                </c:pt>
              </c:numCache>
            </c:numRef>
          </c:val>
          <c:extLst>
            <c:ext xmlns:c16="http://schemas.microsoft.com/office/drawing/2014/chart" uri="{C3380CC4-5D6E-409C-BE32-E72D297353CC}">
              <c16:uniqueId val="{00000007-BF65-4230-886A-7D51919CDA5F}"/>
            </c:ext>
          </c:extLst>
        </c:ser>
        <c:dLbls>
          <c:showLegendKey val="0"/>
          <c:showVal val="0"/>
          <c:showCatName val="0"/>
          <c:showSerName val="0"/>
          <c:showPercent val="0"/>
          <c:showBubbleSize val="0"/>
        </c:dLbls>
        <c:gapWidth val="150"/>
        <c:overlap val="100"/>
        <c:axId val="1534325776"/>
        <c:axId val="1738317216"/>
      </c:barChart>
      <c:lineChart>
        <c:grouping val="standard"/>
        <c:varyColors val="0"/>
        <c:ser>
          <c:idx val="8"/>
          <c:order val="8"/>
          <c:tx>
            <c:strRef>
              <c:f>'---Compare options---'!$H$55</c:f>
              <c:strCache>
                <c:ptCount val="1"/>
                <c:pt idx="0">
                  <c:v>Grid Battery</c:v>
                </c:pt>
              </c:strCache>
            </c:strRef>
          </c:tx>
          <c:spPr>
            <a:ln w="28575" cap="rnd">
              <a:solidFill>
                <a:srgbClr val="724BC3"/>
              </a:solidFill>
              <a:prstDash val="sysDot"/>
              <a:round/>
            </a:ln>
            <a:effectLst/>
          </c:spPr>
          <c:marker>
            <c:symbol val="none"/>
          </c:marker>
          <c:cat>
            <c:strRef>
              <c:f>'---Compare options---'!$I$46:$AK$46</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options---'!$I$55:$AK$55</c:f>
              <c:numCache>
                <c:formatCode>#,##0</c:formatCode>
                <c:ptCount val="29"/>
                <c:pt idx="0">
                  <c:v>-0.25920767132245714</c:v>
                </c:pt>
                <c:pt idx="1">
                  <c:v>-6.4119626353203785E-2</c:v>
                </c:pt>
                <c:pt idx="2">
                  <c:v>-9.1704556208526355E-2</c:v>
                </c:pt>
                <c:pt idx="3">
                  <c:v>11.180681439006491</c:v>
                </c:pt>
                <c:pt idx="4">
                  <c:v>1.8874424127506586</c:v>
                </c:pt>
                <c:pt idx="5">
                  <c:v>7.6727407184433787</c:v>
                </c:pt>
                <c:pt idx="6">
                  <c:v>1.223977607370216</c:v>
                </c:pt>
                <c:pt idx="7">
                  <c:v>-2.2854691374352001</c:v>
                </c:pt>
                <c:pt idx="8">
                  <c:v>5.195852615332285</c:v>
                </c:pt>
                <c:pt idx="9">
                  <c:v>-0.23947083948513637</c:v>
                </c:pt>
                <c:pt idx="10">
                  <c:v>4.185947032061847</c:v>
                </c:pt>
                <c:pt idx="11">
                  <c:v>7.2490758342839854</c:v>
                </c:pt>
                <c:pt idx="12">
                  <c:v>0.86593348270707793</c:v>
                </c:pt>
                <c:pt idx="13">
                  <c:v>2.3796339917019509</c:v>
                </c:pt>
                <c:pt idx="14">
                  <c:v>2.9362342334560481</c:v>
                </c:pt>
                <c:pt idx="15">
                  <c:v>2.0732587168960777</c:v>
                </c:pt>
                <c:pt idx="16">
                  <c:v>25.630865084444167</c:v>
                </c:pt>
                <c:pt idx="17">
                  <c:v>25.064274237332938</c:v>
                </c:pt>
                <c:pt idx="18">
                  <c:v>86.178913701803936</c:v>
                </c:pt>
                <c:pt idx="19">
                  <c:v>101.69262670989497</c:v>
                </c:pt>
                <c:pt idx="20">
                  <c:v>134.32735991819345</c:v>
                </c:pt>
                <c:pt idx="21">
                  <c:v>144.81155564170467</c:v>
                </c:pt>
                <c:pt idx="22">
                  <c:v>52.311822690749523</c:v>
                </c:pt>
                <c:pt idx="23">
                  <c:v>150.58879228629212</c:v>
                </c:pt>
                <c:pt idx="24">
                  <c:v>152.95804099025645</c:v>
                </c:pt>
                <c:pt idx="25">
                  <c:v>141.96213241401801</c:v>
                </c:pt>
                <c:pt idx="26">
                  <c:v>151.2033407147992</c:v>
                </c:pt>
                <c:pt idx="27">
                  <c:v>70.029881651966207</c:v>
                </c:pt>
                <c:pt idx="28">
                  <c:v>105.078063282519</c:v>
                </c:pt>
              </c:numCache>
            </c:numRef>
          </c:val>
          <c:smooth val="0"/>
          <c:extLst>
            <c:ext xmlns:c16="http://schemas.microsoft.com/office/drawing/2014/chart" uri="{C3380CC4-5D6E-409C-BE32-E72D297353CC}">
              <c16:uniqueId val="{00000008-BF65-4230-886A-7D51919CDA5F}"/>
            </c:ext>
          </c:extLst>
        </c:ser>
        <c:ser>
          <c:idx val="9"/>
          <c:order val="9"/>
          <c:tx>
            <c:strRef>
              <c:f>'---Compare options---'!$H$56</c:f>
              <c:strCache>
                <c:ptCount val="1"/>
                <c:pt idx="0">
                  <c:v>Pumped Hydro</c:v>
                </c:pt>
              </c:strCache>
            </c:strRef>
          </c:tx>
          <c:spPr>
            <a:ln w="28575" cap="rnd">
              <a:solidFill>
                <a:srgbClr val="87D3F2"/>
              </a:solidFill>
              <a:prstDash val="sysDot"/>
              <a:round/>
            </a:ln>
            <a:effectLst/>
          </c:spPr>
          <c:marker>
            <c:symbol val="none"/>
          </c:marker>
          <c:cat>
            <c:strRef>
              <c:f>'---Compare options---'!$I$46:$AK$46</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options---'!$I$56:$AK$56</c:f>
              <c:numCache>
                <c:formatCode>#,##0</c:formatCode>
                <c:ptCount val="29"/>
                <c:pt idx="0">
                  <c:v>-1.807463999999996</c:v>
                </c:pt>
                <c:pt idx="1">
                  <c:v>-4.1159710000000018</c:v>
                </c:pt>
                <c:pt idx="2">
                  <c:v>-3.078845825634744</c:v>
                </c:pt>
                <c:pt idx="3">
                  <c:v>7.7981213845221191</c:v>
                </c:pt>
                <c:pt idx="4">
                  <c:v>109.30478888291873</c:v>
                </c:pt>
                <c:pt idx="5">
                  <c:v>530.05564209110071</c:v>
                </c:pt>
                <c:pt idx="6">
                  <c:v>-176.11509643558111</c:v>
                </c:pt>
                <c:pt idx="7">
                  <c:v>-223.10529723060517</c:v>
                </c:pt>
                <c:pt idx="8">
                  <c:v>173.53940304784282</c:v>
                </c:pt>
                <c:pt idx="9">
                  <c:v>107.46686890339515</c:v>
                </c:pt>
                <c:pt idx="10">
                  <c:v>32.158143355445645</c:v>
                </c:pt>
                <c:pt idx="11">
                  <c:v>65.370246918004341</c:v>
                </c:pt>
                <c:pt idx="12">
                  <c:v>-68.641328637906554</c:v>
                </c:pt>
                <c:pt idx="13">
                  <c:v>91.977726328035715</c:v>
                </c:pt>
                <c:pt idx="14">
                  <c:v>-55.053836378947381</c:v>
                </c:pt>
                <c:pt idx="15">
                  <c:v>-5.0556446187692927</c:v>
                </c:pt>
                <c:pt idx="16">
                  <c:v>43.864263145114819</c:v>
                </c:pt>
                <c:pt idx="17">
                  <c:v>50.741584480947495</c:v>
                </c:pt>
                <c:pt idx="18">
                  <c:v>-116.22622171697003</c:v>
                </c:pt>
                <c:pt idx="19">
                  <c:v>-110.66314343362501</c:v>
                </c:pt>
                <c:pt idx="20">
                  <c:v>-120.09533032932814</c:v>
                </c:pt>
                <c:pt idx="21">
                  <c:v>-205.39269743318255</c:v>
                </c:pt>
                <c:pt idx="22">
                  <c:v>-184.42807362688836</c:v>
                </c:pt>
                <c:pt idx="23">
                  <c:v>-186.43131869432182</c:v>
                </c:pt>
                <c:pt idx="24">
                  <c:v>-203.30067563967714</c:v>
                </c:pt>
                <c:pt idx="25">
                  <c:v>-172.35714721141812</c:v>
                </c:pt>
                <c:pt idx="26">
                  <c:v>-62.176243296140456</c:v>
                </c:pt>
                <c:pt idx="27">
                  <c:v>-359.94629885638642</c:v>
                </c:pt>
                <c:pt idx="28">
                  <c:v>-287.01582725751541</c:v>
                </c:pt>
              </c:numCache>
            </c:numRef>
          </c:val>
          <c:smooth val="0"/>
          <c:extLst>
            <c:ext xmlns:c16="http://schemas.microsoft.com/office/drawing/2014/chart" uri="{C3380CC4-5D6E-409C-BE32-E72D297353CC}">
              <c16:uniqueId val="{00000009-BF65-4230-886A-7D51919CDA5F}"/>
            </c:ext>
          </c:extLst>
        </c:ser>
        <c:dLbls>
          <c:showLegendKey val="0"/>
          <c:showVal val="0"/>
          <c:showCatName val="0"/>
          <c:showSerName val="0"/>
          <c:showPercent val="0"/>
          <c:showBubbleSize val="0"/>
        </c:dLbls>
        <c:marker val="1"/>
        <c:smooth val="0"/>
        <c:axId val="1534325776"/>
        <c:axId val="1738317216"/>
      </c:lineChart>
      <c:catAx>
        <c:axId val="1534325776"/>
        <c:scaling>
          <c:orientation val="minMax"/>
        </c:scaling>
        <c:delete val="0"/>
        <c:axPos val="b"/>
        <c:numFmt formatCode="General" sourceLinked="1"/>
        <c:majorTickMark val="out"/>
        <c:minorTickMark val="none"/>
        <c:tickLblPos val="low"/>
        <c:spPr>
          <a:noFill/>
          <a:ln w="9525" cap="flat" cmpd="sng" algn="ctr">
            <a:solidFill>
              <a:srgbClr val="868686"/>
            </a:solidFill>
            <a:round/>
          </a:ln>
          <a:effectLst/>
        </c:spPr>
        <c:txPr>
          <a:bodyPr rot="-2700000" spcFirstLastPara="1" vertOverflow="ellipsis" wrap="square" anchor="ctr" anchorCtr="1"/>
          <a:lstStyle/>
          <a:p>
            <a:pPr>
              <a:defRPr sz="1100" b="0" i="0" u="none" strike="noStrike" kern="1200" baseline="0">
                <a:solidFill>
                  <a:srgbClr val="000000"/>
                </a:solidFill>
                <a:latin typeface="Arial Narrow"/>
                <a:ea typeface="Arial Narrow"/>
                <a:cs typeface="Arial Narrow"/>
              </a:defRPr>
            </a:pPr>
            <a:endParaRPr lang="en-US"/>
          </a:p>
        </c:txPr>
        <c:crossAx val="1738317216"/>
        <c:crosses val="autoZero"/>
        <c:auto val="1"/>
        <c:lblAlgn val="ctr"/>
        <c:lblOffset val="100"/>
        <c:noMultiLvlLbl val="0"/>
      </c:catAx>
      <c:valAx>
        <c:axId val="1738317216"/>
        <c:scaling>
          <c:orientation val="minMax"/>
        </c:scaling>
        <c:delete val="0"/>
        <c:axPos val="l"/>
        <c:majorGridlines>
          <c:spPr>
            <a:ln w="3175" cap="flat" cmpd="sng" algn="ctr">
              <a:solidFill>
                <a:srgbClr val="A5A5A5"/>
              </a:solidFill>
              <a:prstDash val="dash"/>
              <a:round/>
            </a:ln>
            <a:effectLst/>
          </c:spPr>
        </c:majorGridlines>
        <c:title>
          <c:tx>
            <c:rich>
              <a:bodyPr rot="-5400000" spcFirstLastPara="1" vertOverflow="ellipsis" vert="horz" wrap="square" anchor="ctr" anchorCtr="1"/>
              <a:lstStyle/>
              <a:p>
                <a:pPr>
                  <a:defRPr sz="1200" b="0" i="0" u="none" strike="noStrike" kern="1200" baseline="0">
                    <a:solidFill>
                      <a:srgbClr val="000000"/>
                    </a:solidFill>
                    <a:latin typeface="Arial Narrow"/>
                    <a:ea typeface="Arial Narrow"/>
                    <a:cs typeface="Arial Narrow"/>
                  </a:defRPr>
                </a:pPr>
                <a:r>
                  <a:rPr lang="en-AU"/>
                  <a:t>Sent-out generation difference (GWh)</a:t>
                </a:r>
              </a:p>
            </c:rich>
          </c:tx>
          <c:layout/>
          <c:overlay val="0"/>
          <c:spPr>
            <a:noFill/>
            <a:ln>
              <a:noFill/>
            </a:ln>
            <a:effectLst/>
          </c:spPr>
          <c:txPr>
            <a:bodyPr rot="-5400000" spcFirstLastPara="1" vertOverflow="ellipsis" vert="horz" wrap="square" anchor="ctr" anchorCtr="1"/>
            <a:lstStyle/>
            <a:p>
              <a:pPr>
                <a:defRPr sz="1200" b="0" i="0" u="none" strike="noStrike" kern="1200" baseline="0">
                  <a:solidFill>
                    <a:srgbClr val="000000"/>
                  </a:solidFill>
                  <a:latin typeface="Arial Narrow"/>
                  <a:ea typeface="Arial Narrow"/>
                  <a:cs typeface="Arial Narrow"/>
                </a:defRPr>
              </a:pPr>
              <a:endParaRPr lang="en-US"/>
            </a:p>
          </c:txPr>
        </c:title>
        <c:numFmt formatCode="#,##0" sourceLinked="1"/>
        <c:majorTickMark val="out"/>
        <c:minorTickMark val="none"/>
        <c:tickLblPos val="nextTo"/>
        <c:spPr>
          <a:noFill/>
          <a:ln>
            <a:solidFill>
              <a:srgbClr val="868686"/>
            </a:solidFill>
          </a:ln>
          <a:effectLst/>
        </c:spPr>
        <c:txPr>
          <a:bodyPr rot="-60000000" spcFirstLastPara="1" vertOverflow="ellipsis" vert="horz" wrap="square" anchor="ctr" anchorCtr="1"/>
          <a:lstStyle/>
          <a:p>
            <a:pPr>
              <a:defRPr sz="1100" b="0" i="0" u="none" strike="noStrike" kern="1200" baseline="0">
                <a:solidFill>
                  <a:srgbClr val="000000"/>
                </a:solidFill>
                <a:latin typeface="Arial Narrow"/>
                <a:ea typeface="Arial Narrow"/>
                <a:cs typeface="Arial Narrow"/>
              </a:defRPr>
            </a:pPr>
            <a:endParaRPr lang="en-US"/>
          </a:p>
        </c:txPr>
        <c:crossAx val="1534325776"/>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1100" b="0" i="0" u="none" strike="noStrike" kern="1200" baseline="0">
              <a:solidFill>
                <a:srgbClr val="000000"/>
              </a:solidFill>
              <a:latin typeface="Arial Narrow"/>
              <a:ea typeface="Arial Narrow"/>
              <a:cs typeface="Arial Narrow"/>
            </a:defRPr>
          </a:pPr>
          <a:endParaRPr lang="en-US"/>
        </a:p>
      </c:txPr>
    </c:legend>
    <c:plotVisOnly val="1"/>
    <c:dispBlanksAs val="gap"/>
    <c:showDLblsOverMax val="0"/>
  </c:chart>
  <c:spPr>
    <a:solidFill>
      <a:schemeClr val="bg1"/>
    </a:solidFill>
    <a:ln w="25400" cap="flat" cmpd="sng" algn="ctr">
      <a:noFill/>
      <a:round/>
    </a:ln>
    <a:effectLst/>
  </c:spPr>
  <c:txPr>
    <a:bodyPr/>
    <a:lstStyle/>
    <a:p>
      <a:pPr>
        <a:defRPr sz="1200" b="0">
          <a:latin typeface="Arial Narrow"/>
          <a:ea typeface="Arial Narrow"/>
          <a:cs typeface="Arial Narrow"/>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'---Compare options---'!$H$26</c:f>
              <c:strCache>
                <c:ptCount val="1"/>
                <c:pt idx="0">
                  <c:v>Black Coal</c:v>
                </c:pt>
              </c:strCache>
            </c:strRef>
          </c:tx>
          <c:spPr>
            <a:solidFill>
              <a:srgbClr val="351C21"/>
            </a:solidFill>
            <a:ln>
              <a:noFill/>
              <a:prstDash val="solid"/>
            </a:ln>
            <a:effectLst/>
            <a:extLst>
              <a:ext uri="{91240B29-F687-4F45-9708-019B960494DF}">
                <a14:hiddenLine xmlns:a14="http://schemas.microsoft.com/office/drawing/2010/main">
                  <a:solidFill>
                    <a:srgbClr val="351C21"/>
                  </a:solidFill>
                  <a:prstDash val="solid"/>
                </a14:hiddenLine>
              </a:ext>
            </a:extLst>
          </c:spPr>
          <c:invertIfNegative val="0"/>
          <c:cat>
            <c:strRef>
              <c:f>'---Compare options---'!$I$25:$AK$25</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options---'!$I$26:$AK$26</c:f>
              <c:numCache>
                <c:formatCode>#,##0</c:formatCode>
                <c:ptCount val="29"/>
                <c:pt idx="0">
                  <c:v>0</c:v>
                </c:pt>
                <c:pt idx="1">
                  <c:v>0</c:v>
                </c:pt>
                <c:pt idx="2">
                  <c:v>0</c:v>
                </c:pt>
                <c:pt idx="3">
                  <c:v>378.41556764283087</c:v>
                </c:pt>
                <c:pt idx="4">
                  <c:v>358.05363763080095</c:v>
                </c:pt>
                <c:pt idx="5">
                  <c:v>261.87604521403955</c:v>
                </c:pt>
                <c:pt idx="6">
                  <c:v>-78.889664812068077</c:v>
                </c:pt>
                <c:pt idx="7">
                  <c:v>-78.889664881238787</c:v>
                </c:pt>
                <c:pt idx="8">
                  <c:v>-154.12169260092105</c:v>
                </c:pt>
                <c:pt idx="9">
                  <c:v>-102.05966568207987</c:v>
                </c:pt>
                <c:pt idx="10">
                  <c:v>-58.200654808179934</c:v>
                </c:pt>
                <c:pt idx="11">
                  <c:v>-58.200654844890778</c:v>
                </c:pt>
                <c:pt idx="12">
                  <c:v>-58.200654803570615</c:v>
                </c:pt>
                <c:pt idx="13">
                  <c:v>-58.200654840034076</c:v>
                </c:pt>
                <c:pt idx="14">
                  <c:v>-14.211914859302851</c:v>
                </c:pt>
                <c:pt idx="15">
                  <c:v>-48.07224997871981</c:v>
                </c:pt>
                <c:pt idx="16">
                  <c:v>-12.262759999999616</c:v>
                </c:pt>
                <c:pt idx="17">
                  <c:v>-12.262759999999616</c:v>
                </c:pt>
                <c:pt idx="18">
                  <c:v>-12.262759999999616</c:v>
                </c:pt>
                <c:pt idx="19">
                  <c:v>-12.262759999999616</c:v>
                </c:pt>
                <c:pt idx="20">
                  <c:v>-12.262759999999616</c:v>
                </c:pt>
                <c:pt idx="21">
                  <c:v>-12.262760000000071</c:v>
                </c:pt>
                <c:pt idx="22">
                  <c:v>0</c:v>
                </c:pt>
                <c:pt idx="23">
                  <c:v>0</c:v>
                </c:pt>
                <c:pt idx="24">
                  <c:v>0</c:v>
                </c:pt>
                <c:pt idx="25">
                  <c:v>0</c:v>
                </c:pt>
                <c:pt idx="26">
                  <c:v>0</c:v>
                </c:pt>
                <c:pt idx="27">
                  <c:v>0</c:v>
                </c:pt>
                <c:pt idx="28">
                  <c:v>0</c:v>
                </c:pt>
              </c:numCache>
            </c:numRef>
          </c:val>
          <c:extLst>
            <c:ext xmlns:c16="http://schemas.microsoft.com/office/drawing/2014/chart" uri="{C3380CC4-5D6E-409C-BE32-E72D297353CC}">
              <c16:uniqueId val="{00000000-CA97-42D9-BB23-A9B05393B00D}"/>
            </c:ext>
          </c:extLst>
        </c:ser>
        <c:ser>
          <c:idx val="1"/>
          <c:order val="1"/>
          <c:tx>
            <c:strRef>
              <c:f>'---Compare options---'!$H$27</c:f>
              <c:strCache>
                <c:ptCount val="1"/>
                <c:pt idx="0">
                  <c:v>Brown Coal</c:v>
                </c:pt>
              </c:strCache>
            </c:strRef>
          </c:tx>
          <c:spPr>
            <a:solidFill>
              <a:srgbClr val="BC2F00"/>
            </a:solidFill>
            <a:ln>
              <a:noFill/>
              <a:prstDash val="solid"/>
            </a:ln>
            <a:effectLst/>
            <a:extLst>
              <a:ext uri="{91240B29-F687-4F45-9708-019B960494DF}">
                <a14:hiddenLine xmlns:a14="http://schemas.microsoft.com/office/drawing/2010/main">
                  <a:solidFill>
                    <a:srgbClr val="BC2F00"/>
                  </a:solidFill>
                  <a:prstDash val="solid"/>
                </a14:hiddenLine>
              </a:ext>
            </a:extLst>
          </c:spPr>
          <c:invertIfNegative val="0"/>
          <c:cat>
            <c:strRef>
              <c:f>'---Compare options---'!$I$25:$AK$25</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options---'!$I$27:$AK$27</c:f>
              <c:numCache>
                <c:formatCode>#,##0</c:formatCode>
                <c:ptCount val="29"/>
                <c:pt idx="0">
                  <c:v>0</c:v>
                </c:pt>
                <c:pt idx="1">
                  <c:v>0</c:v>
                </c:pt>
                <c:pt idx="2">
                  <c:v>0</c:v>
                </c:pt>
                <c:pt idx="3">
                  <c:v>-534.01904796694998</c:v>
                </c:pt>
                <c:pt idx="4">
                  <c:v>-534.01904797373936</c:v>
                </c:pt>
                <c:pt idx="5">
                  <c:v>-632.70560999999952</c:v>
                </c:pt>
                <c:pt idx="6">
                  <c:v>-632.70560999999952</c:v>
                </c:pt>
                <c:pt idx="7">
                  <c:v>-632.70560999999952</c:v>
                </c:pt>
                <c:pt idx="8">
                  <c:v>-632.70560999999952</c:v>
                </c:pt>
                <c:pt idx="9">
                  <c:v>-632.70560999999952</c:v>
                </c:pt>
                <c:pt idx="10">
                  <c:v>-632.70560999999952</c:v>
                </c:pt>
                <c:pt idx="11">
                  <c:v>-632.70560999999952</c:v>
                </c:pt>
                <c:pt idx="12">
                  <c:v>-632.70560999999952</c:v>
                </c:pt>
                <c:pt idx="13">
                  <c:v>-632.70560999999952</c:v>
                </c:pt>
                <c:pt idx="14">
                  <c:v>-632.70560999999952</c:v>
                </c:pt>
                <c:pt idx="15">
                  <c:v>-632.70560999999952</c:v>
                </c:pt>
                <c:pt idx="16">
                  <c:v>-632.70560999999952</c:v>
                </c:pt>
                <c:pt idx="17">
                  <c:v>-632.70560999999952</c:v>
                </c:pt>
                <c:pt idx="18">
                  <c:v>-632.70560999999952</c:v>
                </c:pt>
                <c:pt idx="19">
                  <c:v>-632.70560999999952</c:v>
                </c:pt>
                <c:pt idx="20">
                  <c:v>-632.70560999999952</c:v>
                </c:pt>
                <c:pt idx="21">
                  <c:v>-632.70560999999952</c:v>
                </c:pt>
                <c:pt idx="22">
                  <c:v>-632.70560999999952</c:v>
                </c:pt>
                <c:pt idx="23">
                  <c:v>-632.70560999999952</c:v>
                </c:pt>
                <c:pt idx="24">
                  <c:v>-632.70560999999952</c:v>
                </c:pt>
                <c:pt idx="25">
                  <c:v>-632.70560999999952</c:v>
                </c:pt>
                <c:pt idx="26">
                  <c:v>-632.70560999999998</c:v>
                </c:pt>
                <c:pt idx="27">
                  <c:v>0</c:v>
                </c:pt>
                <c:pt idx="28">
                  <c:v>0</c:v>
                </c:pt>
              </c:numCache>
            </c:numRef>
          </c:val>
          <c:extLst>
            <c:ext xmlns:c16="http://schemas.microsoft.com/office/drawing/2014/chart" uri="{C3380CC4-5D6E-409C-BE32-E72D297353CC}">
              <c16:uniqueId val="{00000001-CA97-42D9-BB23-A9B05393B00D}"/>
            </c:ext>
          </c:extLst>
        </c:ser>
        <c:ser>
          <c:idx val="2"/>
          <c:order val="2"/>
          <c:tx>
            <c:strRef>
              <c:f>'---Compare options---'!$H$28</c:f>
              <c:strCache>
                <c:ptCount val="1"/>
                <c:pt idx="0">
                  <c:v>CCGT</c:v>
                </c:pt>
              </c:strCache>
            </c:strRef>
          </c:tx>
          <c:spPr>
            <a:solidFill>
              <a:srgbClr val="750E5C"/>
            </a:solidFill>
            <a:ln>
              <a:noFill/>
              <a:prstDash val="solid"/>
            </a:ln>
            <a:effectLst/>
            <a:extLst>
              <a:ext uri="{91240B29-F687-4F45-9708-019B960494DF}">
                <a14:hiddenLine xmlns:a14="http://schemas.microsoft.com/office/drawing/2010/main">
                  <a:solidFill>
                    <a:srgbClr val="750E5C"/>
                  </a:solidFill>
                  <a:prstDash val="solid"/>
                </a14:hiddenLine>
              </a:ext>
            </a:extLst>
          </c:spPr>
          <c:invertIfNegative val="0"/>
          <c:cat>
            <c:strRef>
              <c:f>'---Compare options---'!$I$25:$AK$25</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options---'!$I$28:$AK$28</c:f>
              <c:numCache>
                <c:formatCode>#,##0</c:formatCode>
                <c:ptCount val="2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numCache>
            </c:numRef>
          </c:val>
          <c:extLst>
            <c:ext xmlns:c16="http://schemas.microsoft.com/office/drawing/2014/chart" uri="{C3380CC4-5D6E-409C-BE32-E72D297353CC}">
              <c16:uniqueId val="{00000002-CA97-42D9-BB23-A9B05393B00D}"/>
            </c:ext>
          </c:extLst>
        </c:ser>
        <c:ser>
          <c:idx val="3"/>
          <c:order val="3"/>
          <c:tx>
            <c:strRef>
              <c:f>'---Compare options---'!$H$29</c:f>
              <c:strCache>
                <c:ptCount val="1"/>
                <c:pt idx="0">
                  <c:v>Gas - Steam</c:v>
                </c:pt>
              </c:strCache>
            </c:strRef>
          </c:tx>
          <c:spPr>
            <a:solidFill>
              <a:srgbClr val="8CE8AD"/>
            </a:solidFill>
            <a:ln>
              <a:noFill/>
              <a:prstDash val="solid"/>
            </a:ln>
            <a:effectLst/>
            <a:extLst>
              <a:ext uri="{91240B29-F687-4F45-9708-019B960494DF}">
                <a14:hiddenLine xmlns:a14="http://schemas.microsoft.com/office/drawing/2010/main">
                  <a:solidFill>
                    <a:srgbClr val="8CE8AD"/>
                  </a:solidFill>
                  <a:prstDash val="solid"/>
                </a14:hiddenLine>
              </a:ext>
            </a:extLst>
          </c:spPr>
          <c:invertIfNegative val="0"/>
          <c:cat>
            <c:strRef>
              <c:f>'---Compare options---'!$I$25:$AK$25</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options---'!$I$29:$AK$29</c:f>
              <c:numCache>
                <c:formatCode>#,##0</c:formatCode>
                <c:ptCount val="2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numCache>
            </c:numRef>
          </c:val>
          <c:extLst>
            <c:ext xmlns:c16="http://schemas.microsoft.com/office/drawing/2014/chart" uri="{C3380CC4-5D6E-409C-BE32-E72D297353CC}">
              <c16:uniqueId val="{00000003-CA97-42D9-BB23-A9B05393B00D}"/>
            </c:ext>
          </c:extLst>
        </c:ser>
        <c:ser>
          <c:idx val="4"/>
          <c:order val="4"/>
          <c:tx>
            <c:strRef>
              <c:f>'---Compare options---'!$H$30</c:f>
              <c:strCache>
                <c:ptCount val="1"/>
                <c:pt idx="0">
                  <c:v>OCGT / Diesel</c:v>
                </c:pt>
              </c:strCache>
            </c:strRef>
          </c:tx>
          <c:spPr>
            <a:solidFill>
              <a:srgbClr val="C981B2"/>
            </a:solidFill>
            <a:ln>
              <a:noFill/>
              <a:prstDash val="solid"/>
            </a:ln>
            <a:effectLst/>
            <a:extLst>
              <a:ext uri="{91240B29-F687-4F45-9708-019B960494DF}">
                <a14:hiddenLine xmlns:a14="http://schemas.microsoft.com/office/drawing/2010/main">
                  <a:solidFill>
                    <a:srgbClr val="C981B2"/>
                  </a:solidFill>
                  <a:prstDash val="solid"/>
                </a14:hiddenLine>
              </a:ext>
            </a:extLst>
          </c:spPr>
          <c:invertIfNegative val="0"/>
          <c:cat>
            <c:strRef>
              <c:f>'---Compare options---'!$I$25:$AK$25</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options---'!$I$30:$AK$30</c:f>
              <c:numCache>
                <c:formatCode>#,##0</c:formatCode>
                <c:ptCount val="2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-121.66767999999956</c:v>
                </c:pt>
                <c:pt idx="24">
                  <c:v>-121.66767999999956</c:v>
                </c:pt>
                <c:pt idx="25">
                  <c:v>-122.47517999999945</c:v>
                </c:pt>
                <c:pt idx="26">
                  <c:v>-122.47518000000036</c:v>
                </c:pt>
                <c:pt idx="27">
                  <c:v>-193.99776442698021</c:v>
                </c:pt>
                <c:pt idx="28">
                  <c:v>-193.99776439955986</c:v>
                </c:pt>
              </c:numCache>
            </c:numRef>
          </c:val>
          <c:extLst>
            <c:ext xmlns:c16="http://schemas.microsoft.com/office/drawing/2014/chart" uri="{C3380CC4-5D6E-409C-BE32-E72D297353CC}">
              <c16:uniqueId val="{00000004-CA97-42D9-BB23-A9B05393B00D}"/>
            </c:ext>
          </c:extLst>
        </c:ser>
        <c:ser>
          <c:idx val="5"/>
          <c:order val="5"/>
          <c:tx>
            <c:strRef>
              <c:f>'---Compare options---'!$H$31</c:f>
              <c:strCache>
                <c:ptCount val="1"/>
                <c:pt idx="0">
                  <c:v>Hydro</c:v>
                </c:pt>
              </c:strCache>
            </c:strRef>
          </c:tx>
          <c:spPr>
            <a:solidFill>
              <a:srgbClr val="188CE5"/>
            </a:solidFill>
            <a:ln>
              <a:noFill/>
              <a:prstDash val="solid"/>
            </a:ln>
            <a:effectLst/>
            <a:extLst>
              <a:ext uri="{91240B29-F687-4F45-9708-019B960494DF}">
                <a14:hiddenLine xmlns:a14="http://schemas.microsoft.com/office/drawing/2010/main">
                  <a:solidFill>
                    <a:srgbClr val="188CE5"/>
                  </a:solidFill>
                  <a:prstDash val="solid"/>
                </a14:hiddenLine>
              </a:ext>
            </a:extLst>
          </c:spPr>
          <c:invertIfNegative val="0"/>
          <c:cat>
            <c:strRef>
              <c:f>'---Compare options---'!$I$25:$AK$25</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options---'!$I$31:$AK$31</c:f>
              <c:numCache>
                <c:formatCode>#,##0</c:formatCode>
                <c:ptCount val="29"/>
                <c:pt idx="0">
                  <c:v>0</c:v>
                </c:pt>
                <c:pt idx="1">
                  <c:v>0</c:v>
                </c:pt>
                <c:pt idx="2">
                  <c:v>0</c:v>
                </c:pt>
                <c:pt idx="3">
                  <c:v>0</c:v>
                </c:pt>
                <c:pt idx="4">
                  <c:v>0</c:v>
                </c:pt>
                <c:pt idx="5">
                  <c:v>0</c:v>
                </c:pt>
                <c:pt idx="6">
                  <c:v>250</c:v>
                </c:pt>
                <c:pt idx="7">
                  <c:v>250</c:v>
                </c:pt>
                <c:pt idx="8">
                  <c:v>250</c:v>
                </c:pt>
                <c:pt idx="9">
                  <c:v>250</c:v>
                </c:pt>
                <c:pt idx="10">
                  <c:v>250</c:v>
                </c:pt>
                <c:pt idx="11">
                  <c:v>250</c:v>
                </c:pt>
                <c:pt idx="12">
                  <c:v>250</c:v>
                </c:pt>
                <c:pt idx="13">
                  <c:v>250</c:v>
                </c:pt>
                <c:pt idx="14">
                  <c:v>250</c:v>
                </c:pt>
                <c:pt idx="15">
                  <c:v>250</c:v>
                </c:pt>
                <c:pt idx="16">
                  <c:v>250</c:v>
                </c:pt>
                <c:pt idx="17">
                  <c:v>250</c:v>
                </c:pt>
                <c:pt idx="18">
                  <c:v>250</c:v>
                </c:pt>
                <c:pt idx="19">
                  <c:v>250</c:v>
                </c:pt>
                <c:pt idx="20">
                  <c:v>250</c:v>
                </c:pt>
                <c:pt idx="21">
                  <c:v>250</c:v>
                </c:pt>
                <c:pt idx="22">
                  <c:v>250</c:v>
                </c:pt>
                <c:pt idx="23">
                  <c:v>250</c:v>
                </c:pt>
                <c:pt idx="24">
                  <c:v>250</c:v>
                </c:pt>
                <c:pt idx="25">
                  <c:v>250</c:v>
                </c:pt>
                <c:pt idx="26">
                  <c:v>250</c:v>
                </c:pt>
                <c:pt idx="27">
                  <c:v>250</c:v>
                </c:pt>
                <c:pt idx="28">
                  <c:v>250</c:v>
                </c:pt>
              </c:numCache>
            </c:numRef>
          </c:val>
          <c:extLst>
            <c:ext xmlns:c16="http://schemas.microsoft.com/office/drawing/2014/chart" uri="{C3380CC4-5D6E-409C-BE32-E72D297353CC}">
              <c16:uniqueId val="{00000005-CA97-42D9-BB23-A9B05393B00D}"/>
            </c:ext>
          </c:extLst>
        </c:ser>
        <c:ser>
          <c:idx val="6"/>
          <c:order val="6"/>
          <c:tx>
            <c:strRef>
              <c:f>'---Compare options---'!$H$32</c:f>
              <c:strCache>
                <c:ptCount val="1"/>
                <c:pt idx="0">
                  <c:v>Wind</c:v>
                </c:pt>
              </c:strCache>
            </c:strRef>
          </c:tx>
          <c:spPr>
            <a:solidFill>
              <a:srgbClr val="168736"/>
            </a:solidFill>
            <a:ln>
              <a:noFill/>
              <a:prstDash val="solid"/>
            </a:ln>
            <a:effectLst/>
            <a:extLst>
              <a:ext uri="{91240B29-F687-4F45-9708-019B960494DF}">
                <a14:hiddenLine xmlns:a14="http://schemas.microsoft.com/office/drawing/2010/main">
                  <a:solidFill>
                    <a:srgbClr val="168736"/>
                  </a:solidFill>
                  <a:prstDash val="solid"/>
                </a14:hiddenLine>
              </a:ext>
            </a:extLst>
          </c:spPr>
          <c:invertIfNegative val="0"/>
          <c:cat>
            <c:strRef>
              <c:f>'---Compare options---'!$I$25:$AK$25</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options---'!$I$32:$AK$32</c:f>
              <c:numCache>
                <c:formatCode>#,##0</c:formatCode>
                <c:ptCount val="29"/>
                <c:pt idx="0">
                  <c:v>0</c:v>
                </c:pt>
                <c:pt idx="1">
                  <c:v>-1.9299999985378236E-4</c:v>
                </c:pt>
                <c:pt idx="2">
                  <c:v>-3.0599999990954529E-4</c:v>
                </c:pt>
                <c:pt idx="3">
                  <c:v>-3.0500000138999894E-4</c:v>
                </c:pt>
                <c:pt idx="4">
                  <c:v>-1.0017872045864351E-4</c:v>
                </c:pt>
                <c:pt idx="5">
                  <c:v>185.92328507092861</c:v>
                </c:pt>
                <c:pt idx="6">
                  <c:v>-27.567744948468317</c:v>
                </c:pt>
                <c:pt idx="7">
                  <c:v>-243.64874267970845</c:v>
                </c:pt>
                <c:pt idx="8">
                  <c:v>-243.64875249907709</c:v>
                </c:pt>
                <c:pt idx="9">
                  <c:v>-243.64870015389715</c:v>
                </c:pt>
                <c:pt idx="10">
                  <c:v>-132.17494137069298</c:v>
                </c:pt>
                <c:pt idx="11">
                  <c:v>-132.17492536508871</c:v>
                </c:pt>
                <c:pt idx="12">
                  <c:v>-132.1749793584604</c:v>
                </c:pt>
                <c:pt idx="13">
                  <c:v>-132.1749493347379</c:v>
                </c:pt>
                <c:pt idx="14">
                  <c:v>-132.17498927262204</c:v>
                </c:pt>
                <c:pt idx="15">
                  <c:v>-132.17498894026721</c:v>
                </c:pt>
                <c:pt idx="16">
                  <c:v>-360.37145202791362</c:v>
                </c:pt>
                <c:pt idx="17">
                  <c:v>-364.00169322879083</c:v>
                </c:pt>
                <c:pt idx="18">
                  <c:v>-575.12524375692738</c:v>
                </c:pt>
                <c:pt idx="19">
                  <c:v>-319.38007516715879</c:v>
                </c:pt>
                <c:pt idx="20">
                  <c:v>-302.88626408182608</c:v>
                </c:pt>
                <c:pt idx="21">
                  <c:v>-261.29639885174765</c:v>
                </c:pt>
                <c:pt idx="22">
                  <c:v>-321.01004699418627</c:v>
                </c:pt>
                <c:pt idx="23">
                  <c:v>-323.90070328462753</c:v>
                </c:pt>
                <c:pt idx="24">
                  <c:v>-249.99410443583838</c:v>
                </c:pt>
                <c:pt idx="25">
                  <c:v>-253.32707367734474</c:v>
                </c:pt>
                <c:pt idx="26">
                  <c:v>-236.98738237395446</c:v>
                </c:pt>
                <c:pt idx="27">
                  <c:v>-1049.2673200374302</c:v>
                </c:pt>
                <c:pt idx="28">
                  <c:v>-996.32361056011723</c:v>
                </c:pt>
              </c:numCache>
            </c:numRef>
          </c:val>
          <c:extLst>
            <c:ext xmlns:c16="http://schemas.microsoft.com/office/drawing/2014/chart" uri="{C3380CC4-5D6E-409C-BE32-E72D297353CC}">
              <c16:uniqueId val="{00000006-CA97-42D9-BB23-A9B05393B00D}"/>
            </c:ext>
          </c:extLst>
        </c:ser>
        <c:ser>
          <c:idx val="7"/>
          <c:order val="7"/>
          <c:tx>
            <c:strRef>
              <c:f>'---Compare options---'!$H$33</c:f>
              <c:strCache>
                <c:ptCount val="1"/>
                <c:pt idx="0">
                  <c:v>Solar PV</c:v>
                </c:pt>
              </c:strCache>
            </c:strRef>
          </c:tx>
          <c:spPr>
            <a:solidFill>
              <a:srgbClr val="FFB46A"/>
            </a:solidFill>
            <a:ln>
              <a:noFill/>
              <a:prstDash val="solid"/>
            </a:ln>
            <a:effectLst/>
            <a:extLst>
              <a:ext uri="{91240B29-F687-4F45-9708-019B960494DF}">
                <a14:hiddenLine xmlns:a14="http://schemas.microsoft.com/office/drawing/2010/main">
                  <a:solidFill>
                    <a:srgbClr val="FFB46A"/>
                  </a:solidFill>
                  <a:prstDash val="solid"/>
                </a14:hiddenLine>
              </a:ext>
            </a:extLst>
          </c:spPr>
          <c:invertIfNegative val="0"/>
          <c:cat>
            <c:strRef>
              <c:f>'---Compare options---'!$I$25:$AK$25</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options---'!$I$33:$AK$33</c:f>
              <c:numCache>
                <c:formatCode>#,##0</c:formatCode>
                <c:ptCount val="29"/>
                <c:pt idx="0">
                  <c:v>0</c:v>
                </c:pt>
                <c:pt idx="1">
                  <c:v>0</c:v>
                </c:pt>
                <c:pt idx="2">
                  <c:v>0</c:v>
                </c:pt>
                <c:pt idx="3">
                  <c:v>0</c:v>
                </c:pt>
                <c:pt idx="4">
                  <c:v>0</c:v>
                </c:pt>
                <c:pt idx="5">
                  <c:v>-99.99989012666083</c:v>
                </c:pt>
                <c:pt idx="6">
                  <c:v>-2.7999999929306796E-4</c:v>
                </c:pt>
                <c:pt idx="7">
                  <c:v>293.79849999999988</c:v>
                </c:pt>
                <c:pt idx="8">
                  <c:v>293.79854000000159</c:v>
                </c:pt>
                <c:pt idx="9">
                  <c:v>293.79843000000074</c:v>
                </c:pt>
                <c:pt idx="10">
                  <c:v>159.37959653053804</c:v>
                </c:pt>
                <c:pt idx="11">
                  <c:v>159.37959656244857</c:v>
                </c:pt>
                <c:pt idx="12">
                  <c:v>159.37959657234933</c:v>
                </c:pt>
                <c:pt idx="13">
                  <c:v>159.37959658034924</c:v>
                </c:pt>
                <c:pt idx="14">
                  <c:v>159.37959660068918</c:v>
                </c:pt>
                <c:pt idx="15">
                  <c:v>159.37959661953755</c:v>
                </c:pt>
                <c:pt idx="16">
                  <c:v>159.37959690799835</c:v>
                </c:pt>
                <c:pt idx="17">
                  <c:v>159.37959697099905</c:v>
                </c:pt>
                <c:pt idx="18">
                  <c:v>159.37959698329905</c:v>
                </c:pt>
                <c:pt idx="19">
                  <c:v>159.37979365791944</c:v>
                </c:pt>
                <c:pt idx="20">
                  <c:v>159.37979371946858</c:v>
                </c:pt>
                <c:pt idx="21">
                  <c:v>7.7090233263406844</c:v>
                </c:pt>
                <c:pt idx="22">
                  <c:v>19.591838457799895</c:v>
                </c:pt>
                <c:pt idx="23">
                  <c:v>19.591838471498704</c:v>
                </c:pt>
                <c:pt idx="24">
                  <c:v>-13.22308464632988</c:v>
                </c:pt>
                <c:pt idx="25">
                  <c:v>-8.7596046097060025</c:v>
                </c:pt>
                <c:pt idx="26">
                  <c:v>44.992101770316367</c:v>
                </c:pt>
                <c:pt idx="27">
                  <c:v>-940.57159967892221</c:v>
                </c:pt>
                <c:pt idx="28">
                  <c:v>-1205.5761610925219</c:v>
                </c:pt>
              </c:numCache>
            </c:numRef>
          </c:val>
          <c:extLst>
            <c:ext xmlns:c16="http://schemas.microsoft.com/office/drawing/2014/chart" uri="{C3380CC4-5D6E-409C-BE32-E72D297353CC}">
              <c16:uniqueId val="{00000007-CA97-42D9-BB23-A9B05393B00D}"/>
            </c:ext>
          </c:extLst>
        </c:ser>
        <c:dLbls>
          <c:showLegendKey val="0"/>
          <c:showVal val="0"/>
          <c:showCatName val="0"/>
          <c:showSerName val="0"/>
          <c:showPercent val="0"/>
          <c:showBubbleSize val="0"/>
        </c:dLbls>
        <c:gapWidth val="150"/>
        <c:overlap val="100"/>
        <c:axId val="1844338624"/>
        <c:axId val="1844337536"/>
      </c:barChart>
      <c:lineChart>
        <c:grouping val="standard"/>
        <c:varyColors val="0"/>
        <c:ser>
          <c:idx val="8"/>
          <c:order val="8"/>
          <c:tx>
            <c:strRef>
              <c:f>'---Compare options---'!$H$34</c:f>
              <c:strCache>
                <c:ptCount val="1"/>
                <c:pt idx="0">
                  <c:v>Grid Battery</c:v>
                </c:pt>
              </c:strCache>
            </c:strRef>
          </c:tx>
          <c:spPr>
            <a:ln w="28575" cap="rnd">
              <a:solidFill>
                <a:srgbClr val="724BC3"/>
              </a:solidFill>
              <a:prstDash val="sysDot"/>
              <a:round/>
            </a:ln>
            <a:effectLst/>
          </c:spPr>
          <c:marker>
            <c:symbol val="none"/>
          </c:marker>
          <c:cat>
            <c:strRef>
              <c:f>'---Compare options---'!$I$25:$AK$25</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options---'!$I$34:$AK$34</c:f>
              <c:numCache>
                <c:formatCode>#,##0</c:formatCode>
                <c:ptCount val="2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1.2065956002516032E-4</c:v>
                </c:pt>
                <c:pt idx="16">
                  <c:v>17.598091144664977</c:v>
                </c:pt>
                <c:pt idx="17">
                  <c:v>17.598091338349946</c:v>
                </c:pt>
                <c:pt idx="18">
                  <c:v>55.112556000000041</c:v>
                </c:pt>
                <c:pt idx="19">
                  <c:v>68.160439999999994</c:v>
                </c:pt>
                <c:pt idx="20">
                  <c:v>95.227669490640892</c:v>
                </c:pt>
                <c:pt idx="21">
                  <c:v>107.71890962770067</c:v>
                </c:pt>
                <c:pt idx="22">
                  <c:v>37.937393000001066</c:v>
                </c:pt>
                <c:pt idx="23">
                  <c:v>112.56395999999995</c:v>
                </c:pt>
                <c:pt idx="24">
                  <c:v>116.92544000000044</c:v>
                </c:pt>
                <c:pt idx="25">
                  <c:v>116.92544000000044</c:v>
                </c:pt>
                <c:pt idx="26">
                  <c:v>116.92544000000044</c:v>
                </c:pt>
                <c:pt idx="27">
                  <c:v>10.989471295069961</c:v>
                </c:pt>
                <c:pt idx="28">
                  <c:v>-3.8328600000004371</c:v>
                </c:pt>
              </c:numCache>
            </c:numRef>
          </c:val>
          <c:smooth val="0"/>
          <c:extLst>
            <c:ext xmlns:c16="http://schemas.microsoft.com/office/drawing/2014/chart" uri="{C3380CC4-5D6E-409C-BE32-E72D297353CC}">
              <c16:uniqueId val="{00000008-CA97-42D9-BB23-A9B05393B00D}"/>
            </c:ext>
          </c:extLst>
        </c:ser>
        <c:ser>
          <c:idx val="9"/>
          <c:order val="9"/>
          <c:tx>
            <c:strRef>
              <c:f>'---Compare options---'!$H$35</c:f>
              <c:strCache>
                <c:ptCount val="1"/>
                <c:pt idx="0">
                  <c:v>Pumped Hydro</c:v>
                </c:pt>
              </c:strCache>
            </c:strRef>
          </c:tx>
          <c:spPr>
            <a:ln w="28575" cap="rnd">
              <a:solidFill>
                <a:srgbClr val="87D3F2"/>
              </a:solidFill>
              <a:prstDash val="sysDot"/>
              <a:round/>
            </a:ln>
            <a:effectLst/>
          </c:spPr>
          <c:marker>
            <c:symbol val="none"/>
          </c:marker>
          <c:cat>
            <c:strRef>
              <c:f>'---Compare options---'!$I$25:$AK$25</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options---'!$I$35:$AK$35</c:f>
              <c:numCache>
                <c:formatCode>#,##0</c:formatCode>
                <c:ptCount val="2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1.1590380190682481E-3</c:v>
                </c:pt>
                <c:pt idx="17">
                  <c:v>-12.772640802860224</c:v>
                </c:pt>
                <c:pt idx="18">
                  <c:v>-97.401043906569612</c:v>
                </c:pt>
                <c:pt idx="19">
                  <c:v>-97.422043877449141</c:v>
                </c:pt>
                <c:pt idx="20">
                  <c:v>-86.212649999999485</c:v>
                </c:pt>
                <c:pt idx="21">
                  <c:v>-94.896720000000641</c:v>
                </c:pt>
                <c:pt idx="22">
                  <c:v>-94.894320000001244</c:v>
                </c:pt>
                <c:pt idx="23">
                  <c:v>-94.892700287669868</c:v>
                </c:pt>
                <c:pt idx="24">
                  <c:v>-115.45787058026872</c:v>
                </c:pt>
                <c:pt idx="25">
                  <c:v>-111.01737035278984</c:v>
                </c:pt>
                <c:pt idx="26">
                  <c:v>-30.507280294709744</c:v>
                </c:pt>
                <c:pt idx="27">
                  <c:v>-345.27425016332018</c:v>
                </c:pt>
                <c:pt idx="28">
                  <c:v>-345.27425014040091</c:v>
                </c:pt>
              </c:numCache>
            </c:numRef>
          </c:val>
          <c:smooth val="0"/>
          <c:extLst>
            <c:ext xmlns:c16="http://schemas.microsoft.com/office/drawing/2014/chart" uri="{C3380CC4-5D6E-409C-BE32-E72D297353CC}">
              <c16:uniqueId val="{00000009-CA97-42D9-BB23-A9B05393B00D}"/>
            </c:ext>
          </c:extLst>
        </c:ser>
        <c:dLbls>
          <c:showLegendKey val="0"/>
          <c:showVal val="0"/>
          <c:showCatName val="0"/>
          <c:showSerName val="0"/>
          <c:showPercent val="0"/>
          <c:showBubbleSize val="0"/>
        </c:dLbls>
        <c:marker val="1"/>
        <c:smooth val="0"/>
        <c:axId val="1844338624"/>
        <c:axId val="1844337536"/>
      </c:lineChart>
      <c:catAx>
        <c:axId val="1844338624"/>
        <c:scaling>
          <c:orientation val="minMax"/>
        </c:scaling>
        <c:delete val="0"/>
        <c:axPos val="b"/>
        <c:numFmt formatCode="General" sourceLinked="1"/>
        <c:majorTickMark val="out"/>
        <c:minorTickMark val="none"/>
        <c:tickLblPos val="low"/>
        <c:spPr>
          <a:noFill/>
          <a:ln w="9525" cap="flat" cmpd="sng" algn="ctr">
            <a:solidFill>
              <a:srgbClr val="868686"/>
            </a:solidFill>
            <a:round/>
          </a:ln>
          <a:effectLst/>
        </c:spPr>
        <c:txPr>
          <a:bodyPr rot="-2700000" spcFirstLastPara="1" vertOverflow="ellipsis" wrap="square" anchor="ctr" anchorCtr="1"/>
          <a:lstStyle/>
          <a:p>
            <a:pPr>
              <a:defRPr sz="1100" b="0" i="0" u="none" strike="noStrike" kern="1200" baseline="0">
                <a:solidFill>
                  <a:srgbClr val="000000"/>
                </a:solidFill>
                <a:latin typeface="Arial Narrow"/>
                <a:ea typeface="Arial Narrow"/>
                <a:cs typeface="Arial Narrow"/>
              </a:defRPr>
            </a:pPr>
            <a:endParaRPr lang="en-US"/>
          </a:p>
        </c:txPr>
        <c:crossAx val="1844337536"/>
        <c:crosses val="autoZero"/>
        <c:auto val="1"/>
        <c:lblAlgn val="ctr"/>
        <c:lblOffset val="100"/>
        <c:noMultiLvlLbl val="0"/>
      </c:catAx>
      <c:valAx>
        <c:axId val="1844337536"/>
        <c:scaling>
          <c:orientation val="minMax"/>
        </c:scaling>
        <c:delete val="0"/>
        <c:axPos val="l"/>
        <c:majorGridlines>
          <c:spPr>
            <a:ln w="3175" cap="flat" cmpd="sng" algn="ctr">
              <a:solidFill>
                <a:srgbClr val="A5A5A5"/>
              </a:solidFill>
              <a:prstDash val="dash"/>
              <a:round/>
            </a:ln>
            <a:effectLst/>
          </c:spPr>
        </c:majorGridlines>
        <c:title>
          <c:tx>
            <c:rich>
              <a:bodyPr rot="-5400000" spcFirstLastPara="1" vertOverflow="ellipsis" vert="horz" wrap="square" anchor="ctr" anchorCtr="1"/>
              <a:lstStyle/>
              <a:p>
                <a:pPr>
                  <a:defRPr sz="1200" b="0" i="0" u="none" strike="noStrike" kern="1200" baseline="0">
                    <a:solidFill>
                      <a:srgbClr val="000000"/>
                    </a:solidFill>
                    <a:latin typeface="Arial Narrow"/>
                    <a:ea typeface="Arial Narrow"/>
                    <a:cs typeface="Arial Narrow"/>
                  </a:defRPr>
                </a:pPr>
                <a:r>
                  <a:rPr lang="en-AU"/>
                  <a:t>Capacity difference (MW)</a:t>
                </a:r>
              </a:p>
            </c:rich>
          </c:tx>
          <c:layout/>
          <c:overlay val="0"/>
          <c:spPr>
            <a:noFill/>
            <a:ln>
              <a:noFill/>
            </a:ln>
            <a:effectLst/>
          </c:spPr>
          <c:txPr>
            <a:bodyPr rot="-5400000" spcFirstLastPara="1" vertOverflow="ellipsis" vert="horz" wrap="square" anchor="ctr" anchorCtr="1"/>
            <a:lstStyle/>
            <a:p>
              <a:pPr>
                <a:defRPr sz="1200" b="0" i="0" u="none" strike="noStrike" kern="1200" baseline="0">
                  <a:solidFill>
                    <a:srgbClr val="000000"/>
                  </a:solidFill>
                  <a:latin typeface="Arial Narrow"/>
                  <a:ea typeface="Arial Narrow"/>
                  <a:cs typeface="Arial Narrow"/>
                </a:defRPr>
              </a:pPr>
              <a:endParaRPr lang="en-US"/>
            </a:p>
          </c:txPr>
        </c:title>
        <c:numFmt formatCode="#,##0" sourceLinked="1"/>
        <c:majorTickMark val="out"/>
        <c:minorTickMark val="none"/>
        <c:tickLblPos val="nextTo"/>
        <c:spPr>
          <a:noFill/>
          <a:ln>
            <a:solidFill>
              <a:srgbClr val="868686"/>
            </a:solidFill>
          </a:ln>
          <a:effectLst/>
        </c:spPr>
        <c:txPr>
          <a:bodyPr rot="-60000000" spcFirstLastPara="1" vertOverflow="ellipsis" vert="horz" wrap="square" anchor="ctr" anchorCtr="1"/>
          <a:lstStyle/>
          <a:p>
            <a:pPr>
              <a:defRPr sz="1100" b="0" i="0" u="none" strike="noStrike" kern="1200" baseline="0">
                <a:solidFill>
                  <a:srgbClr val="000000"/>
                </a:solidFill>
                <a:latin typeface="Arial Narrow"/>
                <a:ea typeface="Arial Narrow"/>
                <a:cs typeface="Arial Narrow"/>
              </a:defRPr>
            </a:pPr>
            <a:endParaRPr lang="en-US"/>
          </a:p>
        </c:txPr>
        <c:crossAx val="1844338624"/>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1100" b="0" i="0" u="none" strike="noStrike" kern="1200" baseline="0">
              <a:solidFill>
                <a:srgbClr val="000000"/>
              </a:solidFill>
              <a:latin typeface="Arial Narrow"/>
              <a:ea typeface="Arial Narrow"/>
              <a:cs typeface="Arial Narrow"/>
            </a:defRPr>
          </a:pPr>
          <a:endParaRPr lang="en-US"/>
        </a:p>
      </c:txPr>
    </c:legend>
    <c:plotVisOnly val="1"/>
    <c:dispBlanksAs val="gap"/>
    <c:showDLblsOverMax val="0"/>
  </c:chart>
  <c:spPr>
    <a:solidFill>
      <a:schemeClr val="bg1"/>
    </a:solidFill>
    <a:ln w="25400" cap="flat" cmpd="sng" algn="ctr">
      <a:noFill/>
      <a:round/>
    </a:ln>
    <a:effectLst/>
  </c:spPr>
  <c:txPr>
    <a:bodyPr/>
    <a:lstStyle/>
    <a:p>
      <a:pPr>
        <a:defRPr sz="1200" b="0">
          <a:latin typeface="Arial Narrow"/>
          <a:ea typeface="Arial Narrow"/>
          <a:cs typeface="Arial Narrow"/>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absolute">
    <xdr:from>
      <xdr:col>4</xdr:col>
      <xdr:colOff>543116</xdr:colOff>
      <xdr:row>5</xdr:row>
      <xdr:rowOff>1119</xdr:rowOff>
    </xdr:from>
    <xdr:to>
      <xdr:col>14</xdr:col>
      <xdr:colOff>1226571</xdr:colOff>
      <xdr:row>30</xdr:row>
      <xdr:rowOff>78442</xdr:rowOff>
    </xdr:to>
    <xdr:sp macro="" textlink="">
      <xdr:nvSpPr>
        <xdr:cNvPr id="2" name="Rectangle 1">
          <a:extLst>
            <a:ext uri="{FF2B5EF4-FFF2-40B4-BE49-F238E27FC236}">
              <a16:creationId xmlns:a16="http://schemas.microsoft.com/office/drawing/2014/main" id="{00000000-0008-0000-0000-000002000000}"/>
            </a:ext>
          </a:extLst>
        </xdr:cNvPr>
        <xdr:cNvSpPr>
          <a:spLocks noChangeAspect="1"/>
        </xdr:cNvSpPr>
      </xdr:nvSpPr>
      <xdr:spPr>
        <a:xfrm>
          <a:off x="2867216" y="810744"/>
          <a:ext cx="6493705" cy="4125448"/>
        </a:xfrm>
        <a:custGeom>
          <a:avLst/>
          <a:gdLst>
            <a:gd name="connsiteX0" fmla="*/ 0 w 6753225"/>
            <a:gd name="connsiteY0" fmla="*/ 0 h 3400425"/>
            <a:gd name="connsiteX1" fmla="*/ 6753225 w 6753225"/>
            <a:gd name="connsiteY1" fmla="*/ 0 h 3400425"/>
            <a:gd name="connsiteX2" fmla="*/ 6753225 w 6753225"/>
            <a:gd name="connsiteY2" fmla="*/ 3400425 h 3400425"/>
            <a:gd name="connsiteX3" fmla="*/ 0 w 6753225"/>
            <a:gd name="connsiteY3" fmla="*/ 3400425 h 3400425"/>
            <a:gd name="connsiteX4" fmla="*/ 0 w 6753225"/>
            <a:gd name="connsiteY4" fmla="*/ 0 h 3400425"/>
            <a:gd name="connsiteX0" fmla="*/ 0 w 6755607"/>
            <a:gd name="connsiteY0" fmla="*/ 1197768 h 3400425"/>
            <a:gd name="connsiteX1" fmla="*/ 6755607 w 6755607"/>
            <a:gd name="connsiteY1" fmla="*/ 0 h 3400425"/>
            <a:gd name="connsiteX2" fmla="*/ 6755607 w 6755607"/>
            <a:gd name="connsiteY2" fmla="*/ 3400425 h 3400425"/>
            <a:gd name="connsiteX3" fmla="*/ 2382 w 6755607"/>
            <a:gd name="connsiteY3" fmla="*/ 3400425 h 3400425"/>
            <a:gd name="connsiteX4" fmla="*/ 0 w 6755607"/>
            <a:gd name="connsiteY4" fmla="*/ 1197768 h 340042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6755607" h="3400425">
              <a:moveTo>
                <a:pt x="0" y="1197768"/>
              </a:moveTo>
              <a:lnTo>
                <a:pt x="6755607" y="0"/>
              </a:lnTo>
              <a:lnTo>
                <a:pt x="6755607" y="3400425"/>
              </a:lnTo>
              <a:lnTo>
                <a:pt x="2382" y="3400425"/>
              </a:lnTo>
              <a:lnTo>
                <a:pt x="0" y="1197768"/>
              </a:lnTo>
              <a:close/>
            </a:path>
          </a:pathLst>
        </a:custGeom>
        <a:solidFill>
          <a:srgbClr val="FFE600"/>
        </a:solidFill>
        <a:ln w="9525">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nchorCtr="0"/>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US" sz="1200">
            <a:solidFill>
              <a:schemeClr val="tx1"/>
            </a:solidFill>
          </a:endParaRPr>
        </a:p>
      </xdr:txBody>
    </xdr:sp>
    <xdr:clientData/>
  </xdr:twoCellAnchor>
  <xdr:twoCellAnchor editAs="absolute">
    <xdr:from>
      <xdr:col>5</xdr:col>
      <xdr:colOff>227966</xdr:colOff>
      <xdr:row>15</xdr:row>
      <xdr:rowOff>35014</xdr:rowOff>
    </xdr:from>
    <xdr:to>
      <xdr:col>14</xdr:col>
      <xdr:colOff>989741</xdr:colOff>
      <xdr:row>21</xdr:row>
      <xdr:rowOff>29463</xdr:rowOff>
    </xdr:to>
    <xdr:sp macro="" textlink="">
      <xdr:nvSpPr>
        <xdr:cNvPr id="3" name="Title 1">
          <a:extLst>
            <a:ext uri="{FF2B5EF4-FFF2-40B4-BE49-F238E27FC236}">
              <a16:creationId xmlns:a16="http://schemas.microsoft.com/office/drawing/2014/main" id="{00000000-0008-0000-0000-000003000000}"/>
            </a:ext>
          </a:extLst>
        </xdr:cNvPr>
        <xdr:cNvSpPr>
          <a:spLocks noGrp="1"/>
        </xdr:cNvSpPr>
      </xdr:nvSpPr>
      <xdr:spPr>
        <a:xfrm>
          <a:off x="3133091" y="2463889"/>
          <a:ext cx="5991000" cy="965999"/>
        </a:xfrm>
        <a:prstGeom prst="rect">
          <a:avLst/>
        </a:prstGeom>
      </xdr:spPr>
      <xdr:txBody>
        <a:bodyPr vert="horz" wrap="square" lIns="0" tIns="0" rIns="0" bIns="0" rtlCol="0" anchor="t" anchorCtr="0">
          <a:noAutofit/>
        </a:bodyPr>
        <a:lstStyle>
          <a:lvl1pPr algn="l" defTabSz="914400" rtl="0" eaLnBrk="1" latinLnBrk="0" hangingPunct="1">
            <a:lnSpc>
              <a:spcPct val="85000"/>
            </a:lnSpc>
            <a:spcBef>
              <a:spcPct val="0"/>
            </a:spcBef>
            <a:buNone/>
            <a:defRPr sz="3000" b="1" kern="1200">
              <a:solidFill>
                <a:schemeClr val="bg1"/>
              </a:solidFill>
              <a:latin typeface="+mn-lt"/>
              <a:ea typeface="+mj-ea"/>
              <a:cs typeface="Arial" pitchFamily="34" charset="0"/>
            </a:defRPr>
          </a:lvl1pPr>
        </a:lstStyle>
        <a:p>
          <a:pPr algn="l"/>
          <a:r>
            <a:rPr lang="en-US">
              <a:solidFill>
                <a:schemeClr val="tx1"/>
              </a:solidFill>
              <a:latin typeface="EYInterstate Light" panose="02000506000000020004" pitchFamily="2" charset="0"/>
            </a:rPr>
            <a:t>Project</a:t>
          </a:r>
          <a:r>
            <a:rPr lang="en-US" baseline="0">
              <a:solidFill>
                <a:schemeClr val="tx1"/>
              </a:solidFill>
              <a:latin typeface="EYInterstate Light" panose="02000506000000020004" pitchFamily="2" charset="0"/>
            </a:rPr>
            <a:t> Marinus Economic Modelling Results</a:t>
          </a:r>
          <a:endParaRPr lang="en-GB">
            <a:solidFill>
              <a:schemeClr val="tx1"/>
            </a:solidFill>
            <a:latin typeface="EYInterstate Light" panose="02000506000000020004" pitchFamily="2" charset="0"/>
          </a:endParaRPr>
        </a:p>
      </xdr:txBody>
    </xdr:sp>
    <xdr:clientData/>
  </xdr:twoCellAnchor>
  <xdr:twoCellAnchor editAs="absolute">
    <xdr:from>
      <xdr:col>5</xdr:col>
      <xdr:colOff>227966</xdr:colOff>
      <xdr:row>21</xdr:row>
      <xdr:rowOff>87709</xdr:rowOff>
    </xdr:from>
    <xdr:to>
      <xdr:col>14</xdr:col>
      <xdr:colOff>989741</xdr:colOff>
      <xdr:row>26</xdr:row>
      <xdr:rowOff>7691</xdr:rowOff>
    </xdr:to>
    <xdr:sp macro="" textlink="">
      <xdr:nvSpPr>
        <xdr:cNvPr id="4" name="Subtitle 2">
          <a:extLst>
            <a:ext uri="{FF2B5EF4-FFF2-40B4-BE49-F238E27FC236}">
              <a16:creationId xmlns:a16="http://schemas.microsoft.com/office/drawing/2014/main" id="{00000000-0008-0000-0000-000004000000}"/>
            </a:ext>
          </a:extLst>
        </xdr:cNvPr>
        <xdr:cNvSpPr>
          <a:spLocks noGrp="1"/>
        </xdr:cNvSpPr>
      </xdr:nvSpPr>
      <xdr:spPr>
        <a:xfrm>
          <a:off x="3133091" y="3488134"/>
          <a:ext cx="5991000" cy="729607"/>
        </a:xfrm>
        <a:prstGeom prst="rect">
          <a:avLst/>
        </a:prstGeom>
      </xdr:spPr>
      <xdr:txBody>
        <a:bodyPr vert="horz" wrap="square" lIns="0" tIns="0" rIns="0" bIns="0" rtlCol="0" anchor="t" anchorCtr="0">
          <a:noAutofit/>
        </a:bodyPr>
        <a:lstStyle>
          <a:lvl1pPr marL="356616" indent="-356616" algn="l" defTabSz="914400" rtl="0" eaLnBrk="1" latinLnBrk="0" hangingPunct="1">
            <a:spcBef>
              <a:spcPct val="20000"/>
            </a:spcBef>
            <a:buClr>
              <a:schemeClr val="accent2"/>
            </a:buClr>
            <a:buSzPct val="70000"/>
            <a:buFont typeface="Arial" pitchFamily="34" charset="0"/>
            <a:buChar char="►"/>
            <a:defRPr sz="2400" kern="1200">
              <a:solidFill>
                <a:schemeClr val="bg1"/>
              </a:solidFill>
              <a:latin typeface="+mn-lt"/>
              <a:ea typeface="+mn-ea"/>
              <a:cs typeface="Arial" pitchFamily="34" charset="0"/>
            </a:defRPr>
          </a:lvl1pPr>
          <a:lvl2pPr marL="713232" indent="-356616" algn="l" defTabSz="914400" rtl="0" eaLnBrk="1" latinLnBrk="0" hangingPunct="1">
            <a:spcBef>
              <a:spcPct val="20000"/>
            </a:spcBef>
            <a:buClr>
              <a:schemeClr val="accent2"/>
            </a:buClr>
            <a:buSzPct val="70000"/>
            <a:buFont typeface="Arial" pitchFamily="34" charset="0"/>
            <a:buChar char="►"/>
            <a:defRPr sz="2000" kern="1200">
              <a:solidFill>
                <a:schemeClr val="bg1"/>
              </a:solidFill>
              <a:latin typeface="+mn-lt"/>
              <a:ea typeface="+mn-ea"/>
              <a:cs typeface="Arial" pitchFamily="34" charset="0"/>
            </a:defRPr>
          </a:lvl2pPr>
          <a:lvl3pPr marL="1069848" indent="-356616" algn="l" defTabSz="914400" rtl="0" eaLnBrk="1" latinLnBrk="0" hangingPunct="1">
            <a:spcBef>
              <a:spcPct val="20000"/>
            </a:spcBef>
            <a:buClr>
              <a:schemeClr val="accent2"/>
            </a:buClr>
            <a:buSzPct val="70000"/>
            <a:buFont typeface="Arial" pitchFamily="34" charset="0"/>
            <a:buChar char="►"/>
            <a:defRPr sz="1800" kern="1200">
              <a:solidFill>
                <a:schemeClr val="bg1"/>
              </a:solidFill>
              <a:latin typeface="+mn-lt"/>
              <a:ea typeface="+mn-ea"/>
              <a:cs typeface="Arial" pitchFamily="34" charset="0"/>
            </a:defRPr>
          </a:lvl3pPr>
          <a:lvl4pPr marL="1426464" indent="-356616" algn="l" defTabSz="914400" rtl="0" eaLnBrk="1" latinLnBrk="0" hangingPunct="1">
            <a:spcBef>
              <a:spcPct val="20000"/>
            </a:spcBef>
            <a:buClr>
              <a:schemeClr val="accent2"/>
            </a:buClr>
            <a:buSzPct val="70000"/>
            <a:buFont typeface="Arial" pitchFamily="34" charset="0"/>
            <a:buChar char="►"/>
            <a:defRPr sz="1600" kern="1200">
              <a:solidFill>
                <a:schemeClr val="bg1"/>
              </a:solidFill>
              <a:latin typeface="+mn-lt"/>
              <a:ea typeface="+mn-ea"/>
              <a:cs typeface="Arial" pitchFamily="34" charset="0"/>
            </a:defRPr>
          </a:lvl4pPr>
          <a:lvl5pPr marL="1783080" indent="-356616" algn="l" defTabSz="914400" rtl="0" eaLnBrk="1" latinLnBrk="0" hangingPunct="1">
            <a:spcBef>
              <a:spcPct val="20000"/>
            </a:spcBef>
            <a:buClr>
              <a:schemeClr val="accent2"/>
            </a:buClr>
            <a:buSzPct val="70000"/>
            <a:buFont typeface="Arial" pitchFamily="34" charset="0"/>
            <a:buChar char="►"/>
            <a:defRPr sz="1600" kern="1200">
              <a:solidFill>
                <a:schemeClr val="bg1"/>
              </a:solidFill>
              <a:latin typeface="+mn-lt"/>
              <a:ea typeface="+mn-ea"/>
              <a:cs typeface="Arial" pitchFamily="34" charset="0"/>
            </a:defRPr>
          </a:lvl5pPr>
          <a:lvl6pPr marL="2514600" indent="-228600" algn="l" defTabSz="914400" rtl="0" eaLnBrk="1" latinLnBrk="0" hangingPunct="1">
            <a:spcBef>
              <a:spcPct val="20000"/>
            </a:spcBef>
            <a:buFont typeface="Arial" pitchFamily="34" charset="0"/>
            <a:buChar char="•"/>
            <a:defRPr sz="2000" kern="1200">
              <a:solidFill>
                <a:schemeClr val="tx1"/>
              </a:solidFill>
              <a:latin typeface="+mn-lt"/>
              <a:ea typeface="+mn-ea"/>
              <a:cs typeface="+mn-cs"/>
            </a:defRPr>
          </a:lvl6pPr>
          <a:lvl7pPr marL="2971800" indent="-228600" algn="l" defTabSz="914400" rtl="0" eaLnBrk="1" latinLnBrk="0" hangingPunct="1">
            <a:spcBef>
              <a:spcPct val="20000"/>
            </a:spcBef>
            <a:buFont typeface="Arial" pitchFamily="34" charset="0"/>
            <a:buChar char="•"/>
            <a:defRPr sz="2000" kern="1200">
              <a:solidFill>
                <a:schemeClr val="tx1"/>
              </a:solidFill>
              <a:latin typeface="+mn-lt"/>
              <a:ea typeface="+mn-ea"/>
              <a:cs typeface="+mn-cs"/>
            </a:defRPr>
          </a:lvl7pPr>
          <a:lvl8pPr marL="3429000" indent="-228600" algn="l" defTabSz="914400" rtl="0" eaLnBrk="1" latinLnBrk="0" hangingPunct="1">
            <a:spcBef>
              <a:spcPct val="20000"/>
            </a:spcBef>
            <a:buFont typeface="Arial" pitchFamily="34" charset="0"/>
            <a:buChar char="•"/>
            <a:defRPr sz="2000" kern="1200">
              <a:solidFill>
                <a:schemeClr val="tx1"/>
              </a:solidFill>
              <a:latin typeface="+mn-lt"/>
              <a:ea typeface="+mn-ea"/>
              <a:cs typeface="+mn-cs"/>
            </a:defRPr>
          </a:lvl8pPr>
          <a:lvl9pPr marL="3886200" indent="-228600" algn="l" defTabSz="914400" rtl="0" eaLnBrk="1" latinLnBrk="0" hangingPunct="1">
            <a:spcBef>
              <a:spcPct val="20000"/>
            </a:spcBef>
            <a:buFont typeface="Arial" pitchFamily="34" charset="0"/>
            <a:buChar char="•"/>
            <a:defRPr sz="2000" kern="1200">
              <a:solidFill>
                <a:schemeClr val="tx1"/>
              </a:solidFill>
              <a:latin typeface="+mn-lt"/>
              <a:ea typeface="+mn-ea"/>
              <a:cs typeface="+mn-cs"/>
            </a:defRPr>
          </a:lvl9pPr>
        </a:lstStyle>
        <a:p>
          <a:pPr marL="0" lvl="0" indent="0" algn="l" defTabSz="914400" rtl="0" eaLnBrk="1" latinLnBrk="0" hangingPunct="1">
            <a:lnSpc>
              <a:spcPct val="85000"/>
            </a:lnSpc>
            <a:spcBef>
              <a:spcPct val="0"/>
            </a:spcBef>
            <a:buNone/>
          </a:pPr>
          <a:r>
            <a:rPr lang="en-US" sz="2000" b="0" kern="1200">
              <a:solidFill>
                <a:schemeClr val="tx1"/>
              </a:solidFill>
              <a:latin typeface="EYInterstate" panose="02000503020000020004" pitchFamily="2" charset="0"/>
              <a:ea typeface="+mj-ea"/>
              <a:cs typeface="Arial" pitchFamily="34" charset="0"/>
            </a:rPr>
            <a:t>Supporting the Economic Modelling Appendix</a:t>
          </a:r>
          <a:r>
            <a:rPr lang="en-US" sz="2000" b="0" kern="1200" baseline="0">
              <a:solidFill>
                <a:schemeClr val="tx1"/>
              </a:solidFill>
              <a:latin typeface="EYInterstate" panose="02000503020000020004" pitchFamily="2" charset="0"/>
              <a:ea typeface="+mj-ea"/>
              <a:cs typeface="Arial" pitchFamily="34" charset="0"/>
            </a:rPr>
            <a:t> to the TasNetworks PACR</a:t>
          </a:r>
        </a:p>
        <a:p>
          <a:pPr marL="0" lvl="0" indent="0" algn="l" defTabSz="914400" rtl="0" eaLnBrk="1" latinLnBrk="0" hangingPunct="1">
            <a:lnSpc>
              <a:spcPct val="85000"/>
            </a:lnSpc>
            <a:spcBef>
              <a:spcPct val="0"/>
            </a:spcBef>
            <a:buNone/>
          </a:pPr>
          <a:endParaRPr lang="en-US" sz="1800" b="0" kern="1200" baseline="0">
            <a:solidFill>
              <a:schemeClr val="tx1"/>
            </a:solidFill>
            <a:latin typeface="EYInterstate" panose="02000503020000020004" pitchFamily="2" charset="0"/>
            <a:ea typeface="+mj-ea"/>
            <a:cs typeface="Arial" pitchFamily="34" charset="0"/>
          </a:endParaRPr>
        </a:p>
        <a:p>
          <a:pPr marL="0" lvl="0" indent="0" algn="l" defTabSz="914400" rtl="0" eaLnBrk="1" latinLnBrk="0" hangingPunct="1">
            <a:lnSpc>
              <a:spcPct val="85000"/>
            </a:lnSpc>
            <a:spcBef>
              <a:spcPct val="0"/>
            </a:spcBef>
            <a:buNone/>
          </a:pPr>
          <a:r>
            <a:rPr lang="en-US" sz="1800" b="1" kern="1200" baseline="0">
              <a:solidFill>
                <a:sysClr val="windowText" lastClr="000000"/>
              </a:solidFill>
              <a:latin typeface="EYInterstate" panose="02000503020000020004" pitchFamily="2" charset="0"/>
              <a:ea typeface="+mj-ea"/>
              <a:cs typeface="Arial" pitchFamily="34" charset="0"/>
            </a:rPr>
            <a:t>TasNetworks</a:t>
          </a:r>
          <a:r>
            <a:rPr lang="en-US" sz="1800" b="0" kern="1200" baseline="0">
              <a:solidFill>
                <a:sysClr val="windowText" lastClr="000000"/>
              </a:solidFill>
              <a:latin typeface="EYInterstate" panose="02000503020000020004" pitchFamily="2" charset="0"/>
              <a:ea typeface="+mj-ea"/>
              <a:cs typeface="Arial" pitchFamily="34" charset="0"/>
            </a:rPr>
            <a:t> | 22 June 2021</a:t>
          </a:r>
          <a:endParaRPr lang="en-GB" sz="1800" b="0" kern="1200">
            <a:solidFill>
              <a:sysClr val="windowText" lastClr="000000"/>
            </a:solidFill>
            <a:latin typeface="EYInterstate" panose="02000503020000020004" pitchFamily="2" charset="0"/>
            <a:ea typeface="+mj-ea"/>
            <a:cs typeface="Arial" pitchFamily="34" charset="0"/>
          </a:endParaRPr>
        </a:p>
      </xdr:txBody>
    </xdr:sp>
    <xdr:clientData/>
  </xdr:twoCellAnchor>
  <xdr:twoCellAnchor editAs="oneCell">
    <xdr:from>
      <xdr:col>14</xdr:col>
      <xdr:colOff>236225</xdr:colOff>
      <xdr:row>37</xdr:row>
      <xdr:rowOff>5428</xdr:rowOff>
    </xdr:from>
    <xdr:to>
      <xdr:col>14</xdr:col>
      <xdr:colOff>1236096</xdr:colOff>
      <xdr:row>44</xdr:row>
      <xdr:rowOff>129888</xdr:rowOff>
    </xdr:to>
    <xdr:pic>
      <xdr:nvPicPr>
        <xdr:cNvPr id="5" name="Picture 4">
          <a:extLst>
            <a:ext uri="{FF2B5EF4-FFF2-40B4-BE49-F238E27FC236}">
              <a16:creationId xmlns:a16="http://schemas.microsoft.com/office/drawing/2014/main" id="{00000000-0008-0000-0000-000005000000}"/>
            </a:ext>
          </a:extLst>
        </xdr:cNvPr>
        <xdr:cNvPicPr preferRelativeResize="0">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70575" y="5996653"/>
          <a:ext cx="999871" cy="125793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5</xdr:row>
      <xdr:rowOff>0</xdr:rowOff>
    </xdr:from>
    <xdr:to>
      <xdr:col>6</xdr:col>
      <xdr:colOff>228075</xdr:colOff>
      <xdr:row>19</xdr:row>
      <xdr:rowOff>173400</xdr:rowOff>
    </xdr:to>
    <xdr:graphicFrame macro="">
      <xdr:nvGraphicFramePr>
        <xdr:cNvPr id="2" name="Chart 1">
          <a:extLst>
            <a:ext uri="{FF2B5EF4-FFF2-40B4-BE49-F238E27FC236}">
              <a16:creationId xmlns:a16="http://schemas.microsoft.com/office/drawing/2014/main" id="{00000000-0008-0000-08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46</xdr:row>
      <xdr:rowOff>0</xdr:rowOff>
    </xdr:from>
    <xdr:to>
      <xdr:col>6</xdr:col>
      <xdr:colOff>228075</xdr:colOff>
      <xdr:row>60</xdr:row>
      <xdr:rowOff>173400</xdr:rowOff>
    </xdr:to>
    <xdr:graphicFrame macro="">
      <xdr:nvGraphicFramePr>
        <xdr:cNvPr id="3" name="Chart 2">
          <a:extLst>
            <a:ext uri="{FF2B5EF4-FFF2-40B4-BE49-F238E27FC236}">
              <a16:creationId xmlns:a16="http://schemas.microsoft.com/office/drawing/2014/main" id="{00000000-0008-0000-08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25</xdr:row>
      <xdr:rowOff>0</xdr:rowOff>
    </xdr:from>
    <xdr:to>
      <xdr:col>6</xdr:col>
      <xdr:colOff>228075</xdr:colOff>
      <xdr:row>39</xdr:row>
      <xdr:rowOff>173400</xdr:rowOff>
    </xdr:to>
    <xdr:graphicFrame macro="">
      <xdr:nvGraphicFramePr>
        <xdr:cNvPr id="4" name="Chart 3">
          <a:extLst>
            <a:ext uri="{FF2B5EF4-FFF2-40B4-BE49-F238E27FC236}">
              <a16:creationId xmlns:a16="http://schemas.microsoft.com/office/drawing/2014/main" id="{00000000-0008-0000-08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TasNetworks/7.%20Marinus%20PACR%202021/Annual%20outcome%20workbooks/Aggregated%20annual%20results%20workbook%20template%20-%20All%20others,%20single%20stage%20-%202021_06_21a.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TasNetworks/7.%20Marinus%20PACR%202021/Annual%20outcome%20workbooks/EY%20results%20workbook%20(FY27-30)%20-%20Main%202020_11_06a.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eyaustralia-my.sharepoint.com/personal/damien_slinger_au_ey_com/Documents/Desktop/Marinus/Regional%20yearly%20NPV%20comparison%202020_10_28a.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eyaustralia-my.sharepoint.com/personal/damien_slinger_au_ey_com/Documents/Desktop/Marinus/EY%20results%20workbook%20(FY31-34)%20-%20Main%202020_11_06a.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Release notice"/>
      <sheetName val="Version notes"/>
      <sheetName val="Abbreviations and notes"/>
      <sheetName val="Method to using workbook"/>
      <sheetName val="Main"/>
      <sheetName val="!!DELETE ME!! - Data checks"/>
      <sheetName val="---Compare options---"/>
      <sheetName val="BaseCase_CF"/>
      <sheetName val="BaseCase_Generation"/>
      <sheetName val="BaseCase_Capacity"/>
      <sheetName val="BaseCase_VOM Cost"/>
      <sheetName val="BaseCase_FOM Cost"/>
      <sheetName val="BaseCase_Fuel Cost"/>
      <sheetName val="BaseCase_Build Cost"/>
      <sheetName val="BaseCase_REHAB Cost"/>
      <sheetName val="BaseCase_REZ Tx Cost"/>
      <sheetName val="BaseCase_USE+DSP Cost"/>
      <sheetName val="BaseCase_SyncCon Cost"/>
      <sheetName val="BaseCase_System Strength Cost"/>
      <sheetName val="Marinus_CF"/>
      <sheetName val="Marinus_Generation"/>
      <sheetName val="Marinus_Capacity"/>
      <sheetName val="Marinus_VOM Cost"/>
      <sheetName val="Marinus_FOM Cost"/>
      <sheetName val="Marinus_Fuel Cost"/>
      <sheetName val="Marinus_Build Cost"/>
      <sheetName val="Marinus_REHAB Cost"/>
      <sheetName val="Marinus_REZ Tx Cost"/>
      <sheetName val="Marinus_USE+DSP Cost"/>
      <sheetName val="Marinus_SyncCon Cost"/>
      <sheetName val="Marinus_System Strength Cost"/>
      <sheetName val="1_NPVall"/>
      <sheetName val="1_GenSO"/>
      <sheetName val="1_Cap"/>
      <sheetName val="1_NSCap"/>
      <sheetName val="1_DemandSum"/>
      <sheetName val="2_NPVall"/>
      <sheetName val="2_GenSO"/>
      <sheetName val="2_Cap"/>
      <sheetName val="2_NSCap"/>
      <sheetName val="2_DemandSum"/>
      <sheetName val="ESS_Charge_GWh"/>
      <sheetName val="ESS_Discharge_GWh"/>
      <sheetName val="ESS_cap MW"/>
      <sheetName val="NPVall_Slow Change"/>
      <sheetName val="GenSO_Slow Change"/>
      <sheetName val="Cap_Slow Change"/>
      <sheetName val="NSCap_Slow Change"/>
      <sheetName val="DemandSum_Slow Change"/>
      <sheetName val="NPVall_Slow Change 600 MW"/>
      <sheetName val="GenSO_Slow Change 600 MW"/>
      <sheetName val="Cap_Slow Change 600 MW"/>
      <sheetName val="NSCap_Slow Change 600 MW"/>
      <sheetName val="DemandSum_Slow Change 600 MW"/>
      <sheetName val="NPVall_Slow Change 750 MW"/>
      <sheetName val="GenSO_Slow Change 750 MW"/>
      <sheetName val="Cap_Slow Change 750 MW"/>
      <sheetName val="NSCap_Slow Change 750 MW"/>
      <sheetName val="DemandSum_Slow Change 750 MW"/>
      <sheetName val="NPVall_Slow Change 1200 MW"/>
      <sheetName val="GenSO_Slow Change 1200 MW"/>
      <sheetName val="Cap_Slow Change 1200 MW"/>
      <sheetName val="NSCap_Slow Change 1200 MW"/>
      <sheetName val="DemandSum_Slow Change 1200 MW"/>
      <sheetName val="NPVall_Slow Change 1500 MW"/>
      <sheetName val="GenSO_Slow Change 1500 MW"/>
      <sheetName val="Cap_Slow Change 1500 MW"/>
      <sheetName val="NSCap_Slow Change 1500 MW"/>
      <sheetName val="DemandSum_Slow Change 1500 MW"/>
      <sheetName val="NPVall_Central"/>
      <sheetName val="GenSO_Central"/>
      <sheetName val="Cap_Central"/>
      <sheetName val="NSCap_Central"/>
      <sheetName val="DemandSum_Central"/>
      <sheetName val="NPVall_Central 600 MW"/>
      <sheetName val="GenSO_Central 600 MW"/>
      <sheetName val="Cap_Central 600 MW"/>
      <sheetName val="NSCap_Central 600 MW"/>
      <sheetName val="DemandSum_Central 600 MW"/>
      <sheetName val="NPVall_Central 750 MW"/>
      <sheetName val="GenSO_Central 750 MW"/>
      <sheetName val="Cap_Central 750 MW"/>
      <sheetName val="NSCap_Central 750 MW"/>
      <sheetName val="DemandSum_Central 750 MW"/>
      <sheetName val="NPVall_Central 1200 MW"/>
      <sheetName val="GenSO_Central 1200 MW"/>
      <sheetName val="Cap_Central 1200 MW"/>
      <sheetName val="NSCap_Central 1200 MW"/>
      <sheetName val="DemandSum_Central 1200 MW"/>
      <sheetName val="NPVall_Central 1500 MW"/>
      <sheetName val="GenSO_Central 1500 MW"/>
      <sheetName val="Cap_Central 1500 MW"/>
      <sheetName val="NSCap_Central 1500 MW"/>
      <sheetName val="DemandSum_Central 1500 MW"/>
      <sheetName val="NPVall_Fast Change"/>
      <sheetName val="GenSO_Fast Change"/>
      <sheetName val="Cap_Fast Change"/>
      <sheetName val="NSCap_Fast Change"/>
      <sheetName val="DemandSum_Fast Change"/>
      <sheetName val="NPVall_Fast Change 600 MW"/>
      <sheetName val="GenSO_Fast Change 600 MW"/>
      <sheetName val="Cap_Fast Change 600 MW"/>
      <sheetName val="NSCap_Fast Change 600 MW"/>
      <sheetName val="DemandSum_Fast Change 600 MW"/>
      <sheetName val="NPVall_Fast Change 750 MW"/>
      <sheetName val="GenSO_Fast Change 750 MW"/>
      <sheetName val="Cap_Fast Change 750 MW"/>
      <sheetName val="NSCap_Fast Change 750 MW"/>
      <sheetName val="DemandSum_Fast Change 750 MW"/>
      <sheetName val="NPVall_Fast Change 1200 MW"/>
      <sheetName val="GenSO_Fast Change 1200 MW"/>
      <sheetName val="Cap_Fast Change 1200 MW"/>
      <sheetName val="NSCap_Fast Change 1200 MW"/>
      <sheetName val="DemandSum_Fast Change 1200 MW"/>
      <sheetName val="NPVall_Fast Change 1500 MW"/>
      <sheetName val="GenSO_Fast Change 1500 MW"/>
      <sheetName val="Cap_Fast Change 1500 MW"/>
      <sheetName val="NSCap_Fast Change 1500 MW"/>
      <sheetName val="DemandSum_Fast Change 1500 MW"/>
      <sheetName val="NPVall_High DER"/>
      <sheetName val="GenSO_High DER"/>
      <sheetName val="Cap_High DER"/>
      <sheetName val="NSCap_High DER"/>
      <sheetName val="DemandSum_High DER"/>
      <sheetName val="NPVall_High DER 600 MW"/>
      <sheetName val="GenSO_High DER 600 MW"/>
      <sheetName val="Cap_High DER 600 MW"/>
      <sheetName val="NSCap_High DER 600 MW"/>
      <sheetName val="DemandSum_High DER 600 MW"/>
      <sheetName val="NPVall_High DER 750 MW"/>
      <sheetName val="GenSO_High DER 750 MW"/>
      <sheetName val="Cap_High DER 750 MW"/>
      <sheetName val="NSCap_High DER 750 MW"/>
      <sheetName val="DemandSum_High DER 750 MW"/>
      <sheetName val="NPVall_High DER 1200 MW"/>
      <sheetName val="GenSO_High DER 1200 MW"/>
      <sheetName val="Cap_High DER 1200 MW"/>
      <sheetName val="NSCap_High DER 1200 MW"/>
      <sheetName val="DemandSum_High DER 1200 MW"/>
      <sheetName val="NPVall_High DER 1500 MW"/>
      <sheetName val="GenSO_High DER 1500 MW"/>
      <sheetName val="Cap_High DER 1500 MW"/>
      <sheetName val="NSCap_High DER 1500 MW"/>
      <sheetName val="DemandSum_High DER 1500 MW"/>
      <sheetName val="NPVall_Step Change"/>
      <sheetName val="GenSO_Step Change"/>
      <sheetName val="Cap_Step Change"/>
      <sheetName val="NSCap_Step Change"/>
      <sheetName val="DemandSum_Step Change"/>
      <sheetName val="NPVall_Step Change 600 MW"/>
      <sheetName val="GenSO_Step Change 600 MW"/>
      <sheetName val="Cap_Step Change 600 MW"/>
      <sheetName val="NSCap_Step Change 600 MW"/>
      <sheetName val="DemandSum_Step Change 600 MW"/>
      <sheetName val="NPVall_Step Change 750 MW"/>
      <sheetName val="GenSO_Step Change 750 MW"/>
      <sheetName val="Cap_Step Change 750 MW"/>
      <sheetName val="NSCap_Step Change 750 MW"/>
      <sheetName val="DemandSum_Step Change 750 MW"/>
      <sheetName val="NPVall_Step Change 1200 MW"/>
      <sheetName val="GenSO_Step Change 1200 MW"/>
      <sheetName val="Cap_Step Change 1200 MW"/>
      <sheetName val="NSCap_Step Change 1200 MW"/>
      <sheetName val="DemandSum_Step Change 1200 MW"/>
      <sheetName val="NPVall_Step Change 1500 MW"/>
      <sheetName val="GenSO_Step Change 1500 MW"/>
      <sheetName val="Cap_Step Change 1500 MW"/>
      <sheetName val="NSCap_Step Change 1500 MW"/>
      <sheetName val="DemandSum_Step Change 1500 MW"/>
    </sheetNames>
    <sheetDataSet>
      <sheetData sheetId="0"/>
      <sheetData sheetId="1"/>
      <sheetData sheetId="2"/>
      <sheetData sheetId="3"/>
      <sheetData sheetId="4"/>
      <sheetData sheetId="5"/>
      <sheetData sheetId="6"/>
      <sheetData sheetId="7">
        <row r="6">
          <cell r="I6" t="str">
            <v>2021-22</v>
          </cell>
          <cell r="J6" t="str">
            <v>2022-23</v>
          </cell>
          <cell r="K6" t="str">
            <v>2023-24</v>
          </cell>
          <cell r="L6" t="str">
            <v>2024-25</v>
          </cell>
          <cell r="M6" t="str">
            <v>2025-26</v>
          </cell>
          <cell r="N6" t="str">
            <v>2026-27</v>
          </cell>
          <cell r="O6" t="str">
            <v>2027-28</v>
          </cell>
          <cell r="P6" t="str">
            <v>2028-29</v>
          </cell>
          <cell r="Q6" t="str">
            <v>2029-30</v>
          </cell>
          <cell r="R6" t="str">
            <v>2030-31</v>
          </cell>
          <cell r="S6" t="str">
            <v>2031-32</v>
          </cell>
          <cell r="T6" t="str">
            <v>2032-33</v>
          </cell>
          <cell r="U6" t="str">
            <v>2033-34</v>
          </cell>
          <cell r="V6" t="str">
            <v>2034-35</v>
          </cell>
          <cell r="W6" t="str">
            <v>2035-36</v>
          </cell>
          <cell r="X6" t="str">
            <v>2036-37</v>
          </cell>
          <cell r="Y6" t="str">
            <v>2037-38</v>
          </cell>
          <cell r="Z6" t="str">
            <v>2038-39</v>
          </cell>
          <cell r="AA6" t="str">
            <v>2039-40</v>
          </cell>
          <cell r="AB6" t="str">
            <v>2040-41</v>
          </cell>
          <cell r="AC6" t="str">
            <v>2041-42</v>
          </cell>
          <cell r="AD6" t="str">
            <v>2042-43</v>
          </cell>
          <cell r="AE6" t="str">
            <v>2043-44</v>
          </cell>
          <cell r="AF6" t="str">
            <v>2044-45</v>
          </cell>
          <cell r="AG6" t="str">
            <v>2045-46</v>
          </cell>
          <cell r="AH6" t="str">
            <v>2046-47</v>
          </cell>
          <cell r="AI6" t="str">
            <v>2047-48</v>
          </cell>
          <cell r="AJ6" t="str">
            <v>2048-49</v>
          </cell>
          <cell r="AK6" t="str">
            <v>2049-50</v>
          </cell>
        </row>
        <row r="7">
          <cell r="H7" t="str">
            <v>CAPEX</v>
          </cell>
          <cell r="I7">
            <v>-6.6201514753686967E-5</v>
          </cell>
          <cell r="J7">
            <v>-5.7388441462535412E-5</v>
          </cell>
          <cell r="K7">
            <v>-6.7369946104008706E-5</v>
          </cell>
          <cell r="L7">
            <v>-6.9629714125767344E-5</v>
          </cell>
          <cell r="M7">
            <v>-7.5930742663331331E-5</v>
          </cell>
          <cell r="N7">
            <v>-10.678480729331088</v>
          </cell>
          <cell r="O7">
            <v>2.4851777674996409</v>
          </cell>
          <cell r="P7">
            <v>5.9548882193198658</v>
          </cell>
          <cell r="Q7">
            <v>5.7368887826133284</v>
          </cell>
          <cell r="R7">
            <v>5.5268663500045658</v>
          </cell>
          <cell r="S7">
            <v>2.6430759024077561</v>
          </cell>
          <cell r="T7">
            <v>2.5392248679647453</v>
          </cell>
          <cell r="U7">
            <v>2.4462649063994175</v>
          </cell>
          <cell r="V7">
            <v>2.3567056483976776</v>
          </cell>
          <cell r="W7">
            <v>2.2765331238493092</v>
          </cell>
          <cell r="X7">
            <v>2.1870785884778017</v>
          </cell>
          <cell r="Y7">
            <v>13.868979360410711</v>
          </cell>
          <cell r="Z7">
            <v>14.805770756737678</v>
          </cell>
          <cell r="AA7">
            <v>29.581594787927113</v>
          </cell>
          <cell r="AB7">
            <v>15.900882521410123</v>
          </cell>
          <cell r="AC7">
            <v>12.71686395269446</v>
          </cell>
          <cell r="AD7">
            <v>14.124813284231816</v>
          </cell>
          <cell r="AE7">
            <v>18.174190534815192</v>
          </cell>
          <cell r="AF7">
            <v>18.387248227896869</v>
          </cell>
          <cell r="AG7">
            <v>16.528135780803627</v>
          </cell>
          <cell r="AH7">
            <v>15.434374376325868</v>
          </cell>
          <cell r="AI7">
            <v>8.7973375912329654</v>
          </cell>
          <cell r="AJ7">
            <v>71.638208494076736</v>
          </cell>
          <cell r="AK7">
            <v>71.876600779931522</v>
          </cell>
        </row>
        <row r="8">
          <cell r="H8" t="str">
            <v>FOM</v>
          </cell>
          <cell r="I8">
            <v>-1.3622288696704002E-5</v>
          </cell>
          <cell r="J8">
            <v>-1.1546486794031807E-5</v>
          </cell>
          <cell r="K8">
            <v>-1.2573087755299639E-5</v>
          </cell>
          <cell r="L8">
            <v>48.395566702764135</v>
          </cell>
          <cell r="M8">
            <v>47.500476694687855</v>
          </cell>
          <cell r="N8">
            <v>58.619003071364943</v>
          </cell>
          <cell r="O8">
            <v>86.512979718083258</v>
          </cell>
          <cell r="P8">
            <v>248.77319203761783</v>
          </cell>
          <cell r="Q8">
            <v>70.777450427054021</v>
          </cell>
          <cell r="R8">
            <v>66.326339011862004</v>
          </cell>
          <cell r="S8">
            <v>62.192070962726689</v>
          </cell>
          <cell r="T8">
            <v>59.748538150498355</v>
          </cell>
          <cell r="U8">
            <v>60.427146273245803</v>
          </cell>
          <cell r="V8">
            <v>55.453960454129771</v>
          </cell>
          <cell r="W8">
            <v>52.259888894946201</v>
          </cell>
          <cell r="X8">
            <v>51.173568198589521</v>
          </cell>
          <cell r="Y8">
            <v>51.294297654005348</v>
          </cell>
          <cell r="Z8">
            <v>172.35998132165295</v>
          </cell>
          <cell r="AA8">
            <v>50.844037817237258</v>
          </cell>
          <cell r="AB8">
            <v>45.716034008213171</v>
          </cell>
          <cell r="AC8">
            <v>43.52244697050989</v>
          </cell>
          <cell r="AD8">
            <v>42.666334938588349</v>
          </cell>
          <cell r="AE8">
            <v>42.108457097360926</v>
          </cell>
          <cell r="AF8">
            <v>40.397705001264519</v>
          </cell>
          <cell r="AG8">
            <v>38.442453863411096</v>
          </cell>
          <cell r="AH8">
            <v>36.918973119878387</v>
          </cell>
          <cell r="AI8">
            <v>34.701034957549766</v>
          </cell>
          <cell r="AJ8">
            <v>17.241396264157373</v>
          </cell>
          <cell r="AK8">
            <v>17.955363461020809</v>
          </cell>
        </row>
        <row r="9">
          <cell r="H9" t="str">
            <v>Fuel</v>
          </cell>
          <cell r="I9">
            <v>-2.5626791105605662E-4</v>
          </cell>
          <cell r="J9">
            <v>-0.67393546643666924</v>
          </cell>
          <cell r="K9">
            <v>-0.52313758230907847</v>
          </cell>
          <cell r="L9">
            <v>-25.232417071690548</v>
          </cell>
          <cell r="M9">
            <v>-30.308006201674463</v>
          </cell>
          <cell r="N9">
            <v>-23.130573888539569</v>
          </cell>
          <cell r="O9">
            <v>29.33262536636833</v>
          </cell>
          <cell r="P9">
            <v>31.371810057970695</v>
          </cell>
          <cell r="Q9">
            <v>36.662365553222131</v>
          </cell>
          <cell r="R9">
            <v>30.331543024874875</v>
          </cell>
          <cell r="S9">
            <v>24.238272470138501</v>
          </cell>
          <cell r="T9">
            <v>30.563972683651837</v>
          </cell>
          <cell r="U9">
            <v>28.872589942770546</v>
          </cell>
          <cell r="V9">
            <v>32.01194033028046</v>
          </cell>
          <cell r="W9">
            <v>22.851427938229346</v>
          </cell>
          <cell r="X9">
            <v>23.105801481971053</v>
          </cell>
          <cell r="Y9">
            <v>17.304236216960593</v>
          </cell>
          <cell r="Z9">
            <v>24.069296823415904</v>
          </cell>
          <cell r="AA9">
            <v>26.754771769182117</v>
          </cell>
          <cell r="AB9">
            <v>13.727176177739224</v>
          </cell>
          <cell r="AC9">
            <v>14.256223774636688</v>
          </cell>
          <cell r="AD9">
            <v>14.614212190903606</v>
          </cell>
          <cell r="AE9">
            <v>16.51225109865889</v>
          </cell>
          <cell r="AF9">
            <v>13.81045458777697</v>
          </cell>
          <cell r="AG9">
            <v>15.117978757001751</v>
          </cell>
          <cell r="AH9">
            <v>13.245450537275493</v>
          </cell>
          <cell r="AI9">
            <v>16.660937398109585</v>
          </cell>
          <cell r="AJ9">
            <v>36.184687782974912</v>
          </cell>
          <cell r="AK9">
            <v>34.584043441027987</v>
          </cell>
        </row>
        <row r="10">
          <cell r="H10" t="str">
            <v>VOM</v>
          </cell>
          <cell r="I10">
            <v>-9.2837953357957309E-5</v>
          </cell>
          <cell r="J10">
            <v>0.26832380947773343</v>
          </cell>
          <cell r="K10">
            <v>0.2035713895072695</v>
          </cell>
          <cell r="L10">
            <v>-0.53226653453346806</v>
          </cell>
          <cell r="M10">
            <v>-3.8464877035455429</v>
          </cell>
          <cell r="N10">
            <v>0.89440988754172579</v>
          </cell>
          <cell r="O10">
            <v>-10.702368501023098</v>
          </cell>
          <cell r="P10">
            <v>-10.116019597481237</v>
          </cell>
          <cell r="Q10">
            <v>-9.246124950574071</v>
          </cell>
          <cell r="R10">
            <v>-9.1579203105505442</v>
          </cell>
          <cell r="S10">
            <v>-7.0411970729071474</v>
          </cell>
          <cell r="T10">
            <v>-5.6287177258043082</v>
          </cell>
          <cell r="U10">
            <v>-4.5674361459002828</v>
          </cell>
          <cell r="V10">
            <v>-4.3363918745007544</v>
          </cell>
          <cell r="W10">
            <v>-3.6234892835939827</v>
          </cell>
          <cell r="X10">
            <v>-2.8961122880638577</v>
          </cell>
          <cell r="Y10">
            <v>-4.8860565469901776</v>
          </cell>
          <cell r="Z10">
            <v>-4.0897545454475042</v>
          </cell>
          <cell r="AA10">
            <v>-5.1469812312592405</v>
          </cell>
          <cell r="AB10">
            <v>-2.8892232858902718</v>
          </cell>
          <cell r="AC10">
            <v>-3.1346895574494265</v>
          </cell>
          <cell r="AD10">
            <v>-2.8740809436203856</v>
          </cell>
          <cell r="AE10">
            <v>-2.4454979277386446</v>
          </cell>
          <cell r="AF10">
            <v>-2.7185701899684647</v>
          </cell>
          <cell r="AG10">
            <v>-2.1382506560461771</v>
          </cell>
          <cell r="AH10">
            <v>-2.1968206447790144</v>
          </cell>
          <cell r="AI10">
            <v>-1.42285720149595</v>
          </cell>
          <cell r="AJ10">
            <v>-5.207678549601507</v>
          </cell>
          <cell r="AK10">
            <v>-4.5506851614404225</v>
          </cell>
        </row>
        <row r="11">
          <cell r="H11" t="str">
            <v>REHAB</v>
          </cell>
          <cell r="I11">
            <v>0</v>
          </cell>
          <cell r="J11">
            <v>0</v>
          </cell>
          <cell r="K11">
            <v>0</v>
          </cell>
          <cell r="L11">
            <v>-31.939422040120522</v>
          </cell>
          <cell r="M11">
            <v>-0.8523858031560958</v>
          </cell>
          <cell r="N11">
            <v>-11.161706824688329</v>
          </cell>
          <cell r="O11">
            <v>-6.3278113657311215</v>
          </cell>
          <cell r="P11">
            <v>0</v>
          </cell>
          <cell r="Q11">
            <v>0.14119207568004277</v>
          </cell>
          <cell r="R11">
            <v>0.41791858494380268</v>
          </cell>
          <cell r="S11">
            <v>0.17299004178926816</v>
          </cell>
          <cell r="T11">
            <v>0</v>
          </cell>
          <cell r="U11">
            <v>0</v>
          </cell>
          <cell r="V11">
            <v>0</v>
          </cell>
          <cell r="W11">
            <v>0.29300936789931031</v>
          </cell>
          <cell r="X11">
            <v>-0.11051140775924952</v>
          </cell>
          <cell r="Y11">
            <v>0</v>
          </cell>
          <cell r="Z11">
            <v>0</v>
          </cell>
          <cell r="AA11">
            <v>0</v>
          </cell>
          <cell r="AB11">
            <v>0</v>
          </cell>
          <cell r="AC11">
            <v>0</v>
          </cell>
          <cell r="AD11">
            <v>0</v>
          </cell>
          <cell r="AE11">
            <v>0</v>
          </cell>
          <cell r="AF11">
            <v>0</v>
          </cell>
          <cell r="AG11">
            <v>0</v>
          </cell>
          <cell r="AH11">
            <v>0</v>
          </cell>
          <cell r="AI11">
            <v>0</v>
          </cell>
          <cell r="AJ11">
            <v>0</v>
          </cell>
          <cell r="AK11">
            <v>0</v>
          </cell>
        </row>
        <row r="12">
          <cell r="H12" t="str">
            <v>REZ</v>
          </cell>
          <cell r="I12">
            <v>-2.2112644052330195E-6</v>
          </cell>
          <cell r="J12">
            <v>-2.596996279407904E-6</v>
          </cell>
          <cell r="K12">
            <v>-2.7551906514418077E-6</v>
          </cell>
          <cell r="L12">
            <v>-2.8448684061004315E-6</v>
          </cell>
          <cell r="M12">
            <v>-2.8492221172200518E-6</v>
          </cell>
          <cell r="N12">
            <v>-1.3260674795863414</v>
          </cell>
          <cell r="O12">
            <v>-3.4018003061646596E-6</v>
          </cell>
          <cell r="P12">
            <v>-0.71826758796560175</v>
          </cell>
          <cell r="Q12">
            <v>-0.69197271506986724</v>
          </cell>
          <cell r="R12">
            <v>-0.66664050180972845</v>
          </cell>
          <cell r="S12">
            <v>-0.14702888829978475</v>
          </cell>
          <cell r="T12">
            <v>0.34955542538197187</v>
          </cell>
          <cell r="U12">
            <v>0.80959904879990785</v>
          </cell>
          <cell r="V12">
            <v>1.2354899961364136</v>
          </cell>
          <cell r="W12">
            <v>1.6334930953603908</v>
          </cell>
          <cell r="X12">
            <v>1.9920573580592171</v>
          </cell>
          <cell r="Y12">
            <v>3.4400362385679473</v>
          </cell>
          <cell r="Z12">
            <v>3.7069002446590749</v>
          </cell>
          <cell r="AA12">
            <v>4.6778981326223148</v>
          </cell>
          <cell r="AB12">
            <v>4.096283232962727</v>
          </cell>
          <cell r="AC12">
            <v>3.8706626582675963</v>
          </cell>
          <cell r="AD12">
            <v>4.0647075877437748</v>
          </cell>
          <cell r="AE12">
            <v>3.5583379568304956</v>
          </cell>
          <cell r="AF12">
            <v>3.4185301803913317</v>
          </cell>
          <cell r="AG12">
            <v>3.2920528475097526</v>
          </cell>
          <cell r="AH12">
            <v>3.2362571780913569</v>
          </cell>
          <cell r="AI12">
            <v>2.7225133877778718</v>
          </cell>
          <cell r="AJ12">
            <v>10.75622441983546</v>
          </cell>
          <cell r="AK12">
            <v>15.033320812301099</v>
          </cell>
        </row>
        <row r="13">
          <cell r="H13" t="str">
            <v>USE+DSP</v>
          </cell>
          <cell r="I13">
            <v>-8.5491126139999977E-6</v>
          </cell>
          <cell r="J13">
            <v>-8.5252401339999994E-6</v>
          </cell>
          <cell r="K13">
            <v>-8.6077850059999966E-6</v>
          </cell>
          <cell r="L13">
            <v>-8.6386204429999986E-6</v>
          </cell>
          <cell r="M13">
            <v>-8.7281059359999999E-6</v>
          </cell>
          <cell r="N13">
            <v>2.8329640967259947E-3</v>
          </cell>
          <cell r="O13">
            <v>-8.6624163449999964E-6</v>
          </cell>
          <cell r="P13">
            <v>-3.1964634358510775</v>
          </cell>
          <cell r="Q13">
            <v>-8.6229253039999995E-6</v>
          </cell>
          <cell r="R13">
            <v>-8.6207537499999973E-6</v>
          </cell>
          <cell r="S13">
            <v>-8.5807655369999999E-6</v>
          </cell>
          <cell r="T13">
            <v>-8.6660818660000017E-6</v>
          </cell>
          <cell r="U13">
            <v>-1.7341945364146738</v>
          </cell>
          <cell r="V13">
            <v>-1.3641850406638E-2</v>
          </cell>
          <cell r="W13">
            <v>1.5980259141406286</v>
          </cell>
          <cell r="X13">
            <v>3.1188567011506603</v>
          </cell>
          <cell r="Y13">
            <v>0.12717104647175073</v>
          </cell>
          <cell r="Z13">
            <v>-7.1400425199920009E-3</v>
          </cell>
          <cell r="AA13">
            <v>0.12064055608427907</v>
          </cell>
          <cell r="AB13">
            <v>-0.96711548161611705</v>
          </cell>
          <cell r="AC13">
            <v>0.27022685872085639</v>
          </cell>
          <cell r="AD13">
            <v>3.1696826157132367E-2</v>
          </cell>
          <cell r="AE13">
            <v>-0.19489274360208036</v>
          </cell>
          <cell r="AF13">
            <v>7.0066607806812389</v>
          </cell>
          <cell r="AG13">
            <v>-0.83725572754809396</v>
          </cell>
          <cell r="AH13">
            <v>-2.124337828936659</v>
          </cell>
          <cell r="AI13">
            <v>-2.7119045320553141E-2</v>
          </cell>
          <cell r="AJ13">
            <v>-1.1535241274606178</v>
          </cell>
          <cell r="AK13">
            <v>0.69588840657822948</v>
          </cell>
        </row>
        <row r="14">
          <cell r="H14" t="str">
            <v>SyncCon</v>
          </cell>
          <cell r="I14">
            <v>-2.0882030185703115E-4</v>
          </cell>
          <cell r="J14">
            <v>-6.9590047707993106E-4</v>
          </cell>
          <cell r="K14">
            <v>-3.3384605057749468E-3</v>
          </cell>
          <cell r="L14">
            <v>-1.8613248244690803</v>
          </cell>
          <cell r="M14">
            <v>-1.8011120551843214</v>
          </cell>
          <cell r="N14">
            <v>-1.8601614385722296</v>
          </cell>
          <cell r="O14">
            <v>-2.0038029245608815</v>
          </cell>
          <cell r="P14">
            <v>-1.9296178882876303</v>
          </cell>
          <cell r="Q14">
            <v>-1.7909866872870899</v>
          </cell>
          <cell r="R14">
            <v>-1.7522851369083892</v>
          </cell>
          <cell r="S14">
            <v>-1.84615823363663</v>
          </cell>
          <cell r="T14">
            <v>-1.7903753512944205</v>
          </cell>
          <cell r="U14">
            <v>-1.7694187745729104</v>
          </cell>
          <cell r="V14">
            <v>-1.8040828500299795</v>
          </cell>
          <cell r="W14">
            <v>-1.7980913034919794</v>
          </cell>
          <cell r="X14">
            <v>-1.7633483322037791</v>
          </cell>
          <cell r="Y14">
            <v>-1.7288763758890799</v>
          </cell>
          <cell r="Z14">
            <v>-1.6545357813589499</v>
          </cell>
          <cell r="AA14">
            <v>-1.6327148101255706</v>
          </cell>
          <cell r="AB14">
            <v>-1.698514503404549</v>
          </cell>
          <cell r="AC14">
            <v>-1.5693418332579694</v>
          </cell>
          <cell r="AD14">
            <v>-1.5116689817055513</v>
          </cell>
          <cell r="AE14">
            <v>-1.5225415664790316</v>
          </cell>
          <cell r="AF14">
            <v>-1.4534061227008497</v>
          </cell>
          <cell r="AG14">
            <v>-1.364319494156407</v>
          </cell>
          <cell r="AH14">
            <v>-1.2895406917234595</v>
          </cell>
          <cell r="AI14">
            <v>-1.2426803504675172</v>
          </cell>
          <cell r="AJ14">
            <v>-1.1517349888150274</v>
          </cell>
          <cell r="AK14">
            <v>-1.1064876060941315</v>
          </cell>
        </row>
        <row r="15">
          <cell r="H15" t="str">
            <v>System Strength</v>
          </cell>
          <cell r="I15">
            <v>-6.4480158427945584E-7</v>
          </cell>
          <cell r="J15">
            <v>-6.8325025912940871E-7</v>
          </cell>
          <cell r="K15">
            <v>-6.6609178043108842E-7</v>
          </cell>
          <cell r="L15">
            <v>-6.3706363607707314E-7</v>
          </cell>
          <cell r="M15">
            <v>-8.1829625924001446E-7</v>
          </cell>
          <cell r="N15">
            <v>-0.32193578580043325</v>
          </cell>
          <cell r="O15">
            <v>-0.16726384892340776</v>
          </cell>
          <cell r="P15">
            <v>-8.0588448996162701E-2</v>
          </cell>
          <cell r="Q15">
            <v>-7.7638231989149056E-2</v>
          </cell>
          <cell r="R15">
            <v>-7.4795997527101463E-2</v>
          </cell>
          <cell r="S15">
            <v>-3.9195216224577958E-2</v>
          </cell>
          <cell r="T15">
            <v>-3.7655254362407506E-2</v>
          </cell>
          <cell r="U15">
            <v>-3.6276742653424662E-2</v>
          </cell>
          <cell r="V15">
            <v>-3.4948729910720427E-2</v>
          </cell>
          <cell r="W15">
            <v>-3.3759820037745157E-2</v>
          </cell>
          <cell r="X15">
            <v>-3.2433456866761842E-2</v>
          </cell>
          <cell r="Y15">
            <v>0.22598819775464835</v>
          </cell>
          <cell r="Z15">
            <v>0.22173152159966958</v>
          </cell>
          <cell r="AA15">
            <v>0.43984014050661246</v>
          </cell>
          <cell r="AB15">
            <v>0.16163272424317437</v>
          </cell>
          <cell r="AC15">
            <v>0.14448405378121243</v>
          </cell>
          <cell r="AD15">
            <v>0.23089524471323966</v>
          </cell>
          <cell r="AE15">
            <v>0.22716922795485153</v>
          </cell>
          <cell r="AF15">
            <v>0.22080025386400667</v>
          </cell>
          <cell r="AG15">
            <v>0.19738794091367162</v>
          </cell>
          <cell r="AH15">
            <v>0.20279317906994401</v>
          </cell>
          <cell r="AI15">
            <v>0.1777445647519853</v>
          </cell>
          <cell r="AJ15">
            <v>1.239962011508178</v>
          </cell>
          <cell r="AK15">
            <v>1.4388047538336541</v>
          </cell>
        </row>
        <row r="25">
          <cell r="I25" t="str">
            <v>2021-22</v>
          </cell>
          <cell r="J25" t="str">
            <v>2022-23</v>
          </cell>
          <cell r="K25" t="str">
            <v>2023-24</v>
          </cell>
          <cell r="L25" t="str">
            <v>2024-25</v>
          </cell>
          <cell r="M25" t="str">
            <v>2025-26</v>
          </cell>
          <cell r="N25" t="str">
            <v>2026-27</v>
          </cell>
          <cell r="O25" t="str">
            <v>2027-28</v>
          </cell>
          <cell r="P25" t="str">
            <v>2028-29</v>
          </cell>
          <cell r="Q25" t="str">
            <v>2029-30</v>
          </cell>
          <cell r="R25" t="str">
            <v>2030-31</v>
          </cell>
          <cell r="S25" t="str">
            <v>2031-32</v>
          </cell>
          <cell r="T25" t="str">
            <v>2032-33</v>
          </cell>
          <cell r="U25" t="str">
            <v>2033-34</v>
          </cell>
          <cell r="V25" t="str">
            <v>2034-35</v>
          </cell>
          <cell r="W25" t="str">
            <v>2035-36</v>
          </cell>
          <cell r="X25" t="str">
            <v>2036-37</v>
          </cell>
          <cell r="Y25" t="str">
            <v>2037-38</v>
          </cell>
          <cell r="Z25" t="str">
            <v>2038-39</v>
          </cell>
          <cell r="AA25" t="str">
            <v>2039-40</v>
          </cell>
          <cell r="AB25" t="str">
            <v>2040-41</v>
          </cell>
          <cell r="AC25" t="str">
            <v>2041-42</v>
          </cell>
          <cell r="AD25" t="str">
            <v>2042-43</v>
          </cell>
          <cell r="AE25" t="str">
            <v>2043-44</v>
          </cell>
          <cell r="AF25" t="str">
            <v>2044-45</v>
          </cell>
          <cell r="AG25" t="str">
            <v>2045-46</v>
          </cell>
          <cell r="AH25" t="str">
            <v>2046-47</v>
          </cell>
          <cell r="AI25" t="str">
            <v>2047-48</v>
          </cell>
          <cell r="AJ25" t="str">
            <v>2048-49</v>
          </cell>
          <cell r="AK25" t="str">
            <v>2049-50</v>
          </cell>
        </row>
        <row r="26">
          <cell r="H26" t="str">
            <v>Black Coal</v>
          </cell>
          <cell r="I26">
            <v>0</v>
          </cell>
          <cell r="J26">
            <v>0</v>
          </cell>
          <cell r="K26">
            <v>0</v>
          </cell>
          <cell r="L26">
            <v>378.41556764283087</v>
          </cell>
          <cell r="M26">
            <v>358.05363763080095</v>
          </cell>
          <cell r="N26">
            <v>261.87604521403955</v>
          </cell>
          <cell r="O26">
            <v>-78.889664812068077</v>
          </cell>
          <cell r="P26">
            <v>-78.889664881238787</v>
          </cell>
          <cell r="Q26">
            <v>-154.12169260092105</v>
          </cell>
          <cell r="R26">
            <v>-102.05966568207987</v>
          </cell>
          <cell r="S26">
            <v>-58.200654808179934</v>
          </cell>
          <cell r="T26">
            <v>-58.200654844890778</v>
          </cell>
          <cell r="U26">
            <v>-58.200654803570615</v>
          </cell>
          <cell r="V26">
            <v>-58.200654840034076</v>
          </cell>
          <cell r="W26">
            <v>-14.211914859302851</v>
          </cell>
          <cell r="X26">
            <v>-48.07224997871981</v>
          </cell>
          <cell r="Y26">
            <v>-12.262759999999616</v>
          </cell>
          <cell r="Z26">
            <v>-12.262759999999616</v>
          </cell>
          <cell r="AA26">
            <v>-12.262759999999616</v>
          </cell>
          <cell r="AB26">
            <v>-12.262759999999616</v>
          </cell>
          <cell r="AC26">
            <v>-12.262759999999616</v>
          </cell>
          <cell r="AD26">
            <v>-12.262760000000071</v>
          </cell>
          <cell r="AE26">
            <v>0</v>
          </cell>
          <cell r="AF26">
            <v>0</v>
          </cell>
          <cell r="AG26">
            <v>0</v>
          </cell>
          <cell r="AH26">
            <v>0</v>
          </cell>
          <cell r="AI26">
            <v>0</v>
          </cell>
          <cell r="AJ26">
            <v>0</v>
          </cell>
          <cell r="AK26">
            <v>0</v>
          </cell>
        </row>
        <row r="27">
          <cell r="H27" t="str">
            <v>Brown Coal</v>
          </cell>
          <cell r="I27">
            <v>0</v>
          </cell>
          <cell r="J27">
            <v>0</v>
          </cell>
          <cell r="K27">
            <v>0</v>
          </cell>
          <cell r="L27">
            <v>-534.01904796694998</v>
          </cell>
          <cell r="M27">
            <v>-534.01904797373936</v>
          </cell>
          <cell r="N27">
            <v>-632.70560999999952</v>
          </cell>
          <cell r="O27">
            <v>-632.70560999999952</v>
          </cell>
          <cell r="P27">
            <v>-632.70560999999952</v>
          </cell>
          <cell r="Q27">
            <v>-632.70560999999952</v>
          </cell>
          <cell r="R27">
            <v>-632.70560999999952</v>
          </cell>
          <cell r="S27">
            <v>-632.70560999999952</v>
          </cell>
          <cell r="T27">
            <v>-632.70560999999952</v>
          </cell>
          <cell r="U27">
            <v>-632.70560999999952</v>
          </cell>
          <cell r="V27">
            <v>-632.70560999999952</v>
          </cell>
          <cell r="W27">
            <v>-632.70560999999952</v>
          </cell>
          <cell r="X27">
            <v>-632.70560999999952</v>
          </cell>
          <cell r="Y27">
            <v>-632.70560999999952</v>
          </cell>
          <cell r="Z27">
            <v>-632.70560999999952</v>
          </cell>
          <cell r="AA27">
            <v>-632.70560999999952</v>
          </cell>
          <cell r="AB27">
            <v>-632.70560999999952</v>
          </cell>
          <cell r="AC27">
            <v>-632.70560999999952</v>
          </cell>
          <cell r="AD27">
            <v>-632.70560999999952</v>
          </cell>
          <cell r="AE27">
            <v>-632.70560999999952</v>
          </cell>
          <cell r="AF27">
            <v>-632.70560999999952</v>
          </cell>
          <cell r="AG27">
            <v>-632.70560999999952</v>
          </cell>
          <cell r="AH27">
            <v>-632.70560999999952</v>
          </cell>
          <cell r="AI27">
            <v>-632.70560999999998</v>
          </cell>
          <cell r="AJ27">
            <v>0</v>
          </cell>
          <cell r="AK27">
            <v>0</v>
          </cell>
        </row>
        <row r="28">
          <cell r="H28" t="str">
            <v>CCGT</v>
          </cell>
          <cell r="I28">
            <v>0</v>
          </cell>
          <cell r="J28">
            <v>0</v>
          </cell>
          <cell r="K28">
            <v>0</v>
          </cell>
          <cell r="L28">
            <v>0</v>
          </cell>
          <cell r="M28">
            <v>0</v>
          </cell>
          <cell r="N28">
            <v>0</v>
          </cell>
          <cell r="O28">
            <v>0</v>
          </cell>
          <cell r="P28">
            <v>0</v>
          </cell>
          <cell r="Q28">
            <v>0</v>
          </cell>
          <cell r="R28">
            <v>0</v>
          </cell>
          <cell r="S28">
            <v>0</v>
          </cell>
          <cell r="T28">
            <v>0</v>
          </cell>
          <cell r="U28">
            <v>0</v>
          </cell>
          <cell r="V28">
            <v>0</v>
          </cell>
          <cell r="W28">
            <v>0</v>
          </cell>
          <cell r="X28">
            <v>0</v>
          </cell>
          <cell r="Y28">
            <v>0</v>
          </cell>
          <cell r="Z28">
            <v>0</v>
          </cell>
          <cell r="AA28">
            <v>0</v>
          </cell>
          <cell r="AB28">
            <v>0</v>
          </cell>
          <cell r="AC28">
            <v>0</v>
          </cell>
          <cell r="AD28">
            <v>0</v>
          </cell>
          <cell r="AE28">
            <v>0</v>
          </cell>
          <cell r="AF28">
            <v>0</v>
          </cell>
          <cell r="AG28">
            <v>0</v>
          </cell>
          <cell r="AH28">
            <v>0</v>
          </cell>
          <cell r="AI28">
            <v>0</v>
          </cell>
          <cell r="AJ28">
            <v>0</v>
          </cell>
          <cell r="AK28">
            <v>0</v>
          </cell>
        </row>
        <row r="29">
          <cell r="H29" t="str">
            <v>Gas - Steam</v>
          </cell>
          <cell r="I29">
            <v>0</v>
          </cell>
          <cell r="J29">
            <v>0</v>
          </cell>
          <cell r="K29">
            <v>0</v>
          </cell>
          <cell r="L29">
            <v>0</v>
          </cell>
          <cell r="M29">
            <v>0</v>
          </cell>
          <cell r="N29">
            <v>0</v>
          </cell>
          <cell r="O29">
            <v>0</v>
          </cell>
          <cell r="P29">
            <v>0</v>
          </cell>
          <cell r="Q29">
            <v>0</v>
          </cell>
          <cell r="R29">
            <v>0</v>
          </cell>
          <cell r="S29">
            <v>0</v>
          </cell>
          <cell r="T29">
            <v>0</v>
          </cell>
          <cell r="U29">
            <v>0</v>
          </cell>
          <cell r="V29">
            <v>0</v>
          </cell>
          <cell r="W29">
            <v>0</v>
          </cell>
          <cell r="X29">
            <v>0</v>
          </cell>
          <cell r="Y29">
            <v>0</v>
          </cell>
          <cell r="Z29">
            <v>0</v>
          </cell>
          <cell r="AA29">
            <v>0</v>
          </cell>
          <cell r="AB29">
            <v>0</v>
          </cell>
          <cell r="AC29">
            <v>0</v>
          </cell>
          <cell r="AD29">
            <v>0</v>
          </cell>
          <cell r="AE29">
            <v>0</v>
          </cell>
          <cell r="AF29">
            <v>0</v>
          </cell>
          <cell r="AG29">
            <v>0</v>
          </cell>
          <cell r="AH29">
            <v>0</v>
          </cell>
          <cell r="AI29">
            <v>0</v>
          </cell>
          <cell r="AJ29">
            <v>0</v>
          </cell>
          <cell r="AK29">
            <v>0</v>
          </cell>
        </row>
        <row r="30">
          <cell r="H30" t="str">
            <v>OCGT / Diesel</v>
          </cell>
          <cell r="I30">
            <v>0</v>
          </cell>
          <cell r="J30">
            <v>0</v>
          </cell>
          <cell r="K30">
            <v>0</v>
          </cell>
          <cell r="L30">
            <v>0</v>
          </cell>
          <cell r="M30">
            <v>0</v>
          </cell>
          <cell r="N30">
            <v>0</v>
          </cell>
          <cell r="O30">
            <v>0</v>
          </cell>
          <cell r="P30">
            <v>0</v>
          </cell>
          <cell r="Q30">
            <v>0</v>
          </cell>
          <cell r="R30">
            <v>0</v>
          </cell>
          <cell r="S30">
            <v>0</v>
          </cell>
          <cell r="T30">
            <v>0</v>
          </cell>
          <cell r="U30">
            <v>0</v>
          </cell>
          <cell r="V30">
            <v>0</v>
          </cell>
          <cell r="W30">
            <v>0</v>
          </cell>
          <cell r="X30">
            <v>0</v>
          </cell>
          <cell r="Y30">
            <v>0</v>
          </cell>
          <cell r="Z30">
            <v>0</v>
          </cell>
          <cell r="AA30">
            <v>0</v>
          </cell>
          <cell r="AB30">
            <v>0</v>
          </cell>
          <cell r="AC30">
            <v>0</v>
          </cell>
          <cell r="AD30">
            <v>0</v>
          </cell>
          <cell r="AE30">
            <v>0</v>
          </cell>
          <cell r="AF30">
            <v>-121.66767999999956</v>
          </cell>
          <cell r="AG30">
            <v>-121.66767999999956</v>
          </cell>
          <cell r="AH30">
            <v>-122.47517999999945</v>
          </cell>
          <cell r="AI30">
            <v>-122.47518000000036</v>
          </cell>
          <cell r="AJ30">
            <v>-193.99776442698021</v>
          </cell>
          <cell r="AK30">
            <v>-193.99776439955986</v>
          </cell>
        </row>
        <row r="31">
          <cell r="H31" t="str">
            <v>Hydro</v>
          </cell>
          <cell r="I31">
            <v>0</v>
          </cell>
          <cell r="J31">
            <v>0</v>
          </cell>
          <cell r="K31">
            <v>0</v>
          </cell>
          <cell r="L31">
            <v>0</v>
          </cell>
          <cell r="M31">
            <v>0</v>
          </cell>
          <cell r="N31">
            <v>0</v>
          </cell>
          <cell r="O31">
            <v>250</v>
          </cell>
          <cell r="P31">
            <v>250</v>
          </cell>
          <cell r="Q31">
            <v>250</v>
          </cell>
          <cell r="R31">
            <v>250</v>
          </cell>
          <cell r="S31">
            <v>250</v>
          </cell>
          <cell r="T31">
            <v>250</v>
          </cell>
          <cell r="U31">
            <v>250</v>
          </cell>
          <cell r="V31">
            <v>250</v>
          </cell>
          <cell r="W31">
            <v>250</v>
          </cell>
          <cell r="X31">
            <v>250</v>
          </cell>
          <cell r="Y31">
            <v>250</v>
          </cell>
          <cell r="Z31">
            <v>250</v>
          </cell>
          <cell r="AA31">
            <v>250</v>
          </cell>
          <cell r="AB31">
            <v>250</v>
          </cell>
          <cell r="AC31">
            <v>250</v>
          </cell>
          <cell r="AD31">
            <v>250</v>
          </cell>
          <cell r="AE31">
            <v>250</v>
          </cell>
          <cell r="AF31">
            <v>250</v>
          </cell>
          <cell r="AG31">
            <v>250</v>
          </cell>
          <cell r="AH31">
            <v>250</v>
          </cell>
          <cell r="AI31">
            <v>250</v>
          </cell>
          <cell r="AJ31">
            <v>250</v>
          </cell>
          <cell r="AK31">
            <v>250</v>
          </cell>
        </row>
        <row r="32">
          <cell r="H32" t="str">
            <v>Wind</v>
          </cell>
          <cell r="I32">
            <v>0</v>
          </cell>
          <cell r="J32">
            <v>-1.9299999985378236E-4</v>
          </cell>
          <cell r="K32">
            <v>-3.0599999990954529E-4</v>
          </cell>
          <cell r="L32">
            <v>-3.0500000138999894E-4</v>
          </cell>
          <cell r="M32">
            <v>-1.0017872045864351E-4</v>
          </cell>
          <cell r="N32">
            <v>185.92328507092861</v>
          </cell>
          <cell r="O32">
            <v>-27.567744948468317</v>
          </cell>
          <cell r="P32">
            <v>-243.64874267970845</v>
          </cell>
          <cell r="Q32">
            <v>-243.64875249907709</v>
          </cell>
          <cell r="R32">
            <v>-243.64870015389715</v>
          </cell>
          <cell r="S32">
            <v>-132.17494137069298</v>
          </cell>
          <cell r="T32">
            <v>-132.17492536508871</v>
          </cell>
          <cell r="U32">
            <v>-132.1749793584604</v>
          </cell>
          <cell r="V32">
            <v>-132.1749493347379</v>
          </cell>
          <cell r="W32">
            <v>-132.17498927262204</v>
          </cell>
          <cell r="X32">
            <v>-132.17498894026721</v>
          </cell>
          <cell r="Y32">
            <v>-360.37145202791362</v>
          </cell>
          <cell r="Z32">
            <v>-364.00169322879083</v>
          </cell>
          <cell r="AA32">
            <v>-575.12524375692738</v>
          </cell>
          <cell r="AB32">
            <v>-319.38007516715879</v>
          </cell>
          <cell r="AC32">
            <v>-302.88626408182608</v>
          </cell>
          <cell r="AD32">
            <v>-261.29639885174765</v>
          </cell>
          <cell r="AE32">
            <v>-321.01004699418627</v>
          </cell>
          <cell r="AF32">
            <v>-323.90070328462753</v>
          </cell>
          <cell r="AG32">
            <v>-249.99410443583838</v>
          </cell>
          <cell r="AH32">
            <v>-253.32707367734474</v>
          </cell>
          <cell r="AI32">
            <v>-236.98738237395446</v>
          </cell>
          <cell r="AJ32">
            <v>-1049.2673200374302</v>
          </cell>
          <cell r="AK32">
            <v>-996.32361056011723</v>
          </cell>
        </row>
        <row r="33">
          <cell r="H33" t="str">
            <v>Solar PV</v>
          </cell>
          <cell r="I33">
            <v>0</v>
          </cell>
          <cell r="J33">
            <v>0</v>
          </cell>
          <cell r="K33">
            <v>0</v>
          </cell>
          <cell r="L33">
            <v>0</v>
          </cell>
          <cell r="M33">
            <v>0</v>
          </cell>
          <cell r="N33">
            <v>-99.99989012666083</v>
          </cell>
          <cell r="O33">
            <v>-2.7999999929306796E-4</v>
          </cell>
          <cell r="P33">
            <v>293.79849999999988</v>
          </cell>
          <cell r="Q33">
            <v>293.79854000000159</v>
          </cell>
          <cell r="R33">
            <v>293.79843000000074</v>
          </cell>
          <cell r="S33">
            <v>159.37959653053804</v>
          </cell>
          <cell r="T33">
            <v>159.37959656244857</v>
          </cell>
          <cell r="U33">
            <v>159.37959657234933</v>
          </cell>
          <cell r="V33">
            <v>159.37959658034924</v>
          </cell>
          <cell r="W33">
            <v>159.37959660068918</v>
          </cell>
          <cell r="X33">
            <v>159.37959661953755</v>
          </cell>
          <cell r="Y33">
            <v>159.37959690799835</v>
          </cell>
          <cell r="Z33">
            <v>159.37959697099905</v>
          </cell>
          <cell r="AA33">
            <v>159.37959698329905</v>
          </cell>
          <cell r="AB33">
            <v>159.37979365791944</v>
          </cell>
          <cell r="AC33">
            <v>159.37979371946858</v>
          </cell>
          <cell r="AD33">
            <v>7.7090233263406844</v>
          </cell>
          <cell r="AE33">
            <v>19.591838457799895</v>
          </cell>
          <cell r="AF33">
            <v>19.591838471498704</v>
          </cell>
          <cell r="AG33">
            <v>-13.22308464632988</v>
          </cell>
          <cell r="AH33">
            <v>-8.7596046097060025</v>
          </cell>
          <cell r="AI33">
            <v>44.992101770316367</v>
          </cell>
          <cell r="AJ33">
            <v>-940.57159967892221</v>
          </cell>
          <cell r="AK33">
            <v>-1205.5761610925219</v>
          </cell>
        </row>
        <row r="34">
          <cell r="H34" t="str">
            <v>Grid Battery</v>
          </cell>
          <cell r="I34">
            <v>0</v>
          </cell>
          <cell r="J34">
            <v>0</v>
          </cell>
          <cell r="K34">
            <v>0</v>
          </cell>
          <cell r="L34">
            <v>0</v>
          </cell>
          <cell r="M34">
            <v>0</v>
          </cell>
          <cell r="N34">
            <v>0</v>
          </cell>
          <cell r="O34">
            <v>0</v>
          </cell>
          <cell r="P34">
            <v>0</v>
          </cell>
          <cell r="Q34">
            <v>0</v>
          </cell>
          <cell r="R34">
            <v>0</v>
          </cell>
          <cell r="S34">
            <v>0</v>
          </cell>
          <cell r="T34">
            <v>0</v>
          </cell>
          <cell r="U34">
            <v>0</v>
          </cell>
          <cell r="V34">
            <v>0</v>
          </cell>
          <cell r="W34">
            <v>0</v>
          </cell>
          <cell r="X34">
            <v>1.2065956002516032E-4</v>
          </cell>
          <cell r="Y34">
            <v>17.598091144664977</v>
          </cell>
          <cell r="Z34">
            <v>17.598091338349946</v>
          </cell>
          <cell r="AA34">
            <v>55.112556000000041</v>
          </cell>
          <cell r="AB34">
            <v>68.160439999999994</v>
          </cell>
          <cell r="AC34">
            <v>95.227669490640892</v>
          </cell>
          <cell r="AD34">
            <v>107.71890962770067</v>
          </cell>
          <cell r="AE34">
            <v>37.937393000001066</v>
          </cell>
          <cell r="AF34">
            <v>112.56395999999995</v>
          </cell>
          <cell r="AG34">
            <v>116.92544000000044</v>
          </cell>
          <cell r="AH34">
            <v>116.92544000000044</v>
          </cell>
          <cell r="AI34">
            <v>116.92544000000044</v>
          </cell>
          <cell r="AJ34">
            <v>10.989471295069961</v>
          </cell>
          <cell r="AK34">
            <v>-3.8328600000004371</v>
          </cell>
        </row>
        <row r="35">
          <cell r="H35" t="str">
            <v>Pumped Hydro</v>
          </cell>
          <cell r="I35">
            <v>0</v>
          </cell>
          <cell r="J35">
            <v>0</v>
          </cell>
          <cell r="K35">
            <v>0</v>
          </cell>
          <cell r="L35">
            <v>0</v>
          </cell>
          <cell r="M35">
            <v>0</v>
          </cell>
          <cell r="N35">
            <v>0</v>
          </cell>
          <cell r="O35">
            <v>0</v>
          </cell>
          <cell r="P35">
            <v>0</v>
          </cell>
          <cell r="Q35">
            <v>0</v>
          </cell>
          <cell r="R35">
            <v>0</v>
          </cell>
          <cell r="S35">
            <v>0</v>
          </cell>
          <cell r="T35">
            <v>0</v>
          </cell>
          <cell r="U35">
            <v>0</v>
          </cell>
          <cell r="V35">
            <v>0</v>
          </cell>
          <cell r="W35">
            <v>0</v>
          </cell>
          <cell r="X35">
            <v>0</v>
          </cell>
          <cell r="Y35">
            <v>1.1590380190682481E-3</v>
          </cell>
          <cell r="Z35">
            <v>-12.772640802860224</v>
          </cell>
          <cell r="AA35">
            <v>-97.401043906569612</v>
          </cell>
          <cell r="AB35">
            <v>-97.422043877449141</v>
          </cell>
          <cell r="AC35">
            <v>-86.212649999999485</v>
          </cell>
          <cell r="AD35">
            <v>-94.896720000000641</v>
          </cell>
          <cell r="AE35">
            <v>-94.894320000001244</v>
          </cell>
          <cell r="AF35">
            <v>-94.892700287669868</v>
          </cell>
          <cell r="AG35">
            <v>-115.45787058026872</v>
          </cell>
          <cell r="AH35">
            <v>-111.01737035278984</v>
          </cell>
          <cell r="AI35">
            <v>-30.507280294709744</v>
          </cell>
          <cell r="AJ35">
            <v>-345.27425016332018</v>
          </cell>
          <cell r="AK35">
            <v>-345.27425014040091</v>
          </cell>
        </row>
        <row r="46">
          <cell r="I46" t="str">
            <v>2021-22</v>
          </cell>
          <cell r="J46" t="str">
            <v>2022-23</v>
          </cell>
          <cell r="K46" t="str">
            <v>2023-24</v>
          </cell>
          <cell r="L46" t="str">
            <v>2024-25</v>
          </cell>
          <cell r="M46" t="str">
            <v>2025-26</v>
          </cell>
          <cell r="N46" t="str">
            <v>2026-27</v>
          </cell>
          <cell r="O46" t="str">
            <v>2027-28</v>
          </cell>
          <cell r="P46" t="str">
            <v>2028-29</v>
          </cell>
          <cell r="Q46" t="str">
            <v>2029-30</v>
          </cell>
          <cell r="R46" t="str">
            <v>2030-31</v>
          </cell>
          <cell r="S46" t="str">
            <v>2031-32</v>
          </cell>
          <cell r="T46" t="str">
            <v>2032-33</v>
          </cell>
          <cell r="U46" t="str">
            <v>2033-34</v>
          </cell>
          <cell r="V46" t="str">
            <v>2034-35</v>
          </cell>
          <cell r="W46" t="str">
            <v>2035-36</v>
          </cell>
          <cell r="X46" t="str">
            <v>2036-37</v>
          </cell>
          <cell r="Y46" t="str">
            <v>2037-38</v>
          </cell>
          <cell r="Z46" t="str">
            <v>2038-39</v>
          </cell>
          <cell r="AA46" t="str">
            <v>2039-40</v>
          </cell>
          <cell r="AB46" t="str">
            <v>2040-41</v>
          </cell>
          <cell r="AC46" t="str">
            <v>2041-42</v>
          </cell>
          <cell r="AD46" t="str">
            <v>2042-43</v>
          </cell>
          <cell r="AE46" t="str">
            <v>2043-44</v>
          </cell>
          <cell r="AF46" t="str">
            <v>2044-45</v>
          </cell>
          <cell r="AG46" t="str">
            <v>2045-46</v>
          </cell>
          <cell r="AH46" t="str">
            <v>2046-47</v>
          </cell>
          <cell r="AI46" t="str">
            <v>2047-48</v>
          </cell>
          <cell r="AJ46" t="str">
            <v>2048-49</v>
          </cell>
          <cell r="AK46" t="str">
            <v>2049-50</v>
          </cell>
        </row>
        <row r="47">
          <cell r="H47" t="str">
            <v>Black Coal</v>
          </cell>
          <cell r="I47">
            <v>-3.4999997296836227E-4</v>
          </cell>
          <cell r="J47">
            <v>5.3939999983413145E-2</v>
          </cell>
          <cell r="K47">
            <v>4.7089999992749654E-2</v>
          </cell>
          <cell r="L47">
            <v>1908.5863158527354</v>
          </cell>
          <cell r="M47">
            <v>2277.0437359055213</v>
          </cell>
          <cell r="N47">
            <v>2171.3995919193112</v>
          </cell>
          <cell r="O47">
            <v>-411.75042013639904</v>
          </cell>
          <cell r="P47">
            <v>-821.00462405548024</v>
          </cell>
          <cell r="Q47">
            <v>-921.82772247123648</v>
          </cell>
          <cell r="R47">
            <v>-573.94814045954263</v>
          </cell>
          <cell r="S47">
            <v>-335.56374520558529</v>
          </cell>
          <cell r="T47">
            <v>-458.34131855197484</v>
          </cell>
          <cell r="U47">
            <v>-681.19257349483814</v>
          </cell>
          <cell r="V47">
            <v>-279.1845542049814</v>
          </cell>
          <cell r="W47">
            <v>-332.3607649721198</v>
          </cell>
          <cell r="X47">
            <v>-531.39743802448356</v>
          </cell>
          <cell r="Y47">
            <v>41.124500000012631</v>
          </cell>
          <cell r="Z47">
            <v>38.442900000009104</v>
          </cell>
          <cell r="AA47">
            <v>78.29249999998865</v>
          </cell>
          <cell r="AB47">
            <v>26.950599999996484</v>
          </cell>
          <cell r="AC47">
            <v>-50.191299999994953</v>
          </cell>
          <cell r="AD47">
            <v>-97.476500000000669</v>
          </cell>
          <cell r="AE47">
            <v>9.0342999999975291</v>
          </cell>
          <cell r="AF47">
            <v>34.357500000001892</v>
          </cell>
          <cell r="AG47">
            <v>-18.993899999999485</v>
          </cell>
          <cell r="AH47">
            <v>-1.8032000000002881</v>
          </cell>
          <cell r="AI47">
            <v>-10.926300000000992</v>
          </cell>
          <cell r="AJ47">
            <v>-3.115999999989981</v>
          </cell>
          <cell r="AK47">
            <v>25.098099999990154</v>
          </cell>
        </row>
        <row r="48">
          <cell r="H48" t="str">
            <v>Brown Coal</v>
          </cell>
          <cell r="I48">
            <v>2.17999999949825E-2</v>
          </cell>
          <cell r="J48">
            <v>96.016199999994569</v>
          </cell>
          <cell r="K48">
            <v>73.360399999997753</v>
          </cell>
          <cell r="L48">
            <v>-2247.4013020724142</v>
          </cell>
          <cell r="M48">
            <v>-2565.6928758065151</v>
          </cell>
          <cell r="N48">
            <v>-3224.3798272127879</v>
          </cell>
          <cell r="O48">
            <v>-3907.8591701124988</v>
          </cell>
          <cell r="P48">
            <v>-3446.0296280144139</v>
          </cell>
          <cell r="Q48">
            <v>-3781.0108197486006</v>
          </cell>
          <cell r="R48">
            <v>-3869.9495886408495</v>
          </cell>
          <cell r="S48">
            <v>-3862.4965492917509</v>
          </cell>
          <cell r="T48">
            <v>-3785.795900000001</v>
          </cell>
          <cell r="U48">
            <v>-3807.3469999999998</v>
          </cell>
          <cell r="V48">
            <v>-3855.9922499999884</v>
          </cell>
          <cell r="W48">
            <v>-4073.7654999999977</v>
          </cell>
          <cell r="X48">
            <v>-3894.9776999999922</v>
          </cell>
          <cell r="Y48">
            <v>-3822.679140000002</v>
          </cell>
          <cell r="Z48">
            <v>-3666.9980399999895</v>
          </cell>
          <cell r="AA48">
            <v>-2880.3316800000011</v>
          </cell>
          <cell r="AB48">
            <v>-3922.744629999992</v>
          </cell>
          <cell r="AC48">
            <v>-4034.5612999999885</v>
          </cell>
          <cell r="AD48">
            <v>-3836.1863400000093</v>
          </cell>
          <cell r="AE48">
            <v>-3613.1091000000051</v>
          </cell>
          <cell r="AF48">
            <v>-3665.8011699999988</v>
          </cell>
          <cell r="AG48">
            <v>-3703.0326000000023</v>
          </cell>
          <cell r="AH48">
            <v>-3701.4749700000029</v>
          </cell>
          <cell r="AI48">
            <v>-3448.5525999999991</v>
          </cell>
          <cell r="AJ48">
            <v>0</v>
          </cell>
          <cell r="AK48">
            <v>0</v>
          </cell>
        </row>
        <row r="49">
          <cell r="H49" t="str">
            <v>CCGT</v>
          </cell>
          <cell r="I49">
            <v>5.358963790058624E-5</v>
          </cell>
          <cell r="J49">
            <v>5.342562462828937E-5</v>
          </cell>
          <cell r="K49">
            <v>-2.6765724214783404E-6</v>
          </cell>
          <cell r="L49">
            <v>-22.428024253182457</v>
          </cell>
          <cell r="M49">
            <v>-10.486815021654593</v>
          </cell>
          <cell r="N49">
            <v>-10.83322057230771</v>
          </cell>
          <cell r="O49">
            <v>16.11283148621601</v>
          </cell>
          <cell r="P49">
            <v>21.121788847270182</v>
          </cell>
          <cell r="Q49">
            <v>8.8129413097253746</v>
          </cell>
          <cell r="R49">
            <v>6.8896184302502661E-5</v>
          </cell>
          <cell r="S49">
            <v>15.016764518838499</v>
          </cell>
          <cell r="T49">
            <v>-101.84561456491315</v>
          </cell>
          <cell r="U49">
            <v>-24.645276890379819</v>
          </cell>
          <cell r="V49">
            <v>-215.44807902264097</v>
          </cell>
          <cell r="W49">
            <v>0.52665922172514001</v>
          </cell>
          <cell r="X49">
            <v>5.9280522309923072</v>
          </cell>
          <cell r="Y49">
            <v>-31.35170843089054</v>
          </cell>
          <cell r="Z49">
            <v>-133.36749357344524</v>
          </cell>
          <cell r="AA49">
            <v>-164.20972477360601</v>
          </cell>
          <cell r="AB49">
            <v>34.878460554236881</v>
          </cell>
          <cell r="AC49">
            <v>24.718087950525842</v>
          </cell>
          <cell r="AD49">
            <v>-6.9702888981455544</v>
          </cell>
          <cell r="AE49">
            <v>11.495226629174795</v>
          </cell>
          <cell r="AF49">
            <v>-1.3694316240307671</v>
          </cell>
          <cell r="AG49">
            <v>-1.0771577362265816</v>
          </cell>
          <cell r="AH49">
            <v>2.2440413636104495E-4</v>
          </cell>
          <cell r="AI49">
            <v>2.3886027258868126E-4</v>
          </cell>
          <cell r="AJ49">
            <v>2.7117030526824237E-4</v>
          </cell>
          <cell r="AK49">
            <v>2.6716117793057492E-4</v>
          </cell>
        </row>
        <row r="50">
          <cell r="H50" t="str">
            <v>Gas - Steam</v>
          </cell>
          <cell r="I50">
            <v>4.0999999555424438E-6</v>
          </cell>
          <cell r="J50">
            <v>6.2386861145569128E-5</v>
          </cell>
          <cell r="K50">
            <v>1.9999999949504854E-6</v>
          </cell>
          <cell r="L50">
            <v>4.1605763999999965</v>
          </cell>
          <cell r="M50">
            <v>1.3036333000000013</v>
          </cell>
          <cell r="N50">
            <v>4.2277207000000203</v>
          </cell>
          <cell r="O50">
            <v>-0.81345859999998993</v>
          </cell>
          <cell r="P50">
            <v>-0.33814859999998248</v>
          </cell>
          <cell r="Q50">
            <v>3.2526965014767484E-6</v>
          </cell>
          <cell r="R50">
            <v>-1.0527564999999868</v>
          </cell>
          <cell r="S50">
            <v>-0.10084109999999669</v>
          </cell>
          <cell r="T50">
            <v>-0.30345299999999042</v>
          </cell>
          <cell r="U50">
            <v>-1.4367375000000209</v>
          </cell>
          <cell r="V50">
            <v>-0.53648659999998927</v>
          </cell>
          <cell r="W50">
            <v>-2.4595560000000916</v>
          </cell>
          <cell r="X50">
            <v>-0.86840899999999976</v>
          </cell>
          <cell r="Y50">
            <v>-1.6757280000000065</v>
          </cell>
          <cell r="Z50">
            <v>-3.1484070000000912</v>
          </cell>
          <cell r="AA50">
            <v>-0.95406000000001256</v>
          </cell>
          <cell r="AB50">
            <v>8.9970000000008099E-2</v>
          </cell>
          <cell r="AC50">
            <v>0</v>
          </cell>
          <cell r="AD50">
            <v>-0.25157600000000002</v>
          </cell>
          <cell r="AE50">
            <v>0.3695250000000101</v>
          </cell>
          <cell r="AF50">
            <v>-0.95694999999999197</v>
          </cell>
          <cell r="AG50">
            <v>-0.61261000000101262</v>
          </cell>
          <cell r="AH50">
            <v>0</v>
          </cell>
          <cell r="AI50">
            <v>0</v>
          </cell>
          <cell r="AJ50">
            <v>0</v>
          </cell>
          <cell r="AK50">
            <v>0</v>
          </cell>
        </row>
        <row r="51">
          <cell r="H51" t="str">
            <v>OCGT / Diesel</v>
          </cell>
          <cell r="I51">
            <v>8.2842494592227922E-5</v>
          </cell>
          <cell r="J51">
            <v>8.3874882479406665E-5</v>
          </cell>
          <cell r="K51">
            <v>9.6692834276268513E-5</v>
          </cell>
          <cell r="L51">
            <v>-6.2799231127801889</v>
          </cell>
          <cell r="M51">
            <v>-1.1252325848069216</v>
          </cell>
          <cell r="N51">
            <v>8.6015205699198276</v>
          </cell>
          <cell r="O51">
            <v>5.1530099123116457E-2</v>
          </cell>
          <cell r="P51">
            <v>9.4337794023591073</v>
          </cell>
          <cell r="Q51">
            <v>0.81066960048752934</v>
          </cell>
          <cell r="R51">
            <v>7.285340620791958E-2</v>
          </cell>
          <cell r="S51">
            <v>6.5054061681559361E-2</v>
          </cell>
          <cell r="T51">
            <v>-4.5963065417907956E-2</v>
          </cell>
          <cell r="U51">
            <v>-0.66120190836490877</v>
          </cell>
          <cell r="V51">
            <v>-1.0178617902490981</v>
          </cell>
          <cell r="W51">
            <v>-4.9741056110710815</v>
          </cell>
          <cell r="X51">
            <v>-0.43621743367977217</v>
          </cell>
          <cell r="Y51">
            <v>-3.1292925288473157</v>
          </cell>
          <cell r="Z51">
            <v>-57.766631437824856</v>
          </cell>
          <cell r="AA51">
            <v>-149.32746166871732</v>
          </cell>
          <cell r="AB51">
            <v>-6.0587033298085089</v>
          </cell>
          <cell r="AC51">
            <v>-1.2672833172426863</v>
          </cell>
          <cell r="AD51">
            <v>-1.467327358623038</v>
          </cell>
          <cell r="AE51">
            <v>-79.859050658546721</v>
          </cell>
          <cell r="AF51">
            <v>-30.507653991353095</v>
          </cell>
          <cell r="AG51">
            <v>-55.747964644720014</v>
          </cell>
          <cell r="AH51">
            <v>-36.438610136239049</v>
          </cell>
          <cell r="AI51">
            <v>-108.9852949705255</v>
          </cell>
          <cell r="AJ51">
            <v>-605.07070473562635</v>
          </cell>
          <cell r="AK51">
            <v>-594.99397973431678</v>
          </cell>
        </row>
        <row r="52">
          <cell r="H52" t="str">
            <v>Hydro</v>
          </cell>
          <cell r="I52">
            <v>1.7431689999975788</v>
          </cell>
          <cell r="J52">
            <v>-92.580646000002162</v>
          </cell>
          <cell r="K52">
            <v>-73.052569999999832</v>
          </cell>
          <cell r="L52">
            <v>258.42582300000322</v>
          </cell>
          <cell r="M52">
            <v>297.16865099999995</v>
          </cell>
          <cell r="N52">
            <v>181.81828843400399</v>
          </cell>
          <cell r="O52">
            <v>4361.715278556263</v>
          </cell>
          <cell r="P52">
            <v>4388.8250357523993</v>
          </cell>
          <cell r="Q52">
            <v>4407.6649054484769</v>
          </cell>
          <cell r="R52">
            <v>4207.7806420834695</v>
          </cell>
          <cell r="S52">
            <v>3673.3986883847301</v>
          </cell>
          <cell r="T52">
            <v>3694.9919242578981</v>
          </cell>
          <cell r="U52">
            <v>3657.7815653584166</v>
          </cell>
          <cell r="V52">
            <v>3489.8155707080005</v>
          </cell>
          <cell r="W52">
            <v>3342.4672870817994</v>
          </cell>
          <cell r="X52">
            <v>3231.7017186543835</v>
          </cell>
          <cell r="Y52">
            <v>3415.9126009941301</v>
          </cell>
          <cell r="Z52">
            <v>3348.782538990481</v>
          </cell>
          <cell r="AA52">
            <v>3361.3676292814016</v>
          </cell>
          <cell r="AB52">
            <v>3016.4441422748714</v>
          </cell>
          <cell r="AC52">
            <v>3242.2746440955989</v>
          </cell>
          <cell r="AD52">
            <v>3152.4693634696596</v>
          </cell>
          <cell r="AE52">
            <v>2903.8287650206676</v>
          </cell>
          <cell r="AF52">
            <v>2932.3932655364997</v>
          </cell>
          <cell r="AG52">
            <v>2859.9850099068972</v>
          </cell>
          <cell r="AH52">
            <v>2929.2549863560525</v>
          </cell>
          <cell r="AI52">
            <v>2463.7116534588013</v>
          </cell>
          <cell r="AJ52">
            <v>2291.5929167432396</v>
          </cell>
          <cell r="AK52">
            <v>2163.8557611754168</v>
          </cell>
        </row>
        <row r="53">
          <cell r="H53" t="str">
            <v>Wind</v>
          </cell>
          <cell r="I53">
            <v>1.5715919180365745E-3</v>
          </cell>
          <cell r="J53">
            <v>1.5911271766526625E-3</v>
          </cell>
          <cell r="K53">
            <v>4.8210445384029299E-3</v>
          </cell>
          <cell r="L53">
            <v>80.250959783887083</v>
          </cell>
          <cell r="M53">
            <v>121.774329066262</v>
          </cell>
          <cell r="N53">
            <v>928.33581053747184</v>
          </cell>
          <cell r="O53">
            <v>190.1884317707154</v>
          </cell>
          <cell r="P53">
            <v>-477.1185214365396</v>
          </cell>
          <cell r="Q53">
            <v>-335.88041939859249</v>
          </cell>
          <cell r="R53">
            <v>-259.61316562147113</v>
          </cell>
          <cell r="S53">
            <v>272.54060337381816</v>
          </cell>
          <cell r="T53">
            <v>331.83081714932632</v>
          </cell>
          <cell r="U53">
            <v>477.06420403953962</v>
          </cell>
          <cell r="V53">
            <v>712.38608793410094</v>
          </cell>
          <cell r="W53">
            <v>786.65942690612428</v>
          </cell>
          <cell r="X53">
            <v>903.63232855750539</v>
          </cell>
          <cell r="Y53">
            <v>263.4434691671413</v>
          </cell>
          <cell r="Z53">
            <v>255.7077172708523</v>
          </cell>
          <cell r="AA53">
            <v>-406.31181296820432</v>
          </cell>
          <cell r="AB53">
            <v>593.25954140730028</v>
          </cell>
          <cell r="AC53">
            <v>601.14627013169229</v>
          </cell>
          <cell r="AD53">
            <v>875.20415548526216</v>
          </cell>
          <cell r="AE53">
            <v>883.74779587666853</v>
          </cell>
          <cell r="AF53">
            <v>813.63229797493841</v>
          </cell>
          <cell r="AG53">
            <v>1048.2162477287056</v>
          </cell>
          <cell r="AH53">
            <v>871.24091641472478</v>
          </cell>
          <cell r="AI53">
            <v>958.52778651319386</v>
          </cell>
          <cell r="AJ53">
            <v>-336.06696609703067</v>
          </cell>
          <cell r="AK53">
            <v>92.72110952118237</v>
          </cell>
        </row>
        <row r="54">
          <cell r="H54" t="str">
            <v>Solar PV</v>
          </cell>
          <cell r="I54">
            <v>8.1513280056242365E-3</v>
          </cell>
          <cell r="J54">
            <v>5.9342989588913042E-3</v>
          </cell>
          <cell r="K54">
            <v>6.9390312673931476E-2</v>
          </cell>
          <cell r="L54">
            <v>-1.1348970656399615E-4</v>
          </cell>
          <cell r="M54">
            <v>1.6640749527141452E-4</v>
          </cell>
          <cell r="N54">
            <v>-264.51409682860685</v>
          </cell>
          <cell r="O54">
            <v>4.2051554585523263</v>
          </cell>
          <cell r="P54">
            <v>682.47419411394003</v>
          </cell>
          <cell r="Q54">
            <v>714.11015508390483</v>
          </cell>
          <cell r="R54">
            <v>777.72782701817778</v>
          </cell>
          <cell r="S54">
            <v>446.9231726448379</v>
          </cell>
          <cell r="T54">
            <v>444.51615635151029</v>
          </cell>
          <cell r="U54">
            <v>437.52583159146161</v>
          </cell>
          <cell r="V54">
            <v>404.81889043472256</v>
          </cell>
          <cell r="W54">
            <v>454.30020775748926</v>
          </cell>
          <cell r="X54">
            <v>440.27940409754956</v>
          </cell>
          <cell r="Y54">
            <v>387.53489716773402</v>
          </cell>
          <cell r="Z54">
            <v>400.09782300178267</v>
          </cell>
          <cell r="AA54">
            <v>418.22910538472934</v>
          </cell>
          <cell r="AB54">
            <v>429.65305215081389</v>
          </cell>
          <cell r="AC54">
            <v>416.45563081606088</v>
          </cell>
          <cell r="AD54">
            <v>50.377188059290347</v>
          </cell>
          <cell r="AE54">
            <v>72.915832697239239</v>
          </cell>
          <cell r="AF54">
            <v>91.164978610111575</v>
          </cell>
          <cell r="AG54">
            <v>38.062933057226473</v>
          </cell>
          <cell r="AH54">
            <v>82.23495468863257</v>
          </cell>
          <cell r="AI54">
            <v>257.74070120273973</v>
          </cell>
          <cell r="AJ54">
            <v>-1224.1305531704857</v>
          </cell>
          <cell r="AK54">
            <v>-1544.3159426937418</v>
          </cell>
        </row>
        <row r="55">
          <cell r="H55" t="str">
            <v>Grid Battery</v>
          </cell>
          <cell r="I55">
            <v>-0.25920767132245714</v>
          </cell>
          <cell r="J55">
            <v>-6.4119626353203785E-2</v>
          </cell>
          <cell r="K55">
            <v>-9.1704556208526355E-2</v>
          </cell>
          <cell r="L55">
            <v>11.180681439006491</v>
          </cell>
          <cell r="M55">
            <v>1.8874424127506586</v>
          </cell>
          <cell r="N55">
            <v>7.6727407184433787</v>
          </cell>
          <cell r="O55">
            <v>1.223977607370216</v>
          </cell>
          <cell r="P55">
            <v>-2.2854691374352001</v>
          </cell>
          <cell r="Q55">
            <v>5.195852615332285</v>
          </cell>
          <cell r="R55">
            <v>-0.23947083948513637</v>
          </cell>
          <cell r="S55">
            <v>4.185947032061847</v>
          </cell>
          <cell r="T55">
            <v>7.2490758342839854</v>
          </cell>
          <cell r="U55">
            <v>0.86593348270707793</v>
          </cell>
          <cell r="V55">
            <v>2.3796339917019509</v>
          </cell>
          <cell r="W55">
            <v>2.9362342334560481</v>
          </cell>
          <cell r="X55">
            <v>2.0732587168960777</v>
          </cell>
          <cell r="Y55">
            <v>25.630865084444167</v>
          </cell>
          <cell r="Z55">
            <v>25.064274237332938</v>
          </cell>
          <cell r="AA55">
            <v>86.178913701803936</v>
          </cell>
          <cell r="AB55">
            <v>101.69262670989497</v>
          </cell>
          <cell r="AC55">
            <v>134.32735991819345</v>
          </cell>
          <cell r="AD55">
            <v>144.81155564170467</v>
          </cell>
          <cell r="AE55">
            <v>52.311822690749523</v>
          </cell>
          <cell r="AF55">
            <v>150.58879228629212</v>
          </cell>
          <cell r="AG55">
            <v>152.95804099025645</v>
          </cell>
          <cell r="AH55">
            <v>141.96213241401801</v>
          </cell>
          <cell r="AI55">
            <v>151.2033407147992</v>
          </cell>
          <cell r="AJ55">
            <v>70.029881651966207</v>
          </cell>
          <cell r="AK55">
            <v>105.078063282519</v>
          </cell>
        </row>
        <row r="56">
          <cell r="H56" t="str">
            <v>Pumped Hydro</v>
          </cell>
          <cell r="I56">
            <v>-1.807463999999996</v>
          </cell>
          <cell r="J56">
            <v>-4.1159710000000018</v>
          </cell>
          <cell r="K56">
            <v>-3.078845825634744</v>
          </cell>
          <cell r="L56">
            <v>7.7981213845221191</v>
          </cell>
          <cell r="M56">
            <v>109.30478888291873</v>
          </cell>
          <cell r="N56">
            <v>530.05564209110071</v>
          </cell>
          <cell r="O56">
            <v>-176.11509643558111</v>
          </cell>
          <cell r="P56">
            <v>-223.10529723060517</v>
          </cell>
          <cell r="Q56">
            <v>173.53940304784282</v>
          </cell>
          <cell r="R56">
            <v>107.46686890339515</v>
          </cell>
          <cell r="S56">
            <v>32.158143355445645</v>
          </cell>
          <cell r="T56">
            <v>65.370246918004341</v>
          </cell>
          <cell r="U56">
            <v>-68.641328637906554</v>
          </cell>
          <cell r="V56">
            <v>91.977726328035715</v>
          </cell>
          <cell r="W56">
            <v>-55.053836378947381</v>
          </cell>
          <cell r="X56">
            <v>-5.0556446187692927</v>
          </cell>
          <cell r="Y56">
            <v>43.864263145114819</v>
          </cell>
          <cell r="Z56">
            <v>50.741584480947495</v>
          </cell>
          <cell r="AA56">
            <v>-116.22622171697003</v>
          </cell>
          <cell r="AB56">
            <v>-110.66314343362501</v>
          </cell>
          <cell r="AC56">
            <v>-120.09533032932814</v>
          </cell>
          <cell r="AD56">
            <v>-205.39269743318255</v>
          </cell>
          <cell r="AE56">
            <v>-184.42807362688836</v>
          </cell>
          <cell r="AF56">
            <v>-186.43131869432182</v>
          </cell>
          <cell r="AG56">
            <v>-203.30067563967714</v>
          </cell>
          <cell r="AH56">
            <v>-172.35714721141812</v>
          </cell>
          <cell r="AI56">
            <v>-62.176243296140456</v>
          </cell>
          <cell r="AJ56">
            <v>-359.94629885638642</v>
          </cell>
          <cell r="AK56">
            <v>-287.01582725751541</v>
          </cell>
        </row>
      </sheetData>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Version notes"/>
      <sheetName val="Abbreviations and notes"/>
      <sheetName val="Main"/>
      <sheetName val="!!DELETE ME!! - Data checks"/>
      <sheetName val="!! DELETE ME!! - Workbook Check"/>
      <sheetName val="---Compare options---"/>
      <sheetName val="BaseCase_Generation"/>
      <sheetName val="BaseCase_Capacity"/>
      <sheetName val="BaseCase_VOM Cost"/>
      <sheetName val="BaseCase_FOM Cost"/>
      <sheetName val="BaseCase_Fuel Cost"/>
      <sheetName val="BaseCase_Build Cost"/>
      <sheetName val="BaseCase_REHAB Cost"/>
      <sheetName val="BaseCase_REZ Tx Cost"/>
      <sheetName val="BaseCase_USE+DSP Cost"/>
      <sheetName val="BaseCase_SyncCon Cost"/>
      <sheetName val="M27_30_Generation"/>
      <sheetName val="M27_30_Capacity"/>
      <sheetName val="M27_30_VOM Cost"/>
      <sheetName val="M27_30_FOM Cost"/>
      <sheetName val="M27_30_Fuel Cost"/>
      <sheetName val="M27_30_Build Cost"/>
      <sheetName val="M27_30_REHAB Cost"/>
      <sheetName val="M27_30_REZ Tx Cost"/>
      <sheetName val="M27_30_USE+DSP Cost"/>
      <sheetName val="M27_30_SyncCon Cost"/>
      <sheetName val="1_NPVall"/>
      <sheetName val="1_GenSO"/>
      <sheetName val="1_Cap"/>
      <sheetName val="1_NSCap"/>
      <sheetName val="1_DemandSum"/>
      <sheetName val="2_NPVall"/>
      <sheetName val="2_GenSO"/>
      <sheetName val="2_Cap"/>
      <sheetName val="2_NSCap"/>
      <sheetName val="2_DemandSum"/>
      <sheetName val="ESS_Charge_GWh"/>
      <sheetName val="ESS_Discharge_GWh"/>
      <sheetName val="NPVall_Slow"/>
      <sheetName val="GenSO_Slow"/>
      <sheetName val="Cap_Slow"/>
      <sheetName val="NSCap_Slow"/>
      <sheetName val="DemandSum_Slow"/>
      <sheetName val="NPVall_Slow FY27-30"/>
      <sheetName val="GenSO_Slow FY27-30"/>
      <sheetName val="Cap_Slow FY27-30"/>
      <sheetName val="NSCap_Slow FY27-30"/>
      <sheetName val="DemandSum_Slow FY27-30"/>
      <sheetName val="NPVall_Slow FY31-34"/>
      <sheetName val="GenSO_Slow FY31-34"/>
      <sheetName val="Cap_Slow FY31-34"/>
      <sheetName val="NSCap_Slow FY31-34"/>
      <sheetName val="DemandSum_Slow FY31-34"/>
      <sheetName val="NPVall_Central"/>
      <sheetName val="GenSO_Central"/>
      <sheetName val="Cap_Central"/>
      <sheetName val="NSCap_Central"/>
      <sheetName val="DemandSum_Central"/>
      <sheetName val="NPVall_Central FY27-30"/>
      <sheetName val="GenSO_Central FY27-30"/>
      <sheetName val="Cap_Central FY27-30"/>
      <sheetName val="NSCap_Central FY27-30"/>
      <sheetName val="DemandSum_Central FY27-30"/>
      <sheetName val="NPVall_Central FY31-34"/>
      <sheetName val="GenSO_Central FY31-34"/>
      <sheetName val="Cap_Central FY31-34"/>
      <sheetName val="NSCap_Central FY31-34"/>
      <sheetName val="DemandSum_Central FY31-34"/>
      <sheetName val="NPVall_Fast"/>
      <sheetName val="GenSO_Fast"/>
      <sheetName val="Cap_Fast"/>
      <sheetName val="NSCap_Fast"/>
      <sheetName val="DemandSum_Fast"/>
      <sheetName val="NPVall_Fast FY27-30"/>
      <sheetName val="GenSO_Fast FY27-30"/>
      <sheetName val="Cap_Fast FY27-30"/>
      <sheetName val="NSCap_Fast FY27-30"/>
      <sheetName val="DemandSum_Fast FY27-30"/>
      <sheetName val="NPVall_Fast FY31-34"/>
      <sheetName val="GenSO_Fast FY31-34"/>
      <sheetName val="Cap_Fast FY31-34"/>
      <sheetName val="NSCap_Fast FY31-34"/>
      <sheetName val="DemandSum_Fast FY31-34"/>
      <sheetName val="NPVall_High DER"/>
      <sheetName val="GenSO_High DER"/>
      <sheetName val="Cap_High DER"/>
      <sheetName val="NSCap_High DER"/>
      <sheetName val="DemandSum_High DER"/>
      <sheetName val="NPVall_High DER FY27-30"/>
      <sheetName val="GenSO_High DER FY27-30"/>
      <sheetName val="Cap_High DER FY27-30"/>
      <sheetName val="NSCap_High DER FY27-30"/>
      <sheetName val="DemandSum_High DER FY27-30"/>
      <sheetName val="NPVall_High DER FY31-34"/>
      <sheetName val="GenSO_High DER FY31-34"/>
      <sheetName val="Cap_High DER FY31-34"/>
      <sheetName val="NSCap_High DER FY31-34"/>
      <sheetName val="DemandSum_High DER FY31-34"/>
      <sheetName val="NPVall_Step"/>
      <sheetName val="GenSO_Step"/>
      <sheetName val="Cap_Step"/>
      <sheetName val="NSCap_Step"/>
      <sheetName val="DemandSum_Step"/>
      <sheetName val="NPVall_Step FY27-30"/>
      <sheetName val="GenSO_Step FY27-30"/>
      <sheetName val="Cap_Step FY27-30"/>
      <sheetName val="NSCap_Step FY27-30"/>
      <sheetName val="DemandSum_Step FY27-30"/>
      <sheetName val="NPVall_Step FY31-34"/>
      <sheetName val="GenSO_Step FY31-34"/>
      <sheetName val="Cap_Step FY31-34"/>
      <sheetName val="NSCap_Step FY31-34"/>
      <sheetName val="DemandSum_Step FY31-34"/>
    </sheetNames>
    <sheetDataSet>
      <sheetData sheetId="0"/>
      <sheetData sheetId="1"/>
      <sheetData sheetId="2"/>
      <sheetData sheetId="3"/>
      <sheetData sheetId="4">
        <row r="5">
          <cell r="A5" t="str">
            <v>2021-22</v>
          </cell>
        </row>
      </sheetData>
      <sheetData sheetId="5"/>
      <sheetData sheetId="6"/>
      <sheetData sheetId="7"/>
      <sheetData sheetId="8"/>
      <sheetData sheetId="9"/>
      <sheetData sheetId="10"/>
      <sheetData sheetId="11"/>
      <sheetData sheetId="12"/>
      <sheetData sheetId="13"/>
      <sheetData sheetId="14">
        <row r="9">
          <cell r="C9">
            <v>1.5838750654978144E-3</v>
          </cell>
          <cell r="D9">
            <v>1.734430042596451E-3</v>
          </cell>
          <cell r="E9">
            <v>1.7971371992661204E-3</v>
          </cell>
          <cell r="F9">
            <v>2.0652093234714529E-3</v>
          </cell>
          <cell r="G9">
            <v>2.888863633320402E-3</v>
          </cell>
          <cell r="H9">
            <v>6.5242592912347474E-3</v>
          </cell>
          <cell r="I9">
            <v>6.3069704879774044E-3</v>
          </cell>
          <cell r="J9">
            <v>40410.324613368059</v>
          </cell>
          <cell r="K9">
            <v>38158.946973417849</v>
          </cell>
          <cell r="L9">
            <v>37619.543646780337</v>
          </cell>
          <cell r="M9">
            <v>45808.907919399942</v>
          </cell>
          <cell r="N9">
            <v>76963.010302480252</v>
          </cell>
          <cell r="O9">
            <v>80153.51838443325</v>
          </cell>
          <cell r="P9">
            <v>76827.152073867692</v>
          </cell>
          <cell r="Q9">
            <v>87474.755626818791</v>
          </cell>
          <cell r="R9">
            <v>91069.842730946781</v>
          </cell>
          <cell r="S9">
            <v>128846.22936806329</v>
          </cell>
          <cell r="T9">
            <v>125220.58944249987</v>
          </cell>
          <cell r="U9">
            <v>129273.46595985502</v>
          </cell>
          <cell r="V9">
            <v>135237.62705461518</v>
          </cell>
          <cell r="W9">
            <v>153396.83038803071</v>
          </cell>
        </row>
      </sheetData>
      <sheetData sheetId="15">
        <row r="9">
          <cell r="C9">
            <v>4.9225452599999994E-3</v>
          </cell>
          <cell r="D9">
            <v>4.9119135199999992E-3</v>
          </cell>
          <cell r="E9">
            <v>34.259585666429999</v>
          </cell>
          <cell r="F9">
            <v>202.490346619626</v>
          </cell>
          <cell r="G9">
            <v>3.3102710121799999</v>
          </cell>
          <cell r="H9">
            <v>1.6283453937999999</v>
          </cell>
          <cell r="I9">
            <v>5.0652539999999999E-3</v>
          </cell>
          <cell r="J9">
            <v>31859.166606874074</v>
          </cell>
          <cell r="K9">
            <v>399.31519456642002</v>
          </cell>
          <cell r="L9">
            <v>3.7412001020600001</v>
          </cell>
          <cell r="M9">
            <v>5.0866619399999998E-3</v>
          </cell>
          <cell r="N9">
            <v>1286.5756141475599</v>
          </cell>
          <cell r="O9">
            <v>16455.244189173241</v>
          </cell>
          <cell r="P9">
            <v>325.91855643662001</v>
          </cell>
          <cell r="Q9">
            <v>2040.3816423662599</v>
          </cell>
          <cell r="R9">
            <v>8885.5388511935707</v>
          </cell>
          <cell r="S9">
            <v>12112.85392333717</v>
          </cell>
          <cell r="T9">
            <v>5.1222101899999987E-3</v>
          </cell>
          <cell r="U9">
            <v>9287.8414240571692</v>
          </cell>
          <cell r="V9">
            <v>109.0579590595799</v>
          </cell>
          <cell r="W9">
            <v>7997.2542846307606</v>
          </cell>
        </row>
      </sheetData>
      <sheetData sheetId="16">
        <row r="5">
          <cell r="C5">
            <v>1204.8681408698501</v>
          </cell>
          <cell r="D5">
            <v>1108.8751908962402</v>
          </cell>
          <cell r="E5">
            <v>1305.1724713738399</v>
          </cell>
          <cell r="F5">
            <v>930.79623559999993</v>
          </cell>
          <cell r="G5">
            <v>457.55107300000003</v>
          </cell>
          <cell r="H5">
            <v>653.04653399999995</v>
          </cell>
          <cell r="I5">
            <v>620.02247900000009</v>
          </cell>
          <cell r="J5">
            <v>716.00648000000001</v>
          </cell>
          <cell r="K5">
            <v>794.22271999999998</v>
          </cell>
          <cell r="L5">
            <v>1056.71569</v>
          </cell>
          <cell r="M5">
            <v>1333.7173699999998</v>
          </cell>
          <cell r="N5">
            <v>1349.9251299999999</v>
          </cell>
          <cell r="O5">
            <v>1369.4847749999999</v>
          </cell>
          <cell r="P5">
            <v>1563.109616</v>
          </cell>
          <cell r="Q5">
            <v>1655.368234</v>
          </cell>
          <cell r="R5">
            <v>1671.7901899999999</v>
          </cell>
          <cell r="S5">
            <v>1540.8167900000001</v>
          </cell>
          <cell r="T5">
            <v>1525.8792900000001</v>
          </cell>
          <cell r="U5">
            <v>1455.2609959999997</v>
          </cell>
          <cell r="V5">
            <v>1549.0751299999999</v>
          </cell>
          <cell r="W5">
            <v>1349.0279100000002</v>
          </cell>
        </row>
      </sheetData>
      <sheetData sheetId="17"/>
      <sheetData sheetId="18"/>
      <sheetData sheetId="19"/>
      <sheetData sheetId="20"/>
      <sheetData sheetId="21"/>
      <sheetData sheetId="22"/>
      <sheetData sheetId="23"/>
      <sheetData sheetId="24">
        <row r="9">
          <cell r="C9">
            <v>9.7816777102889422E-4</v>
          </cell>
          <cell r="D9">
            <v>1.0688623492945647E-3</v>
          </cell>
          <cell r="E9">
            <v>1.1081104599354394E-3</v>
          </cell>
          <cell r="F9">
            <v>1.2696678419595469E-3</v>
          </cell>
          <cell r="G9">
            <v>1.7676949215797817E-3</v>
          </cell>
          <cell r="H9">
            <v>2.7065237696208217E-3</v>
          </cell>
          <cell r="I9">
            <v>2.641973520965857E-3</v>
          </cell>
          <cell r="J9">
            <v>35994.894120366072</v>
          </cell>
          <cell r="K9">
            <v>33989.513004522858</v>
          </cell>
          <cell r="L9">
            <v>32698.256494258647</v>
          </cell>
          <cell r="M9">
            <v>41208.352689381587</v>
          </cell>
          <cell r="N9">
            <v>64388.61993507111</v>
          </cell>
          <cell r="O9">
            <v>69485.979282190427</v>
          </cell>
          <cell r="P9">
            <v>65614.711382637819</v>
          </cell>
          <cell r="Q9">
            <v>71592.258899236767</v>
          </cell>
          <cell r="R9">
            <v>74653.352172212952</v>
          </cell>
          <cell r="S9">
            <v>112753.58873245893</v>
          </cell>
          <cell r="T9">
            <v>108997.8589293074</v>
          </cell>
          <cell r="U9">
            <v>111641.08435549994</v>
          </cell>
          <cell r="V9">
            <v>112722.2571110508</v>
          </cell>
          <cell r="W9">
            <v>131672.06652004065</v>
          </cell>
        </row>
      </sheetData>
      <sheetData sheetId="25">
        <row r="9">
          <cell r="C9">
            <v>3.0174366789999991E-3</v>
          </cell>
          <cell r="D9">
            <v>3.0110325209999995E-3</v>
          </cell>
          <cell r="E9">
            <v>34.257661736801005</v>
          </cell>
          <cell r="F9">
            <v>207.994241940156</v>
          </cell>
          <cell r="G9">
            <v>4.2760118288149993</v>
          </cell>
          <cell r="H9">
            <v>3.0854676199999981E-3</v>
          </cell>
          <cell r="I9">
            <v>3.1050171789999978E-3</v>
          </cell>
          <cell r="J9">
            <v>32185.485755644368</v>
          </cell>
          <cell r="K9">
            <v>436.16353232415196</v>
          </cell>
          <cell r="L9">
            <v>3.7392361675010002</v>
          </cell>
          <cell r="M9">
            <v>195.82826125222002</v>
          </cell>
          <cell r="N9">
            <v>1286.5736690561162</v>
          </cell>
          <cell r="O9">
            <v>21486.827113631163</v>
          </cell>
          <cell r="P9">
            <v>197.25640570617298</v>
          </cell>
          <cell r="Q9">
            <v>3164.3993309542357</v>
          </cell>
          <cell r="R9">
            <v>10207.769825416424</v>
          </cell>
          <cell r="S9">
            <v>11525.752435625696</v>
          </cell>
          <cell r="T9">
            <v>9.3296549431100022</v>
          </cell>
          <cell r="U9">
            <v>22332.904082719982</v>
          </cell>
          <cell r="V9">
            <v>80.697803431978997</v>
          </cell>
          <cell r="W9">
            <v>8052.0042854523736</v>
          </cell>
        </row>
      </sheetData>
      <sheetData sheetId="26">
        <row r="5">
          <cell r="C5">
            <v>1202.47692963043</v>
          </cell>
          <cell r="D5">
            <v>1091.0377197374598</v>
          </cell>
          <cell r="E5">
            <v>1302.1242198888599</v>
          </cell>
          <cell r="F5">
            <v>933.12676329999999</v>
          </cell>
          <cell r="G5">
            <v>498.59118799999999</v>
          </cell>
          <cell r="H5">
            <v>712.21125399999994</v>
          </cell>
          <cell r="I5">
            <v>703.04521</v>
          </cell>
          <cell r="J5">
            <v>870.98815000000002</v>
          </cell>
          <cell r="K5">
            <v>1005.3009939999999</v>
          </cell>
          <cell r="L5">
            <v>1250.8458400000002</v>
          </cell>
          <cell r="M5">
            <v>1554.4141400000001</v>
          </cell>
          <cell r="N5">
            <v>1701.6508399999998</v>
          </cell>
          <cell r="O5">
            <v>1693.827</v>
          </cell>
          <cell r="P5">
            <v>1748.6726400000002</v>
          </cell>
          <cell r="Q5">
            <v>1668.9315299999998</v>
          </cell>
          <cell r="R5">
            <v>1827.01404</v>
          </cell>
          <cell r="S5">
            <v>1478.05756</v>
          </cell>
          <cell r="T5">
            <v>1585.952</v>
          </cell>
          <cell r="U5">
            <v>1424.98489</v>
          </cell>
          <cell r="V5">
            <v>1249.6846560000001</v>
          </cell>
          <cell r="W5">
            <v>1202.3411299999998</v>
          </cell>
        </row>
      </sheetData>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nge Log"/>
      <sheetName val="Macro"/>
      <sheetName val="Case assumptions"/>
      <sheetName val="Scenario effects"/>
      <sheetName val="Annual CF Case 1"/>
      <sheetName val="Annual CF Case 2"/>
      <sheetName val="Annual GWh Case 1"/>
      <sheetName val="Annual GWh Case 2"/>
      <sheetName val="Annual GWh Spill Case 1"/>
      <sheetName val="Annual GWh Spill Case 2"/>
      <sheetName val="NPV Case 1"/>
      <sheetName val="NPV Case 2"/>
      <sheetName val="NPV compare #1#"/>
      <sheetName val="Annual region NPV Case 1"/>
      <sheetName val="Annual region NPV Case 2"/>
      <sheetName val="Annual region NPV compare #1#"/>
      <sheetName val="Region NPV yearly Case 1"/>
      <sheetName val="Region NPV yearly Case 2"/>
      <sheetName val="Region NPV yearly compare #1#"/>
      <sheetName val="Annual tech NPV Case 1"/>
      <sheetName val="Annual tech NPV Case 2"/>
      <sheetName val="Annual tech NPV compare #1#"/>
      <sheetName val="Tech NPV yearly Case 1"/>
      <sheetName val="Tech NPV yearly Case 2"/>
      <sheetName val="Tech NPV yearly compare #1#"/>
      <sheetName val="Generation Case 1"/>
      <sheetName val="Generation Case 2"/>
      <sheetName val="Generation compare #1#"/>
      <sheetName val="Gen - Node-REZ Case 1"/>
      <sheetName val="Gen - Node-REZ Case 2"/>
      <sheetName val="Gen - Node-REZ compare #1#"/>
      <sheetName val="NEM capacity Case 1"/>
      <sheetName val="NEM capacity Case 2"/>
      <sheetName val="NEM capacity compare #1#"/>
      <sheetName val="Node-REZ capacity Case 1"/>
      <sheetName val="Node-REZ capacity Case 2"/>
      <sheetName val="Node-REZ capacity compare #1#"/>
      <sheetName val="Auto capacity Case 1"/>
      <sheetName val="Auto capacity Case 2"/>
      <sheetName val="Auto capacity compare #1#"/>
      <sheetName val="Auto REZ overview Case 1"/>
      <sheetName val="Auto REZ overview Case 2"/>
      <sheetName val="Auto REZ overview compare #1#"/>
      <sheetName val="Proxy price Case 1"/>
      <sheetName val="Proxy price Case 2"/>
      <sheetName val="Proxy price compare #1#"/>
      <sheetName val="Proxy price hourly Case 1"/>
      <sheetName val="Proxy price hourly Case 2"/>
      <sheetName val="Proxy price hourly compare #1#"/>
      <sheetName val="Energy flow Case 1"/>
      <sheetName val="Energy flow Case 2"/>
      <sheetName val="Energy flow compare #1#"/>
      <sheetName val="USE Case 1"/>
      <sheetName val="USE Case 2"/>
      <sheetName val="USE compare #1#"/>
      <sheetName val="Emissions Case 1"/>
      <sheetName val="Emissions Case 2"/>
      <sheetName val="Emissions compare #1#"/>
      <sheetName val="NSW to QLD Case 1"/>
      <sheetName val="NSW to QLD Case 2"/>
      <sheetName val="VIC to NSW Case 1"/>
      <sheetName val="VIC to NSW Case 2"/>
      <sheetName val="VIC to SA Case 1"/>
      <sheetName val="VIC to SA Case 2"/>
      <sheetName val="NSW to SA Case 1"/>
      <sheetName val="NSW to SA Case 2"/>
      <sheetName val="TAS to VIC Case 1"/>
      <sheetName val="TAS to VIC Case 2"/>
      <sheetName val="1_AnnualGenerationAG"/>
      <sheetName val="1_AnnualGenerationSO"/>
      <sheetName val="1_AnnualGeneration"/>
      <sheetName val="1_AnnualSpill"/>
      <sheetName val="1_AnnualCapacity"/>
      <sheetName val="1_DurationData"/>
      <sheetName val="1_TODLink"/>
      <sheetName val="1_AnnualLink"/>
      <sheetName val="1_AnnualNodeSummary"/>
      <sheetName val="1_TODNodeSummary"/>
      <sheetName val="1_DemandSummary"/>
      <sheetName val="1_AnnualDemandMax"/>
      <sheetName val="1_NPVall"/>
      <sheetName val="1_Emissions"/>
      <sheetName val="1_BuildLimits"/>
      <sheetName val="1_CF"/>
      <sheetName val="1_REZTransmissionLimits"/>
      <sheetName val="1_AssumedCapacity"/>
      <sheetName val="2_AnnualGenerationAG"/>
      <sheetName val="2_AnnualGenerationSO"/>
      <sheetName val="2_AnnualGeneration"/>
      <sheetName val="2_AnnualSpill"/>
      <sheetName val="2_AnnualCapacity"/>
      <sheetName val="2_DurationData"/>
      <sheetName val="2_TODLink"/>
      <sheetName val="2_AnnualLink"/>
      <sheetName val="2_AnnualNodeSummary"/>
      <sheetName val="2_TODNodeSummary"/>
      <sheetName val="2_DemandSummary"/>
      <sheetName val="2_AnnualDemandMax"/>
      <sheetName val="2_NPVall"/>
      <sheetName val="2_Emissions"/>
      <sheetName val="2_BuildLimits"/>
      <sheetName val="2_CF"/>
      <sheetName val="2_REZTransmissionLimits"/>
      <sheetName val="2_AssumedCapacity"/>
    </sheetNames>
    <sheetDataSet>
      <sheetData sheetId="0"/>
      <sheetData sheetId="1">
        <row r="3">
          <cell r="B3" t="str">
            <v>\\rc-sql7.rc.lan\tsirp\TasNetworks\PACR\2020_06_16_RST_TEST\Results\Marinus_2020-06-16a_AlternativeRST_Central\EC70\TS-IRP_summary_code\Files_for_excel</v>
          </cell>
          <cell r="D3" t="str">
            <v>Central</v>
          </cell>
          <cell r="K3" t="str">
            <v>TAS1</v>
          </cell>
          <cell r="L3" t="str">
            <v>TAS1 - Tasmania Midlands</v>
          </cell>
        </row>
        <row r="4">
          <cell r="B4" t="str">
            <v>\\rc-sql7.rc.lan\tsirp\TasNetworks\PACR\2020_06_16_RST_TEST\Results\Marinus_2020-06-16a_AlternativeRST_Slow Change\EC70\TS-IRP_summary_code\Files_for_excel</v>
          </cell>
          <cell r="D4" t="str">
            <v>Slow</v>
          </cell>
          <cell r="W4" t="str">
            <v>rooftopPV</v>
          </cell>
        </row>
        <row r="5">
          <cell r="B5">
            <v>0</v>
          </cell>
          <cell r="D5">
            <v>0</v>
          </cell>
          <cell r="G5" t="str">
            <v>N-Q-MNSP1</v>
          </cell>
          <cell r="J5" t="str">
            <v>NSW1</v>
          </cell>
          <cell r="K5" t="str">
            <v>NSW1</v>
          </cell>
          <cell r="L5" t="str">
            <v>NSW1 - Broken Hill</v>
          </cell>
        </row>
        <row r="6">
          <cell r="B6">
            <v>0</v>
          </cell>
          <cell r="D6">
            <v>0</v>
          </cell>
          <cell r="G6" t="str">
            <v>QNI</v>
          </cell>
          <cell r="J6" t="str">
            <v>QLD1</v>
          </cell>
          <cell r="K6" t="str">
            <v>QLD1</v>
          </cell>
          <cell r="L6" t="str">
            <v>NSW1 - Central West NSW</v>
          </cell>
          <cell r="U6" t="str">
            <v>As-Generated</v>
          </cell>
        </row>
        <row r="7">
          <cell r="B7">
            <v>0</v>
          </cell>
          <cell r="D7">
            <v>0</v>
          </cell>
          <cell r="G7" t="str">
            <v>SWNSW-SA1</v>
          </cell>
          <cell r="J7" t="str">
            <v>VIC1</v>
          </cell>
          <cell r="K7" t="str">
            <v>VIC1</v>
          </cell>
          <cell r="L7" t="str">
            <v>NSW1 - Cooma-Monaro</v>
          </cell>
          <cell r="U7" t="str">
            <v>Sent-Out</v>
          </cell>
        </row>
        <row r="8">
          <cell r="B8">
            <v>0</v>
          </cell>
          <cell r="D8">
            <v>0</v>
          </cell>
          <cell r="G8" t="str">
            <v>T-V-MNSP1</v>
          </cell>
          <cell r="J8" t="str">
            <v>SA1</v>
          </cell>
          <cell r="K8" t="str">
            <v>SA1</v>
          </cell>
          <cell r="L8" t="str">
            <v>NSW1 - New England</v>
          </cell>
        </row>
        <row r="9">
          <cell r="B9">
            <v>0</v>
          </cell>
          <cell r="D9">
            <v>0</v>
          </cell>
          <cell r="G9" t="str">
            <v>V-S-MNSP1</v>
          </cell>
          <cell r="J9" t="str">
            <v>TAS1</v>
          </cell>
          <cell r="K9" t="str">
            <v>TAS1</v>
          </cell>
          <cell r="L9" t="str">
            <v>NSW1 - North West NSW</v>
          </cell>
          <cell r="Z9" t="str">
            <v>Existing</v>
          </cell>
          <cell r="AA9" t="str">
            <v>NE</v>
          </cell>
        </row>
        <row r="10">
          <cell r="B10">
            <v>0</v>
          </cell>
          <cell r="D10">
            <v>0</v>
          </cell>
          <cell r="G10" t="str">
            <v>V-SA</v>
          </cell>
          <cell r="J10">
            <v>0</v>
          </cell>
          <cell r="K10">
            <v>0</v>
          </cell>
          <cell r="L10" t="str">
            <v>NSW1 - South West NSW</v>
          </cell>
        </row>
        <row r="11">
          <cell r="B11">
            <v>0</v>
          </cell>
          <cell r="D11">
            <v>0</v>
          </cell>
          <cell r="G11" t="str">
            <v>VIC1-CAN</v>
          </cell>
          <cell r="L11" t="str">
            <v>NSW1 - Southern NSW Tablelands</v>
          </cell>
        </row>
        <row r="12">
          <cell r="B12">
            <v>0</v>
          </cell>
          <cell r="D12">
            <v>0</v>
          </cell>
          <cell r="G12" t="str">
            <v>VIC1-SWNSW</v>
          </cell>
          <cell r="L12" t="str">
            <v>NSW1 - Tumut</v>
          </cell>
        </row>
        <row r="13">
          <cell r="B13">
            <v>0</v>
          </cell>
          <cell r="D13">
            <v>0</v>
          </cell>
          <cell r="G13" t="str">
            <v>VIC1-SWNSW_SL</v>
          </cell>
          <cell r="L13" t="str">
            <v>NSW1 - Wagga Wagga</v>
          </cell>
        </row>
        <row r="14">
          <cell r="B14">
            <v>0</v>
          </cell>
          <cell r="D14">
            <v>0</v>
          </cell>
          <cell r="G14">
            <v>0</v>
          </cell>
          <cell r="L14" t="str">
            <v>QLD1 - Barcaldine</v>
          </cell>
        </row>
        <row r="15">
          <cell r="B15">
            <v>0</v>
          </cell>
          <cell r="D15">
            <v>0</v>
          </cell>
          <cell r="L15" t="str">
            <v>QLD1 - Darling Downs</v>
          </cell>
        </row>
        <row r="16">
          <cell r="B16">
            <v>0</v>
          </cell>
          <cell r="D16">
            <v>0</v>
          </cell>
          <cell r="L16" t="str">
            <v>QLD1 - Far North QLD</v>
          </cell>
        </row>
        <row r="17">
          <cell r="L17" t="str">
            <v>QLD1 - Fitzroy</v>
          </cell>
        </row>
        <row r="18">
          <cell r="B18" t="str">
            <v>Case 2</v>
          </cell>
          <cell r="L18" t="str">
            <v>QLD1 - Isaac</v>
          </cell>
        </row>
        <row r="19">
          <cell r="B19">
            <v>0</v>
          </cell>
          <cell r="L19" t="str">
            <v>QLD1 - North Qld Clean Energy Hub</v>
          </cell>
        </row>
        <row r="20">
          <cell r="B20">
            <v>0</v>
          </cell>
          <cell r="L20" t="str">
            <v>QLD1 - Northern Qld</v>
          </cell>
        </row>
        <row r="21">
          <cell r="B21">
            <v>0</v>
          </cell>
          <cell r="L21" t="str">
            <v>QLD1 - Wide Bay</v>
          </cell>
        </row>
        <row r="22">
          <cell r="B22">
            <v>0</v>
          </cell>
          <cell r="L22" t="str">
            <v>SA1 - Eastern Eyre Peninsula</v>
          </cell>
        </row>
        <row r="23">
          <cell r="B23">
            <v>0</v>
          </cell>
          <cell r="L23" t="str">
            <v>SA1 - Leigh Creek</v>
          </cell>
        </row>
        <row r="24">
          <cell r="B24">
            <v>0</v>
          </cell>
          <cell r="L24" t="str">
            <v>SA1 - Mid-North SA</v>
          </cell>
        </row>
        <row r="25">
          <cell r="B25">
            <v>0</v>
          </cell>
          <cell r="L25" t="str">
            <v>SA1 - Mid-North South Australia_MN</v>
          </cell>
        </row>
        <row r="26">
          <cell r="L26" t="str">
            <v>SA1 - Northern SA</v>
          </cell>
        </row>
        <row r="27">
          <cell r="L27" t="str">
            <v>SA1 - Riverland</v>
          </cell>
        </row>
        <row r="28">
          <cell r="B28">
            <v>2050</v>
          </cell>
          <cell r="L28" t="str">
            <v>SA1 - South East SA</v>
          </cell>
        </row>
        <row r="29">
          <cell r="B29">
            <v>5.8999999999999997E-2</v>
          </cell>
          <cell r="L29" t="str">
            <v>SA1 - Western Eyre Peninsula</v>
          </cell>
        </row>
        <row r="30">
          <cell r="B30">
            <v>1</v>
          </cell>
          <cell r="L30" t="str">
            <v>SA1 - Yorke Peninsula</v>
          </cell>
        </row>
        <row r="31">
          <cell r="B31" t="str">
            <v>NEM</v>
          </cell>
          <cell r="L31" t="str">
            <v>TAS1 - North East Tasmania</v>
          </cell>
        </row>
        <row r="32">
          <cell r="B32">
            <v>0.1</v>
          </cell>
          <cell r="L32" t="str">
            <v>TAS1 - North West Tasmania</v>
          </cell>
        </row>
        <row r="33">
          <cell r="B33">
            <v>43647</v>
          </cell>
          <cell r="L33" t="str">
            <v>TAS1 - Tasmania Midlands</v>
          </cell>
        </row>
        <row r="34">
          <cell r="B34">
            <v>87</v>
          </cell>
          <cell r="L34" t="str">
            <v>VIC1 - Central North Vic</v>
          </cell>
        </row>
        <row r="35">
          <cell r="L35" t="str">
            <v>VIC1 - Gippsland</v>
          </cell>
        </row>
        <row r="36">
          <cell r="B36">
            <v>100</v>
          </cell>
          <cell r="L36" t="str">
            <v>VIC1 - Murray River</v>
          </cell>
        </row>
        <row r="37">
          <cell r="L37" t="str">
            <v>VIC1 - Ovens Murray</v>
          </cell>
        </row>
        <row r="38">
          <cell r="L38" t="str">
            <v>VIC1 - South West Victoria</v>
          </cell>
        </row>
        <row r="39">
          <cell r="L39" t="str">
            <v>VIC1 - Western Victoria</v>
          </cell>
        </row>
        <row r="47">
          <cell r="B47" t="str">
            <v>Annual_Capacity</v>
          </cell>
        </row>
        <row r="48">
          <cell r="B48" t="str">
            <v>Annual_GenerationAG</v>
          </cell>
        </row>
        <row r="49">
          <cell r="B49" t="str">
            <v>Annual_GenerationSO</v>
          </cell>
        </row>
        <row r="50">
          <cell r="B50" t="str">
            <v>Duration_Link</v>
          </cell>
        </row>
        <row r="51">
          <cell r="B51" t="str">
            <v>TOD_Link</v>
          </cell>
        </row>
        <row r="52">
          <cell r="B52" t="str">
            <v>Annual_Link</v>
          </cell>
        </row>
        <row r="53">
          <cell r="B53" t="str">
            <v>Annual_Node details</v>
          </cell>
        </row>
        <row r="54">
          <cell r="B54" t="str">
            <v>TOD_NodePoolPrice</v>
          </cell>
        </row>
        <row r="55">
          <cell r="B55" t="str">
            <v>Annual_NPV_agg</v>
          </cell>
        </row>
        <row r="56">
          <cell r="B56" t="str">
            <v>EnergyConstraints</v>
          </cell>
        </row>
        <row r="57">
          <cell r="B57" t="str">
            <v>AnnualMax_Node demand</v>
          </cell>
        </row>
        <row r="58">
          <cell r="B58" t="str">
            <v>DemandSummary</v>
          </cell>
        </row>
        <row r="59">
          <cell r="B59" t="str">
            <v>Annual_Spill_Wind_Solar_Hydro</v>
          </cell>
        </row>
        <row r="60">
          <cell r="B60" t="str">
            <v>AssumedCapacity</v>
          </cell>
        </row>
        <row r="61">
          <cell r="B61" t="str">
            <v>CF</v>
          </cell>
        </row>
        <row r="62">
          <cell r="B62" t="str">
            <v>REZTransmissionLimits</v>
          </cell>
        </row>
        <row r="63">
          <cell r="B63" t="str">
            <v>BuildLimits</v>
          </cell>
        </row>
        <row r="64">
          <cell r="B64">
            <v>0</v>
          </cell>
        </row>
        <row r="65">
          <cell r="B65">
            <v>0</v>
          </cell>
        </row>
        <row r="66">
          <cell r="B66">
            <v>0</v>
          </cell>
        </row>
        <row r="67">
          <cell r="B67">
            <v>0</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7">
          <cell r="AL7">
            <v>0</v>
          </cell>
        </row>
      </sheetData>
      <sheetData sheetId="17">
        <row r="7">
          <cell r="AL7">
            <v>0</v>
          </cell>
        </row>
      </sheetData>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row r="1">
          <cell r="AN1">
            <v>9.4436709627165102E-4</v>
          </cell>
        </row>
      </sheetData>
      <sheetData sheetId="99"/>
      <sheetData sheetId="100"/>
      <sheetData sheetId="101"/>
      <sheetData sheetId="102"/>
      <sheetData sheetId="10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Version notes"/>
      <sheetName val="Abbreviations and notes"/>
      <sheetName val="Main"/>
      <sheetName val="!!DELETE ME!! - Data checks"/>
      <sheetName val="!! DELETE ME!! - Workbook Check"/>
      <sheetName val="---Compare options---"/>
      <sheetName val="BaseCase_Generation"/>
      <sheetName val="BaseCase_Capacity"/>
      <sheetName val="BaseCase_VOM Cost"/>
      <sheetName val="BaseCase_FOM Cost"/>
      <sheetName val="BaseCase_Fuel Cost"/>
      <sheetName val="BaseCase_Build Cost"/>
      <sheetName val="BaseCase_REHAB Cost"/>
      <sheetName val="BaseCase_REZ Tx Cost"/>
      <sheetName val="BaseCase_USE+DSP Cost"/>
      <sheetName val="BaseCase_SyncCon Cost"/>
      <sheetName val="M31_34_Generation"/>
      <sheetName val="M31_34_Capacity"/>
      <sheetName val="M31_34_VOM Cost"/>
      <sheetName val="M31_34_FOM Cost"/>
      <sheetName val="M31_34_Fuel Cost"/>
      <sheetName val="M31_34_Build Cost"/>
      <sheetName val="M31_34_REHAB Cost"/>
      <sheetName val="M31_34_REZ Tx Cost"/>
      <sheetName val="M31_34_USE+DSP Cost"/>
      <sheetName val="M31_34_SyncCon Cost"/>
      <sheetName val="1_NPVall"/>
      <sheetName val="1_GenSO"/>
      <sheetName val="1_Cap"/>
      <sheetName val="1_NSCap"/>
      <sheetName val="1_DemandSum"/>
      <sheetName val="2_NPVall"/>
      <sheetName val="2_GenSO"/>
      <sheetName val="2_Cap"/>
      <sheetName val="2_NSCap"/>
      <sheetName val="2_DemandSum"/>
      <sheetName val="ESS_Charge_GWh"/>
      <sheetName val="ESS_Discharge_GWh"/>
      <sheetName val="NPVall_Slow"/>
      <sheetName val="GenSO_Slow"/>
      <sheetName val="Cap_Slow"/>
      <sheetName val="NSCap_Slow"/>
      <sheetName val="DemandSum_Slow"/>
      <sheetName val="NPVall_Slow FY27-30"/>
      <sheetName val="GenSO_Slow FY27-30"/>
      <sheetName val="Cap_Slow FY27-30"/>
      <sheetName val="NSCap_Slow FY27-30"/>
      <sheetName val="DemandSum_Slow FY27-30"/>
      <sheetName val="NPVall_Slow FY31-34"/>
      <sheetName val="GenSO_Slow FY31-34"/>
      <sheetName val="Cap_Slow FY31-34"/>
      <sheetName val="NSCap_Slow FY31-34"/>
      <sheetName val="DemandSum_Slow FY31-34"/>
      <sheetName val="NPVall_Central"/>
      <sheetName val="GenSO_Central"/>
      <sheetName val="Cap_Central"/>
      <sheetName val="NSCap_Central"/>
      <sheetName val="DemandSum_Central"/>
      <sheetName val="NPVall_Central FY27-30"/>
      <sheetName val="GenSO_Central FY27-30"/>
      <sheetName val="Cap_Central FY27-30"/>
      <sheetName val="NSCap_Central FY27-30"/>
      <sheetName val="DemandSum_Central FY27-30"/>
      <sheetName val="NPVall_Central FY31-34"/>
      <sheetName val="GenSO_Central FY31-34"/>
      <sheetName val="Cap_Central FY31-34"/>
      <sheetName val="NSCap_Central FY31-34"/>
      <sheetName val="DemandSum_Central FY31-34"/>
      <sheetName val="NPVall_Fast"/>
      <sheetName val="GenSO_Fast"/>
      <sheetName val="Cap_Fast"/>
      <sheetName val="NSCap_Fast"/>
      <sheetName val="DemandSum_Fast"/>
      <sheetName val="NPVall_Fast FY27-30"/>
      <sheetName val="GenSO_Fast FY27-30"/>
      <sheetName val="Cap_Fast FY27-30"/>
      <sheetName val="NSCap_Fast FY27-30"/>
      <sheetName val="DemandSum_Fast FY27-30"/>
      <sheetName val="NPVall_Fast FY31-34"/>
      <sheetName val="GenSO_Fast FY31-34"/>
      <sheetName val="Cap_Fast FY31-34"/>
      <sheetName val="NSCap_Fast FY31-34"/>
      <sheetName val="DemandSum_Fast FY31-34"/>
      <sheetName val="NPVall_High DER"/>
      <sheetName val="GenSO_High DER"/>
      <sheetName val="Cap_High DER"/>
      <sheetName val="NSCap_High DER"/>
      <sheetName val="DemandSum_High DER"/>
      <sheetName val="NPVall_High DER FY27-30"/>
      <sheetName val="GenSO_High DER FY27-30"/>
      <sheetName val="Cap_High DER FY27-30"/>
      <sheetName val="NSCap_High DER FY27-30"/>
      <sheetName val="DemandSum_High DER FY27-30"/>
      <sheetName val="NPVall_High DER FY31-34"/>
      <sheetName val="GenSO_High DER FY31-34"/>
      <sheetName val="Cap_High DER FY31-34"/>
      <sheetName val="NSCap_High DER FY31-34"/>
      <sheetName val="DemandSum_High DER FY31-34"/>
      <sheetName val="NPVall_Step"/>
      <sheetName val="GenSO_Step"/>
      <sheetName val="Cap_Step"/>
      <sheetName val="NSCap_Step"/>
      <sheetName val="DemandSum_Step"/>
      <sheetName val="NPVall_Step FY27-30"/>
      <sheetName val="GenSO_Step FY27-30"/>
      <sheetName val="Cap_Step FY27-30"/>
      <sheetName val="NSCap_Step FY27-30"/>
      <sheetName val="DemandSum_Step FY27-30"/>
      <sheetName val="NPVall_Step FY31-34"/>
      <sheetName val="GenSO_Step FY31-34"/>
      <sheetName val="Cap_Step FY31-34"/>
      <sheetName val="NSCap_Step FY31-34"/>
      <sheetName val="DemandSum_Step FY31-3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ow r="9">
          <cell r="C9">
            <v>19443.503163702309</v>
          </cell>
          <cell r="D9">
            <v>1.6188610579999995E-2</v>
          </cell>
          <cell r="E9">
            <v>1303.06253422848</v>
          </cell>
          <cell r="F9">
            <v>131.75840715466998</v>
          </cell>
          <cell r="G9">
            <v>480.33184858532996</v>
          </cell>
          <cell r="H9">
            <v>160.42665978168003</v>
          </cell>
          <cell r="I9">
            <v>1.6434329279999996E-2</v>
          </cell>
          <cell r="J9">
            <v>16854.367859732338</v>
          </cell>
          <cell r="K9">
            <v>1131.9067209852501</v>
          </cell>
          <cell r="L9">
            <v>0.93255257713999984</v>
          </cell>
          <cell r="M9">
            <v>77.311465243909993</v>
          </cell>
          <cell r="N9">
            <v>19086.576599640091</v>
          </cell>
          <cell r="O9">
            <v>16297.076294599099</v>
          </cell>
          <cell r="P9">
            <v>8215.6215566523297</v>
          </cell>
          <cell r="Q9">
            <v>1998.4054276709403</v>
          </cell>
          <cell r="R9">
            <v>15038.50459981042</v>
          </cell>
          <cell r="S9">
            <v>25784.245970678348</v>
          </cell>
          <cell r="T9">
            <v>10.72097737226</v>
          </cell>
          <cell r="U9">
            <v>17547.35110233082</v>
          </cell>
          <cell r="V9">
            <v>1004.2765516034701</v>
          </cell>
          <cell r="W9">
            <v>9317.8541945206707</v>
          </cell>
        </row>
      </sheetData>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6">
    <tabColor rgb="FFFFE600"/>
    <pageSetUpPr fitToPage="1"/>
  </sheetPr>
  <dimension ref="A1:O44"/>
  <sheetViews>
    <sheetView showGridLines="0" tabSelected="1" zoomScale="85" zoomScaleNormal="85" zoomScaleSheetLayoutView="70" workbookViewId="0"/>
  </sheetViews>
  <sheetFormatPr defaultColWidth="8.7109375" defaultRowHeight="12.75"/>
  <cols>
    <col min="1" max="14" width="8.7109375" style="1"/>
    <col min="15" max="15" width="18.85546875" style="1" customWidth="1"/>
    <col min="16" max="16" width="9.28515625" style="1" customWidth="1"/>
    <col min="17" max="16384" width="8.7109375" style="1"/>
  </cols>
  <sheetData>
    <row r="1" spans="1:1">
      <c r="A1" s="1" t="s">
        <v>0</v>
      </c>
    </row>
    <row r="43" spans="15:15">
      <c r="O43" s="1" t="s">
        <v>0</v>
      </c>
    </row>
    <row r="44" spans="15:15">
      <c r="O44" s="1" t="s">
        <v>0</v>
      </c>
    </row>
  </sheetData>
  <sheetProtection algorithmName="SHA-512" hashValue="wOg6SvrwlfQfT/2IXCiJRfhFpx6CvJtN9fhm7+4tLUwVYQ9bWOa+tcdn+dNTQlJQREKL+Aza8uAcVXDb1IDjpQ==" saltValue="TPpSLEbY8pVnAk20g8ViFQ==" spinCount="100000" sheet="1" objects="1" scenarios="1"/>
  <pageMargins left="0.45" right="0.45" top="0.45" bottom="0.45" header="0.25" footer="0.25"/>
  <pageSetup paperSize="9" scale="96"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57E188"/>
  </sheetPr>
  <dimension ref="A1:AE87"/>
  <sheetViews>
    <sheetView zoomScale="85" zoomScaleNormal="85" workbookViewId="0"/>
  </sheetViews>
  <sheetFormatPr defaultColWidth="9.140625" defaultRowHeight="15"/>
  <cols>
    <col min="1" max="1" width="16" style="28" customWidth="1"/>
    <col min="2" max="2" width="30.5703125" style="28" customWidth="1"/>
    <col min="3" max="32" width="9.42578125" style="28" customWidth="1"/>
    <col min="33" max="16384" width="9.140625" style="28"/>
  </cols>
  <sheetData>
    <row r="1" spans="1:31" ht="23.25" customHeight="1">
      <c r="A1" s="27" t="s">
        <v>143</v>
      </c>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row>
    <row r="2" spans="1:31">
      <c r="A2" s="28" t="s">
        <v>30</v>
      </c>
      <c r="B2" s="38" t="s">
        <v>144</v>
      </c>
      <c r="C2" s="38"/>
      <c r="D2" s="38"/>
      <c r="E2" s="38"/>
      <c r="F2" s="38"/>
      <c r="G2" s="38"/>
      <c r="H2" s="38"/>
      <c r="I2" s="38"/>
      <c r="J2" s="38"/>
      <c r="K2" s="38"/>
      <c r="L2" s="38"/>
      <c r="M2" s="38"/>
      <c r="N2" s="38"/>
      <c r="O2" s="38"/>
      <c r="P2" s="38"/>
      <c r="Q2" s="38"/>
      <c r="R2" s="38"/>
      <c r="S2" s="38"/>
      <c r="T2" s="38"/>
      <c r="U2" s="38"/>
      <c r="V2" s="38"/>
    </row>
    <row r="3" spans="1:31">
      <c r="B3" s="38"/>
      <c r="C3" s="38"/>
      <c r="D3" s="38"/>
      <c r="E3" s="38"/>
      <c r="F3" s="38"/>
      <c r="G3" s="38"/>
      <c r="H3" s="38"/>
      <c r="I3" s="38"/>
      <c r="J3" s="38"/>
      <c r="K3" s="38"/>
      <c r="L3" s="38"/>
      <c r="M3" s="38"/>
      <c r="N3" s="38"/>
      <c r="O3" s="38"/>
      <c r="P3" s="38"/>
      <c r="Q3" s="38"/>
      <c r="R3" s="38"/>
      <c r="S3" s="38"/>
      <c r="T3" s="38"/>
      <c r="U3" s="38"/>
      <c r="V3" s="38"/>
    </row>
    <row r="4" spans="1:31">
      <c r="A4" s="18" t="s">
        <v>127</v>
      </c>
      <c r="B4" s="18"/>
    </row>
    <row r="5" spans="1:31">
      <c r="A5" s="19" t="s">
        <v>128</v>
      </c>
      <c r="B5" s="19" t="s">
        <v>129</v>
      </c>
      <c r="C5" s="19" t="s">
        <v>80</v>
      </c>
      <c r="D5" s="19" t="s">
        <v>89</v>
      </c>
      <c r="E5" s="19" t="s">
        <v>90</v>
      </c>
      <c r="F5" s="19" t="s">
        <v>91</v>
      </c>
      <c r="G5" s="19" t="s">
        <v>92</v>
      </c>
      <c r="H5" s="19" t="s">
        <v>93</v>
      </c>
      <c r="I5" s="19" t="s">
        <v>94</v>
      </c>
      <c r="J5" s="19" t="s">
        <v>95</v>
      </c>
      <c r="K5" s="19" t="s">
        <v>96</v>
      </c>
      <c r="L5" s="19" t="s">
        <v>97</v>
      </c>
      <c r="M5" s="19" t="s">
        <v>98</v>
      </c>
      <c r="N5" s="19" t="s">
        <v>99</v>
      </c>
      <c r="O5" s="19" t="s">
        <v>100</v>
      </c>
      <c r="P5" s="19" t="s">
        <v>101</v>
      </c>
      <c r="Q5" s="19" t="s">
        <v>102</v>
      </c>
      <c r="R5" s="19" t="s">
        <v>103</v>
      </c>
      <c r="S5" s="19" t="s">
        <v>104</v>
      </c>
      <c r="T5" s="19" t="s">
        <v>105</v>
      </c>
      <c r="U5" s="19" t="s">
        <v>106</v>
      </c>
      <c r="V5" s="19" t="s">
        <v>107</v>
      </c>
      <c r="W5" s="19" t="s">
        <v>108</v>
      </c>
      <c r="X5" s="19" t="s">
        <v>109</v>
      </c>
      <c r="Y5" s="19" t="s">
        <v>110</v>
      </c>
      <c r="Z5" s="19" t="s">
        <v>111</v>
      </c>
      <c r="AA5" s="19" t="s">
        <v>112</v>
      </c>
      <c r="AB5" s="19" t="s">
        <v>113</v>
      </c>
      <c r="AC5" s="19" t="s">
        <v>114</v>
      </c>
      <c r="AD5" s="19" t="s">
        <v>115</v>
      </c>
      <c r="AE5" s="19" t="s">
        <v>116</v>
      </c>
    </row>
    <row r="6" spans="1:31">
      <c r="A6" s="29" t="s">
        <v>40</v>
      </c>
      <c r="B6" s="29" t="s">
        <v>64</v>
      </c>
      <c r="C6" s="33">
        <v>0</v>
      </c>
      <c r="D6" s="33">
        <v>0</v>
      </c>
      <c r="E6" s="33">
        <v>0</v>
      </c>
      <c r="F6" s="33">
        <v>-153888.3510646107</v>
      </c>
      <c r="G6" s="33">
        <v>-251368.00301474595</v>
      </c>
      <c r="H6" s="33">
        <v>-276543.39219913865</v>
      </c>
      <c r="I6" s="33">
        <v>-136623.20491703154</v>
      </c>
      <c r="J6" s="33">
        <v>-256762.66317218245</v>
      </c>
      <c r="K6" s="33">
        <v>-277103.31289454841</v>
      </c>
      <c r="L6" s="33">
        <v>-289909.77139531577</v>
      </c>
      <c r="M6" s="33">
        <v>122947.24399339335</v>
      </c>
      <c r="N6" s="33">
        <v>312228.33960013773</v>
      </c>
      <c r="O6" s="33">
        <v>133680.43274234983</v>
      </c>
      <c r="P6" s="33">
        <v>-181689.7276984943</v>
      </c>
      <c r="Q6" s="33">
        <v>-51192.804131744546</v>
      </c>
      <c r="R6" s="33">
        <v>-30776.614666184836</v>
      </c>
      <c r="S6" s="33">
        <v>-2230.1376752802967</v>
      </c>
      <c r="T6" s="33">
        <v>-2148.4948727413635</v>
      </c>
      <c r="U6" s="33">
        <v>-2075.405681918508</v>
      </c>
      <c r="V6" s="33">
        <v>-1993.8626558008775</v>
      </c>
      <c r="W6" s="33">
        <v>291447.25753283268</v>
      </c>
      <c r="X6" s="33">
        <v>-1850.5479953768936</v>
      </c>
      <c r="Y6" s="33">
        <v>-3.9414461529125301E-5</v>
      </c>
      <c r="Z6" s="33">
        <v>-1.6384940688329848E-5</v>
      </c>
      <c r="AA6" s="33">
        <v>-6.4463520014693694E-6</v>
      </c>
      <c r="AB6" s="33">
        <v>0</v>
      </c>
      <c r="AC6" s="33">
        <v>0</v>
      </c>
      <c r="AD6" s="33">
        <v>0</v>
      </c>
      <c r="AE6" s="33">
        <v>0</v>
      </c>
    </row>
    <row r="7" spans="1:31">
      <c r="A7" s="29" t="s">
        <v>40</v>
      </c>
      <c r="B7" s="29" t="s">
        <v>71</v>
      </c>
      <c r="C7" s="33">
        <v>0</v>
      </c>
      <c r="D7" s="33">
        <v>0</v>
      </c>
      <c r="E7" s="33">
        <v>0</v>
      </c>
      <c r="F7" s="33">
        <v>-221940.72865310271</v>
      </c>
      <c r="G7" s="33">
        <v>-213815.7311313712</v>
      </c>
      <c r="H7" s="33">
        <v>-205988.18064869987</v>
      </c>
      <c r="I7" s="33">
        <v>127027.00737750369</v>
      </c>
      <c r="J7" s="33">
        <v>348613.76839554147</v>
      </c>
      <c r="K7" s="33">
        <v>-147268.3365065316</v>
      </c>
      <c r="L7" s="33">
        <v>-106331.59439232017</v>
      </c>
      <c r="M7" s="33">
        <v>-65925.53258910295</v>
      </c>
      <c r="N7" s="33">
        <v>-27991.955225981641</v>
      </c>
      <c r="O7" s="33">
        <v>-26967.201598201125</v>
      </c>
      <c r="P7" s="33">
        <v>-25979.963034630033</v>
      </c>
      <c r="Q7" s="33">
        <v>-25096.156189242527</v>
      </c>
      <c r="R7" s="33">
        <v>-24110.124139017153</v>
      </c>
      <c r="S7" s="33">
        <v>201223.35503324147</v>
      </c>
      <c r="T7" s="33">
        <v>349287.87072707433</v>
      </c>
      <c r="U7" s="33">
        <v>-21615.904864451379</v>
      </c>
      <c r="V7" s="33">
        <v>-20766.612453683436</v>
      </c>
      <c r="W7" s="33">
        <v>-20006.370402821831</v>
      </c>
      <c r="X7" s="33">
        <v>-19273.959948335811</v>
      </c>
      <c r="Y7" s="33">
        <v>-18618.283197858676</v>
      </c>
      <c r="Z7" s="33">
        <v>-17886.767828938166</v>
      </c>
      <c r="AA7" s="33">
        <v>-17231.953612710819</v>
      </c>
      <c r="AB7" s="33">
        <v>-16601.111399803074</v>
      </c>
      <c r="AC7" s="33">
        <v>-16036.360445605123</v>
      </c>
      <c r="AD7" s="33">
        <v>0</v>
      </c>
      <c r="AE7" s="33">
        <v>0</v>
      </c>
    </row>
    <row r="8" spans="1:31">
      <c r="A8" s="29" t="s">
        <v>40</v>
      </c>
      <c r="B8" s="29" t="s">
        <v>20</v>
      </c>
      <c r="C8" s="33">
        <v>1.3759591179628188E-5</v>
      </c>
      <c r="D8" s="33">
        <v>1.3255868204070778E-5</v>
      </c>
      <c r="E8" s="33">
        <v>1.2804919638643818E-5</v>
      </c>
      <c r="F8" s="33">
        <v>1.2301812267576569E-5</v>
      </c>
      <c r="G8" s="33">
        <v>1.185145691913085E-5</v>
      </c>
      <c r="H8" s="33">
        <v>1.1417588567516319E-5</v>
      </c>
      <c r="I8" s="33">
        <v>1.1029176046669469E-5</v>
      </c>
      <c r="J8" s="33">
        <v>1.059583792956549E-5</v>
      </c>
      <c r="K8" s="33">
        <v>1.02079363603454E-5</v>
      </c>
      <c r="L8" s="33">
        <v>9.8342354261674298E-6</v>
      </c>
      <c r="M8" s="33">
        <v>9.4996866595963212E-6</v>
      </c>
      <c r="N8" s="33">
        <v>9.1264424287736203E-6</v>
      </c>
      <c r="O8" s="33">
        <v>8.7923337567600492E-6</v>
      </c>
      <c r="P8" s="33">
        <v>8.4704564230347415E-6</v>
      </c>
      <c r="Q8" s="33">
        <v>8.1823017647599906E-6</v>
      </c>
      <c r="R8" s="33">
        <v>7.8608178002902701E-6</v>
      </c>
      <c r="S8" s="33">
        <v>1.074378219069511E-5</v>
      </c>
      <c r="T8" s="33">
        <v>1.1087758093204328E-5</v>
      </c>
      <c r="U8" s="33">
        <v>1.1953371285617759E-5</v>
      </c>
      <c r="V8" s="33">
        <v>1.1483721387562279E-5</v>
      </c>
      <c r="W8" s="33">
        <v>1.165410762991536E-5</v>
      </c>
      <c r="X8" s="33">
        <v>1.230504896388821E-5</v>
      </c>
      <c r="Y8" s="33">
        <v>1.5123975240265569E-5</v>
      </c>
      <c r="Z8" s="33">
        <v>1.4529751798186868E-5</v>
      </c>
      <c r="AA8" s="33">
        <v>1.5983142832725017E-5</v>
      </c>
      <c r="AB8" s="33">
        <v>1.7042514428924098E-5</v>
      </c>
      <c r="AC8" s="33">
        <v>1.6974735055711028E-5</v>
      </c>
      <c r="AD8" s="33">
        <v>2.0364358449640833E-5</v>
      </c>
      <c r="AE8" s="33">
        <v>1.9618842460128139E-5</v>
      </c>
    </row>
    <row r="9" spans="1:31">
      <c r="A9" s="29" t="s">
        <v>40</v>
      </c>
      <c r="B9" s="29" t="s">
        <v>32</v>
      </c>
      <c r="C9" s="33">
        <v>0</v>
      </c>
      <c r="D9" s="33">
        <v>0</v>
      </c>
      <c r="E9" s="33">
        <v>0</v>
      </c>
      <c r="F9" s="33">
        <v>0</v>
      </c>
      <c r="G9" s="33">
        <v>0</v>
      </c>
      <c r="H9" s="33">
        <v>0</v>
      </c>
      <c r="I9" s="33">
        <v>0</v>
      </c>
      <c r="J9" s="33">
        <v>0</v>
      </c>
      <c r="K9" s="33">
        <v>0</v>
      </c>
      <c r="L9" s="33">
        <v>0</v>
      </c>
      <c r="M9" s="33">
        <v>0</v>
      </c>
      <c r="N9" s="33">
        <v>0</v>
      </c>
      <c r="O9" s="33">
        <v>0</v>
      </c>
      <c r="P9" s="33">
        <v>0</v>
      </c>
      <c r="Q9" s="33">
        <v>0</v>
      </c>
      <c r="R9" s="33">
        <v>0</v>
      </c>
      <c r="S9" s="33">
        <v>0</v>
      </c>
      <c r="T9" s="33">
        <v>0</v>
      </c>
      <c r="U9" s="33">
        <v>0</v>
      </c>
      <c r="V9" s="33">
        <v>0</v>
      </c>
      <c r="W9" s="33">
        <v>0</v>
      </c>
      <c r="X9" s="33">
        <v>0</v>
      </c>
      <c r="Y9" s="33">
        <v>0</v>
      </c>
      <c r="Z9" s="33">
        <v>0</v>
      </c>
      <c r="AA9" s="33">
        <v>0</v>
      </c>
      <c r="AB9" s="33">
        <v>0</v>
      </c>
      <c r="AC9" s="33">
        <v>0</v>
      </c>
      <c r="AD9" s="33">
        <v>0</v>
      </c>
      <c r="AE9" s="33">
        <v>0</v>
      </c>
    </row>
    <row r="10" spans="1:31">
      <c r="A10" s="29" t="s">
        <v>40</v>
      </c>
      <c r="B10" s="29" t="s">
        <v>66</v>
      </c>
      <c r="C10" s="33">
        <v>7.2375366637088579E-5</v>
      </c>
      <c r="D10" s="33">
        <v>6.9725786823011707E-5</v>
      </c>
      <c r="E10" s="33">
        <v>6.7353800088001213E-5</v>
      </c>
      <c r="F10" s="33">
        <v>6.4707458349830681E-5</v>
      </c>
      <c r="G10" s="33">
        <v>6.2338591932564459E-5</v>
      </c>
      <c r="H10" s="33">
        <v>6.0056447019216913E-5</v>
      </c>
      <c r="I10" s="33">
        <v>5.8013399501617187E-5</v>
      </c>
      <c r="J10" s="33">
        <v>5.5734043618597909E-5</v>
      </c>
      <c r="K10" s="33">
        <v>5.3693683703473918E-5</v>
      </c>
      <c r="L10" s="33">
        <v>5.1728019043044489E-5</v>
      </c>
      <c r="M10" s="33">
        <v>4.9968294548146737E-5</v>
      </c>
      <c r="N10" s="33">
        <v>4.8005032144612105E-5</v>
      </c>
      <c r="O10" s="33">
        <v>4.6247622544433396E-5</v>
      </c>
      <c r="P10" s="33">
        <v>4.4554549709898261E-5</v>
      </c>
      <c r="Q10" s="33">
        <v>4.3038857944891675E-5</v>
      </c>
      <c r="R10" s="33">
        <v>4.6743032136852129E-5</v>
      </c>
      <c r="S10" s="33">
        <v>4.5031822920882753E-5</v>
      </c>
      <c r="T10" s="33">
        <v>4.3383259127064134E-5</v>
      </c>
      <c r="U10" s="33">
        <v>5.3604440292532899E-5</v>
      </c>
      <c r="V10" s="33">
        <v>5.3803872107351301E-5</v>
      </c>
      <c r="W10" s="33">
        <v>9.277952180410676E-5</v>
      </c>
      <c r="X10" s="33">
        <v>9.0877897743882086E-5</v>
      </c>
      <c r="Y10" s="33">
        <v>1.3625554753912141E-4</v>
      </c>
      <c r="Z10" s="33">
        <v>2937.3157621998721</v>
      </c>
      <c r="AA10" s="33">
        <v>2829.7839912167206</v>
      </c>
      <c r="AB10" s="33">
        <v>5014.354375312927</v>
      </c>
      <c r="AC10" s="33">
        <v>4843.772118664092</v>
      </c>
      <c r="AD10" s="33">
        <v>9519.7056923460459</v>
      </c>
      <c r="AE10" s="33">
        <v>9171.2000997613541</v>
      </c>
    </row>
    <row r="11" spans="1:31">
      <c r="A11" s="29" t="s">
        <v>40</v>
      </c>
      <c r="B11" s="29" t="s">
        <v>65</v>
      </c>
      <c r="C11" s="33">
        <v>0</v>
      </c>
      <c r="D11" s="33">
        <v>0</v>
      </c>
      <c r="E11" s="33">
        <v>0</v>
      </c>
      <c r="F11" s="33">
        <v>0</v>
      </c>
      <c r="G11" s="33">
        <v>0</v>
      </c>
      <c r="H11" s="33">
        <v>0</v>
      </c>
      <c r="I11" s="33">
        <v>0</v>
      </c>
      <c r="J11" s="33">
        <v>0</v>
      </c>
      <c r="K11" s="33">
        <v>0</v>
      </c>
      <c r="L11" s="33">
        <v>0</v>
      </c>
      <c r="M11" s="33">
        <v>0</v>
      </c>
      <c r="N11" s="33">
        <v>0</v>
      </c>
      <c r="O11" s="33">
        <v>0</v>
      </c>
      <c r="P11" s="33">
        <v>0</v>
      </c>
      <c r="Q11" s="33">
        <v>0</v>
      </c>
      <c r="R11" s="33">
        <v>0</v>
      </c>
      <c r="S11" s="33">
        <v>0</v>
      </c>
      <c r="T11" s="33">
        <v>0</v>
      </c>
      <c r="U11" s="33">
        <v>0</v>
      </c>
      <c r="V11" s="33">
        <v>0</v>
      </c>
      <c r="W11" s="33">
        <v>0</v>
      </c>
      <c r="X11" s="33">
        <v>0</v>
      </c>
      <c r="Y11" s="33">
        <v>0</v>
      </c>
      <c r="Z11" s="33">
        <v>0</v>
      </c>
      <c r="AA11" s="33">
        <v>0</v>
      </c>
      <c r="AB11" s="33">
        <v>0</v>
      </c>
      <c r="AC11" s="33">
        <v>0</v>
      </c>
      <c r="AD11" s="33">
        <v>0</v>
      </c>
      <c r="AE11" s="33">
        <v>0</v>
      </c>
    </row>
    <row r="12" spans="1:31">
      <c r="A12" s="29" t="s">
        <v>40</v>
      </c>
      <c r="B12" s="29" t="s">
        <v>69</v>
      </c>
      <c r="C12" s="33">
        <v>1.5556730583920844E-3</v>
      </c>
      <c r="D12" s="33">
        <v>15773.120728688313</v>
      </c>
      <c r="E12" s="33">
        <v>33690.117541063439</v>
      </c>
      <c r="F12" s="33">
        <v>63408.086748959402</v>
      </c>
      <c r="G12" s="33">
        <v>78169.44251260483</v>
      </c>
      <c r="H12" s="33">
        <v>90204.800503550461</v>
      </c>
      <c r="I12" s="33">
        <v>108575.99216553044</v>
      </c>
      <c r="J12" s="33">
        <v>118563.97684695263</v>
      </c>
      <c r="K12" s="33">
        <v>116829.99698587781</v>
      </c>
      <c r="L12" s="33">
        <v>115022.86231745528</v>
      </c>
      <c r="M12" s="33">
        <v>138720.10836510177</v>
      </c>
      <c r="N12" s="33">
        <v>135573.61028865847</v>
      </c>
      <c r="O12" s="33">
        <v>132829.9150710945</v>
      </c>
      <c r="P12" s="33">
        <v>130105.40643368106</v>
      </c>
      <c r="Q12" s="33">
        <v>127744.88112813738</v>
      </c>
      <c r="R12" s="33">
        <v>124710.11666197836</v>
      </c>
      <c r="S12" s="33">
        <v>159968.81299232916</v>
      </c>
      <c r="T12" s="33">
        <v>167325.3372459872</v>
      </c>
      <c r="U12" s="33">
        <v>172870.78426476978</v>
      </c>
      <c r="V12" s="33">
        <v>170120.24319778639</v>
      </c>
      <c r="W12" s="33">
        <v>193472.91054714599</v>
      </c>
      <c r="X12" s="33">
        <v>223409.92660084576</v>
      </c>
      <c r="Y12" s="33">
        <v>231912.75212041024</v>
      </c>
      <c r="Z12" s="33">
        <v>223270.08758517436</v>
      </c>
      <c r="AA12" s="33">
        <v>230818.49512212345</v>
      </c>
      <c r="AB12" s="33">
        <v>239530.38752126798</v>
      </c>
      <c r="AC12" s="33">
        <v>254251.454682899</v>
      </c>
      <c r="AD12" s="33">
        <v>268243.87558008765</v>
      </c>
      <c r="AE12" s="33">
        <v>268645.18447779596</v>
      </c>
    </row>
    <row r="13" spans="1:31">
      <c r="A13" s="29" t="s">
        <v>40</v>
      </c>
      <c r="B13" s="29" t="s">
        <v>68</v>
      </c>
      <c r="C13" s="33">
        <v>1.1900272351930646E-4</v>
      </c>
      <c r="D13" s="33">
        <v>1.857620508083951E-4</v>
      </c>
      <c r="E13" s="33">
        <v>1.8679216541739278E-4</v>
      </c>
      <c r="F13" s="33">
        <v>2.0057059630163474E-4</v>
      </c>
      <c r="G13" s="33">
        <v>2.0124294372371595E-4</v>
      </c>
      <c r="H13" s="33">
        <v>1596.3478766614937</v>
      </c>
      <c r="I13" s="33">
        <v>5995.9296024393361</v>
      </c>
      <c r="J13" s="33">
        <v>10090.93277500863</v>
      </c>
      <c r="K13" s="33">
        <v>20182.270744627811</v>
      </c>
      <c r="L13" s="33">
        <v>29521.219906688471</v>
      </c>
      <c r="M13" s="33">
        <v>61817.089597971106</v>
      </c>
      <c r="N13" s="33">
        <v>59388.28614147145</v>
      </c>
      <c r="O13" s="33">
        <v>57214.148565877738</v>
      </c>
      <c r="P13" s="33">
        <v>55119.603699731801</v>
      </c>
      <c r="Q13" s="33">
        <v>53244.501606632904</v>
      </c>
      <c r="R13" s="33">
        <v>51152.516510149333</v>
      </c>
      <c r="S13" s="33">
        <v>49279.881237799549</v>
      </c>
      <c r="T13" s="33">
        <v>47475.800884650576</v>
      </c>
      <c r="U13" s="33">
        <v>45860.73179168778</v>
      </c>
      <c r="V13" s="33">
        <v>44058.856518943052</v>
      </c>
      <c r="W13" s="33">
        <v>42445.911927494628</v>
      </c>
      <c r="X13" s="33">
        <v>57768.699282851987</v>
      </c>
      <c r="Y13" s="33">
        <v>59910.716031425181</v>
      </c>
      <c r="Z13" s="33">
        <v>57556.814282911459</v>
      </c>
      <c r="AA13" s="33">
        <v>62994.113138591179</v>
      </c>
      <c r="AB13" s="33">
        <v>88724.829422000825</v>
      </c>
      <c r="AC13" s="33">
        <v>95138.887592981584</v>
      </c>
      <c r="AD13" s="33">
        <v>105275.92026489228</v>
      </c>
      <c r="AE13" s="33">
        <v>115419.63983484615</v>
      </c>
    </row>
    <row r="14" spans="1:31">
      <c r="A14" s="29" t="s">
        <v>40</v>
      </c>
      <c r="B14" s="29" t="s">
        <v>36</v>
      </c>
      <c r="C14" s="33">
        <v>1.3792292715586758E-4</v>
      </c>
      <c r="D14" s="33">
        <v>1.3287372574010141E-4</v>
      </c>
      <c r="E14" s="33">
        <v>1.2835352268112459E-4</v>
      </c>
      <c r="F14" s="33">
        <v>1.2331049194093651E-4</v>
      </c>
      <c r="G14" s="33">
        <v>1.1879623515037849E-4</v>
      </c>
      <c r="H14" s="33">
        <v>1.144472401639896E-4</v>
      </c>
      <c r="I14" s="33">
        <v>1.2806303089861069E-4</v>
      </c>
      <c r="J14" s="33">
        <v>1.574680074139622E-4</v>
      </c>
      <c r="K14" s="33">
        <v>3.5789089528514548E-4</v>
      </c>
      <c r="L14" s="33">
        <v>3.483164172929465E-4</v>
      </c>
      <c r="M14" s="33">
        <v>3.3646711506129959E-4</v>
      </c>
      <c r="N14" s="33">
        <v>3.7383833280975131E-4</v>
      </c>
      <c r="O14" s="33">
        <v>3.7529700709371913E-4</v>
      </c>
      <c r="P14" s="33">
        <v>3.9314051014562805E-4</v>
      </c>
      <c r="Q14" s="33">
        <v>4.5052838002799378E-4</v>
      </c>
      <c r="R14" s="33">
        <v>6.9283796096091942E-4</v>
      </c>
      <c r="S14" s="33">
        <v>2515.7830796038966</v>
      </c>
      <c r="T14" s="33">
        <v>2423.6831458333868</v>
      </c>
      <c r="U14" s="33">
        <v>3531.1728529368061</v>
      </c>
      <c r="V14" s="33">
        <v>4006.2021504303898</v>
      </c>
      <c r="W14" s="33">
        <v>16749.512711821022</v>
      </c>
      <c r="X14" s="33">
        <v>18729.948171952299</v>
      </c>
      <c r="Y14" s="33">
        <v>19249.047159505728</v>
      </c>
      <c r="Z14" s="33">
        <v>28857.154058724602</v>
      </c>
      <c r="AA14" s="33">
        <v>28155.751754518511</v>
      </c>
      <c r="AB14" s="33">
        <v>27125.001779830051</v>
      </c>
      <c r="AC14" s="33">
        <v>26202.242107966638</v>
      </c>
      <c r="AD14" s="33">
        <v>30960.938661669235</v>
      </c>
      <c r="AE14" s="33">
        <v>32490.011532036704</v>
      </c>
    </row>
    <row r="15" spans="1:31">
      <c r="A15" s="29" t="s">
        <v>40</v>
      </c>
      <c r="B15" s="29" t="s">
        <v>73</v>
      </c>
      <c r="C15" s="33">
        <v>0</v>
      </c>
      <c r="D15" s="33">
        <v>0</v>
      </c>
      <c r="E15" s="33">
        <v>1.6620935926973279E-4</v>
      </c>
      <c r="F15" s="33">
        <v>1.7267792400121819E-4</v>
      </c>
      <c r="G15" s="33">
        <v>1.7201249469397611E-4</v>
      </c>
      <c r="H15" s="33">
        <v>1.7346288504061917E-4</v>
      </c>
      <c r="I15" s="33">
        <v>1.7619966881349361E-4</v>
      </c>
      <c r="J15" s="33">
        <v>1.8188721069985989E-4</v>
      </c>
      <c r="K15" s="33">
        <v>25199.02058433053</v>
      </c>
      <c r="L15" s="33">
        <v>24276.513117947336</v>
      </c>
      <c r="M15" s="33">
        <v>23450.655579089835</v>
      </c>
      <c r="N15" s="33">
        <v>22529.275551037135</v>
      </c>
      <c r="O15" s="33">
        <v>21704.504414650793</v>
      </c>
      <c r="P15" s="33">
        <v>20909.927223004273</v>
      </c>
      <c r="Q15" s="33">
        <v>20198.596857708228</v>
      </c>
      <c r="R15" s="33">
        <v>19404.990724546245</v>
      </c>
      <c r="S15" s="33">
        <v>18694.597682695308</v>
      </c>
      <c r="T15" s="33">
        <v>18112.005228949653</v>
      </c>
      <c r="U15" s="33">
        <v>19905.132522438475</v>
      </c>
      <c r="V15" s="33">
        <v>19123.056637397178</v>
      </c>
      <c r="W15" s="33">
        <v>18979.540898240281</v>
      </c>
      <c r="X15" s="33">
        <v>20684.600984206099</v>
      </c>
      <c r="Y15" s="33">
        <v>19980.935957073805</v>
      </c>
      <c r="Z15" s="33">
        <v>19195.881794553341</v>
      </c>
      <c r="AA15" s="33">
        <v>23049.069795222793</v>
      </c>
      <c r="AB15" s="33">
        <v>29379.64663748342</v>
      </c>
      <c r="AC15" s="33">
        <v>29280.791513581291</v>
      </c>
      <c r="AD15" s="33">
        <v>33551.261379602365</v>
      </c>
      <c r="AE15" s="33">
        <v>32322.987882634134</v>
      </c>
    </row>
    <row r="16" spans="1:31">
      <c r="A16" s="29" t="s">
        <v>40</v>
      </c>
      <c r="B16" s="29" t="s">
        <v>56</v>
      </c>
      <c r="C16" s="33">
        <v>0</v>
      </c>
      <c r="D16" s="33">
        <v>0</v>
      </c>
      <c r="E16" s="33">
        <v>0</v>
      </c>
      <c r="F16" s="33">
        <v>0</v>
      </c>
      <c r="G16" s="33">
        <v>0</v>
      </c>
      <c r="H16" s="33">
        <v>0</v>
      </c>
      <c r="I16" s="33">
        <v>0</v>
      </c>
      <c r="J16" s="33">
        <v>0</v>
      </c>
      <c r="K16" s="33">
        <v>0</v>
      </c>
      <c r="L16" s="33">
        <v>0</v>
      </c>
      <c r="M16" s="33">
        <v>0</v>
      </c>
      <c r="N16" s="33">
        <v>0</v>
      </c>
      <c r="O16" s="33">
        <v>0</v>
      </c>
      <c r="P16" s="33">
        <v>0</v>
      </c>
      <c r="Q16" s="33">
        <v>0</v>
      </c>
      <c r="R16" s="33">
        <v>0</v>
      </c>
      <c r="S16" s="33">
        <v>0</v>
      </c>
      <c r="T16" s="33">
        <v>0</v>
      </c>
      <c r="U16" s="33">
        <v>0</v>
      </c>
      <c r="V16" s="33">
        <v>0</v>
      </c>
      <c r="W16" s="33">
        <v>0</v>
      </c>
      <c r="X16" s="33">
        <v>0</v>
      </c>
      <c r="Y16" s="33">
        <v>0</v>
      </c>
      <c r="Z16" s="33">
        <v>0</v>
      </c>
      <c r="AA16" s="33">
        <v>0</v>
      </c>
      <c r="AB16" s="33">
        <v>0</v>
      </c>
      <c r="AC16" s="33">
        <v>0</v>
      </c>
      <c r="AD16" s="33">
        <v>0</v>
      </c>
      <c r="AE16" s="33">
        <v>0</v>
      </c>
    </row>
    <row r="17" spans="1:31">
      <c r="A17" s="34" t="s">
        <v>138</v>
      </c>
      <c r="B17" s="34"/>
      <c r="C17" s="35">
        <v>1.7608107397281078E-3</v>
      </c>
      <c r="D17" s="35">
        <v>15773.120997432017</v>
      </c>
      <c r="E17" s="35">
        <v>33690.117808014329</v>
      </c>
      <c r="F17" s="35">
        <v>-312420.99269117409</v>
      </c>
      <c r="G17" s="35">
        <v>-387014.29135807935</v>
      </c>
      <c r="H17" s="35">
        <v>-390730.42439615249</v>
      </c>
      <c r="I17" s="35">
        <v>104975.7242974845</v>
      </c>
      <c r="J17" s="35">
        <v>220506.01491165016</v>
      </c>
      <c r="K17" s="35">
        <v>-287359.38160667277</v>
      </c>
      <c r="L17" s="35">
        <v>-251697.28350192987</v>
      </c>
      <c r="M17" s="35">
        <v>257558.90942683123</v>
      </c>
      <c r="N17" s="35">
        <v>479198.28086141747</v>
      </c>
      <c r="O17" s="35">
        <v>296757.2948361609</v>
      </c>
      <c r="P17" s="35">
        <v>-22444.680546686446</v>
      </c>
      <c r="Q17" s="35">
        <v>104700.42246500438</v>
      </c>
      <c r="R17" s="35">
        <v>120975.89442152956</v>
      </c>
      <c r="S17" s="35">
        <v>408241.91164386552</v>
      </c>
      <c r="T17" s="35">
        <v>561940.51403944183</v>
      </c>
      <c r="U17" s="35">
        <v>195040.20557564549</v>
      </c>
      <c r="V17" s="35">
        <v>191418.62467253272</v>
      </c>
      <c r="W17" s="35">
        <v>507359.70970908512</v>
      </c>
      <c r="X17" s="35">
        <v>260054.11804316798</v>
      </c>
      <c r="Y17" s="35">
        <v>273205.18506594183</v>
      </c>
      <c r="Z17" s="35">
        <v>265877.44979949237</v>
      </c>
      <c r="AA17" s="35">
        <v>279410.43864875735</v>
      </c>
      <c r="AB17" s="35">
        <v>316668.45993582119</v>
      </c>
      <c r="AC17" s="35">
        <v>338197.75396591431</v>
      </c>
      <c r="AD17" s="35">
        <v>383039.50155769032</v>
      </c>
      <c r="AE17" s="35">
        <v>393236.0244320223</v>
      </c>
    </row>
    <row r="18" spans="1:31">
      <c r="A18" s="13"/>
      <c r="B18" s="13"/>
    </row>
    <row r="19" spans="1:31">
      <c r="A19" s="19" t="s">
        <v>128</v>
      </c>
      <c r="B19" s="19" t="s">
        <v>129</v>
      </c>
      <c r="C19" s="19" t="s">
        <v>80</v>
      </c>
      <c r="D19" s="19" t="s">
        <v>89</v>
      </c>
      <c r="E19" s="19" t="s">
        <v>90</v>
      </c>
      <c r="F19" s="19" t="s">
        <v>91</v>
      </c>
      <c r="G19" s="19" t="s">
        <v>92</v>
      </c>
      <c r="H19" s="19" t="s">
        <v>93</v>
      </c>
      <c r="I19" s="19" t="s">
        <v>94</v>
      </c>
      <c r="J19" s="19" t="s">
        <v>95</v>
      </c>
      <c r="K19" s="19" t="s">
        <v>96</v>
      </c>
      <c r="L19" s="19" t="s">
        <v>97</v>
      </c>
      <c r="M19" s="19" t="s">
        <v>98</v>
      </c>
      <c r="N19" s="19" t="s">
        <v>99</v>
      </c>
      <c r="O19" s="19" t="s">
        <v>100</v>
      </c>
      <c r="P19" s="19" t="s">
        <v>101</v>
      </c>
      <c r="Q19" s="19" t="s">
        <v>102</v>
      </c>
      <c r="R19" s="19" t="s">
        <v>103</v>
      </c>
      <c r="S19" s="19" t="s">
        <v>104</v>
      </c>
      <c r="T19" s="19" t="s">
        <v>105</v>
      </c>
      <c r="U19" s="19" t="s">
        <v>106</v>
      </c>
      <c r="V19" s="19" t="s">
        <v>107</v>
      </c>
      <c r="W19" s="19" t="s">
        <v>108</v>
      </c>
      <c r="X19" s="19" t="s">
        <v>109</v>
      </c>
      <c r="Y19" s="19" t="s">
        <v>110</v>
      </c>
      <c r="Z19" s="19" t="s">
        <v>111</v>
      </c>
      <c r="AA19" s="19" t="s">
        <v>112</v>
      </c>
      <c r="AB19" s="19" t="s">
        <v>113</v>
      </c>
      <c r="AC19" s="19" t="s">
        <v>114</v>
      </c>
      <c r="AD19" s="19" t="s">
        <v>115</v>
      </c>
      <c r="AE19" s="19" t="s">
        <v>116</v>
      </c>
    </row>
    <row r="20" spans="1:31">
      <c r="A20" s="29" t="s">
        <v>130</v>
      </c>
      <c r="B20" s="29" t="s">
        <v>64</v>
      </c>
      <c r="C20" s="33">
        <v>0</v>
      </c>
      <c r="D20" s="33">
        <v>0</v>
      </c>
      <c r="E20" s="33">
        <v>0</v>
      </c>
      <c r="F20" s="33">
        <v>-53277.56837219165</v>
      </c>
      <c r="G20" s="33">
        <v>-154440.46658810394</v>
      </c>
      <c r="H20" s="33">
        <v>-148786.57684962015</v>
      </c>
      <c r="I20" s="33">
        <v>-143725.03788799114</v>
      </c>
      <c r="J20" s="33">
        <v>-138078.05782025633</v>
      </c>
      <c r="K20" s="33">
        <v>-159757.54598255918</v>
      </c>
      <c r="L20" s="33">
        <v>-176859.89947804788</v>
      </c>
      <c r="M20" s="33">
        <v>-193956.60487171952</v>
      </c>
      <c r="N20" s="33">
        <v>236652.87330060487</v>
      </c>
      <c r="O20" s="33">
        <v>-87521.290199023089</v>
      </c>
      <c r="P20" s="33">
        <v>-84317.235358429651</v>
      </c>
      <c r="Q20" s="33">
        <v>-6.4093689601186598E-4</v>
      </c>
      <c r="R20" s="33">
        <v>-6.1575438133216597E-4</v>
      </c>
      <c r="S20" s="33">
        <v>-5.9321231412043298E-4</v>
      </c>
      <c r="T20" s="33">
        <v>-5.7149548633790006E-4</v>
      </c>
      <c r="U20" s="33">
        <v>-5.5205390275057096E-4</v>
      </c>
      <c r="V20" s="33">
        <v>-5.3036361530338903E-4</v>
      </c>
      <c r="W20" s="33">
        <v>-5.10947606866776E-4</v>
      </c>
      <c r="X20" s="33">
        <v>0</v>
      </c>
      <c r="Y20" s="33">
        <v>0</v>
      </c>
      <c r="Z20" s="33">
        <v>0</v>
      </c>
      <c r="AA20" s="33">
        <v>0</v>
      </c>
      <c r="AB20" s="33">
        <v>0</v>
      </c>
      <c r="AC20" s="33">
        <v>0</v>
      </c>
      <c r="AD20" s="33">
        <v>0</v>
      </c>
      <c r="AE20" s="33">
        <v>0</v>
      </c>
    </row>
    <row r="21" spans="1:31">
      <c r="A21" s="29" t="s">
        <v>130</v>
      </c>
      <c r="B21" s="29" t="s">
        <v>71</v>
      </c>
      <c r="C21" s="33">
        <v>0</v>
      </c>
      <c r="D21" s="33">
        <v>0</v>
      </c>
      <c r="E21" s="33">
        <v>0</v>
      </c>
      <c r="F21" s="33">
        <v>0</v>
      </c>
      <c r="G21" s="33">
        <v>0</v>
      </c>
      <c r="H21" s="33">
        <v>0</v>
      </c>
      <c r="I21" s="33">
        <v>0</v>
      </c>
      <c r="J21" s="33">
        <v>0</v>
      </c>
      <c r="K21" s="33">
        <v>0</v>
      </c>
      <c r="L21" s="33">
        <v>0</v>
      </c>
      <c r="M21" s="33">
        <v>0</v>
      </c>
      <c r="N21" s="33">
        <v>0</v>
      </c>
      <c r="O21" s="33">
        <v>0</v>
      </c>
      <c r="P21" s="33">
        <v>0</v>
      </c>
      <c r="Q21" s="33">
        <v>0</v>
      </c>
      <c r="R21" s="33">
        <v>0</v>
      </c>
      <c r="S21" s="33">
        <v>0</v>
      </c>
      <c r="T21" s="33">
        <v>0</v>
      </c>
      <c r="U21" s="33">
        <v>0</v>
      </c>
      <c r="V21" s="33">
        <v>0</v>
      </c>
      <c r="W21" s="33">
        <v>0</v>
      </c>
      <c r="X21" s="33">
        <v>0</v>
      </c>
      <c r="Y21" s="33">
        <v>0</v>
      </c>
      <c r="Z21" s="33">
        <v>0</v>
      </c>
      <c r="AA21" s="33">
        <v>0</v>
      </c>
      <c r="AB21" s="33">
        <v>0</v>
      </c>
      <c r="AC21" s="33">
        <v>0</v>
      </c>
      <c r="AD21" s="33">
        <v>0</v>
      </c>
      <c r="AE21" s="33">
        <v>0</v>
      </c>
    </row>
    <row r="22" spans="1:31">
      <c r="A22" s="29" t="s">
        <v>130</v>
      </c>
      <c r="B22" s="29" t="s">
        <v>20</v>
      </c>
      <c r="C22" s="33">
        <v>3.1751340624145798E-6</v>
      </c>
      <c r="D22" s="33">
        <v>3.0588960174876999E-6</v>
      </c>
      <c r="E22" s="33">
        <v>2.9548360834538997E-6</v>
      </c>
      <c r="F22" s="33">
        <v>2.83874009411284E-6</v>
      </c>
      <c r="G22" s="33">
        <v>2.7348170495708104E-6</v>
      </c>
      <c r="H22" s="33">
        <v>2.6346985094317297E-6</v>
      </c>
      <c r="I22" s="33">
        <v>2.5450692603421902E-6</v>
      </c>
      <c r="J22" s="33">
        <v>2.4450730759935903E-6</v>
      </c>
      <c r="K22" s="33">
        <v>2.35556173301719E-6</v>
      </c>
      <c r="L22" s="33">
        <v>2.269327298449E-6</v>
      </c>
      <c r="M22" s="33">
        <v>2.1921275349958997E-6</v>
      </c>
      <c r="N22" s="33">
        <v>2.1059984883248404E-6</v>
      </c>
      <c r="O22" s="33">
        <v>2.0289002801579398E-6</v>
      </c>
      <c r="P22" s="33">
        <v>1.9546245496592397E-6</v>
      </c>
      <c r="Q22" s="33">
        <v>1.8881305921871401E-6</v>
      </c>
      <c r="R22" s="33">
        <v>1.8139456347431201E-6</v>
      </c>
      <c r="S22" s="33">
        <v>2.6900387699961603E-6</v>
      </c>
      <c r="T22" s="33">
        <v>3.3288530544957499E-6</v>
      </c>
      <c r="U22" s="33">
        <v>3.2156095093478699E-6</v>
      </c>
      <c r="V22" s="33">
        <v>3.0892676897753001E-6</v>
      </c>
      <c r="W22" s="33">
        <v>3.5669653296565799E-6</v>
      </c>
      <c r="X22" s="33">
        <v>3.4363827879147199E-6</v>
      </c>
      <c r="Y22" s="33">
        <v>4.9835343972105004E-6</v>
      </c>
      <c r="Z22" s="33">
        <v>4.7877305218283304E-6</v>
      </c>
      <c r="AA22" s="33">
        <v>4.6124571555532396E-6</v>
      </c>
      <c r="AB22" s="33">
        <v>6.0880966152854496E-6</v>
      </c>
      <c r="AC22" s="33">
        <v>5.8809869493941796E-6</v>
      </c>
      <c r="AD22" s="33">
        <v>5.6499220175642904E-6</v>
      </c>
      <c r="AE22" s="33">
        <v>5.4430848017487202E-6</v>
      </c>
    </row>
    <row r="23" spans="1:31">
      <c r="A23" s="29" t="s">
        <v>130</v>
      </c>
      <c r="B23" s="29" t="s">
        <v>32</v>
      </c>
      <c r="C23" s="33">
        <v>0</v>
      </c>
      <c r="D23" s="33">
        <v>0</v>
      </c>
      <c r="E23" s="33">
        <v>0</v>
      </c>
      <c r="F23" s="33">
        <v>0</v>
      </c>
      <c r="G23" s="33">
        <v>0</v>
      </c>
      <c r="H23" s="33">
        <v>0</v>
      </c>
      <c r="I23" s="33">
        <v>0</v>
      </c>
      <c r="J23" s="33">
        <v>0</v>
      </c>
      <c r="K23" s="33">
        <v>0</v>
      </c>
      <c r="L23" s="33">
        <v>0</v>
      </c>
      <c r="M23" s="33">
        <v>0</v>
      </c>
      <c r="N23" s="33">
        <v>0</v>
      </c>
      <c r="O23" s="33">
        <v>0</v>
      </c>
      <c r="P23" s="33">
        <v>0</v>
      </c>
      <c r="Q23" s="33">
        <v>0</v>
      </c>
      <c r="R23" s="33">
        <v>0</v>
      </c>
      <c r="S23" s="33">
        <v>0</v>
      </c>
      <c r="T23" s="33">
        <v>0</v>
      </c>
      <c r="U23" s="33">
        <v>0</v>
      </c>
      <c r="V23" s="33">
        <v>0</v>
      </c>
      <c r="W23" s="33">
        <v>0</v>
      </c>
      <c r="X23" s="33">
        <v>0</v>
      </c>
      <c r="Y23" s="33">
        <v>0</v>
      </c>
      <c r="Z23" s="33">
        <v>0</v>
      </c>
      <c r="AA23" s="33">
        <v>0</v>
      </c>
      <c r="AB23" s="33">
        <v>0</v>
      </c>
      <c r="AC23" s="33">
        <v>0</v>
      </c>
      <c r="AD23" s="33">
        <v>0</v>
      </c>
      <c r="AE23" s="33">
        <v>0</v>
      </c>
    </row>
    <row r="24" spans="1:31">
      <c r="A24" s="29" t="s">
        <v>130</v>
      </c>
      <c r="B24" s="29" t="s">
        <v>66</v>
      </c>
      <c r="C24" s="33">
        <v>1.505497818005323E-5</v>
      </c>
      <c r="D24" s="33">
        <v>1.4503832560477248E-5</v>
      </c>
      <c r="E24" s="33">
        <v>1.4010429760626581E-5</v>
      </c>
      <c r="F24" s="33">
        <v>1.345995770119102E-5</v>
      </c>
      <c r="G24" s="33">
        <v>1.296720396631559E-5</v>
      </c>
      <c r="H24" s="33">
        <v>1.249248938495194E-5</v>
      </c>
      <c r="I24" s="33">
        <v>1.2067510041461959E-5</v>
      </c>
      <c r="J24" s="33">
        <v>1.159337561316262E-5</v>
      </c>
      <c r="K24" s="33">
        <v>1.116895532447968E-5</v>
      </c>
      <c r="L24" s="33">
        <v>1.076007257960248E-5</v>
      </c>
      <c r="M24" s="33">
        <v>1.0394027955518799E-5</v>
      </c>
      <c r="N24" s="33">
        <v>9.9856449100118985E-6</v>
      </c>
      <c r="O24" s="33">
        <v>9.6200818128773001E-6</v>
      </c>
      <c r="P24" s="33">
        <v>9.267901564741529E-6</v>
      </c>
      <c r="Q24" s="33">
        <v>8.9526187895359803E-6</v>
      </c>
      <c r="R24" s="33">
        <v>8.6008689441267399E-6</v>
      </c>
      <c r="S24" s="33">
        <v>8.2860009193173091E-6</v>
      </c>
      <c r="T24" s="33">
        <v>7.9826598545966213E-6</v>
      </c>
      <c r="U24" s="33">
        <v>1.0593005321831039E-5</v>
      </c>
      <c r="V24" s="33">
        <v>1.0176804423304192E-5</v>
      </c>
      <c r="W24" s="33">
        <v>2.6451984496014941E-5</v>
      </c>
      <c r="X24" s="33">
        <v>2.5483607444271027E-5</v>
      </c>
      <c r="Y24" s="33">
        <v>6.6324974381269799E-5</v>
      </c>
      <c r="Z24" s="33">
        <v>2650.3992979808809</v>
      </c>
      <c r="AA24" s="33">
        <v>2553.371195665537</v>
      </c>
      <c r="AB24" s="33">
        <v>2459.8951817642378</v>
      </c>
      <c r="AC24" s="33">
        <v>2376.212529957495</v>
      </c>
      <c r="AD24" s="33">
        <v>3575.1953001259362</v>
      </c>
      <c r="AE24" s="33">
        <v>3444.3114685303676</v>
      </c>
    </row>
    <row r="25" spans="1:31">
      <c r="A25" s="29" t="s">
        <v>130</v>
      </c>
      <c r="B25" s="29" t="s">
        <v>65</v>
      </c>
      <c r="C25" s="33">
        <v>0</v>
      </c>
      <c r="D25" s="33">
        <v>0</v>
      </c>
      <c r="E25" s="33">
        <v>0</v>
      </c>
      <c r="F25" s="33">
        <v>0</v>
      </c>
      <c r="G25" s="33">
        <v>0</v>
      </c>
      <c r="H25" s="33">
        <v>0</v>
      </c>
      <c r="I25" s="33">
        <v>0</v>
      </c>
      <c r="J25" s="33">
        <v>0</v>
      </c>
      <c r="K25" s="33">
        <v>0</v>
      </c>
      <c r="L25" s="33">
        <v>0</v>
      </c>
      <c r="M25" s="33">
        <v>0</v>
      </c>
      <c r="N25" s="33">
        <v>0</v>
      </c>
      <c r="O25" s="33">
        <v>0</v>
      </c>
      <c r="P25" s="33">
        <v>0</v>
      </c>
      <c r="Q25" s="33">
        <v>0</v>
      </c>
      <c r="R25" s="33">
        <v>0</v>
      </c>
      <c r="S25" s="33">
        <v>0</v>
      </c>
      <c r="T25" s="33">
        <v>0</v>
      </c>
      <c r="U25" s="33">
        <v>0</v>
      </c>
      <c r="V25" s="33">
        <v>0</v>
      </c>
      <c r="W25" s="33">
        <v>0</v>
      </c>
      <c r="X25" s="33">
        <v>0</v>
      </c>
      <c r="Y25" s="33">
        <v>0</v>
      </c>
      <c r="Z25" s="33">
        <v>0</v>
      </c>
      <c r="AA25" s="33">
        <v>0</v>
      </c>
      <c r="AB25" s="33">
        <v>0</v>
      </c>
      <c r="AC25" s="33">
        <v>0</v>
      </c>
      <c r="AD25" s="33">
        <v>0</v>
      </c>
      <c r="AE25" s="33">
        <v>0</v>
      </c>
    </row>
    <row r="26" spans="1:31">
      <c r="A26" s="29" t="s">
        <v>130</v>
      </c>
      <c r="B26" s="29" t="s">
        <v>69</v>
      </c>
      <c r="C26" s="33">
        <v>2.7940434863320198E-4</v>
      </c>
      <c r="D26" s="33">
        <v>15773.119492245167</v>
      </c>
      <c r="E26" s="33">
        <v>30478.376693442617</v>
      </c>
      <c r="F26" s="33">
        <v>43918.830631951707</v>
      </c>
      <c r="G26" s="33">
        <v>56417.934458474039</v>
      </c>
      <c r="H26" s="33">
        <v>66334.189974219582</v>
      </c>
      <c r="I26" s="33">
        <v>72467.420180984001</v>
      </c>
      <c r="J26" s="33">
        <v>77597.316105330989</v>
      </c>
      <c r="K26" s="33">
        <v>74756.566663464124</v>
      </c>
      <c r="L26" s="33">
        <v>72019.813826073965</v>
      </c>
      <c r="M26" s="33">
        <v>94794.764924200703</v>
      </c>
      <c r="N26" s="33">
        <v>91070.263223461836</v>
      </c>
      <c r="O26" s="33">
        <v>87736.284518946501</v>
      </c>
      <c r="P26" s="33">
        <v>84524.358980950186</v>
      </c>
      <c r="Q26" s="33">
        <v>81648.942762313818</v>
      </c>
      <c r="R26" s="33">
        <v>78440.942548114894</v>
      </c>
      <c r="S26" s="33">
        <v>75569.30890800606</v>
      </c>
      <c r="T26" s="33">
        <v>74303.774756855506</v>
      </c>
      <c r="U26" s="33">
        <v>71776.050422502114</v>
      </c>
      <c r="V26" s="33">
        <v>69047.33893391084</v>
      </c>
      <c r="W26" s="33">
        <v>92800.992138142552</v>
      </c>
      <c r="X26" s="33">
        <v>113778.26671680881</v>
      </c>
      <c r="Y26" s="33">
        <v>112842.33135691218</v>
      </c>
      <c r="Z26" s="33">
        <v>108408.73784159313</v>
      </c>
      <c r="AA26" s="33">
        <v>104440.0176032384</v>
      </c>
      <c r="AB26" s="33">
        <v>104708.63617312498</v>
      </c>
      <c r="AC26" s="33">
        <v>102261.71025791302</v>
      </c>
      <c r="AD26" s="33">
        <v>98243.831062995479</v>
      </c>
      <c r="AE26" s="33">
        <v>94647.238723316754</v>
      </c>
    </row>
    <row r="27" spans="1:31">
      <c r="A27" s="29" t="s">
        <v>130</v>
      </c>
      <c r="B27" s="29" t="s">
        <v>68</v>
      </c>
      <c r="C27" s="33">
        <v>2.8204374929946908E-5</v>
      </c>
      <c r="D27" s="33">
        <v>6.3052084679317912E-5</v>
      </c>
      <c r="E27" s="33">
        <v>6.2785718846635459E-5</v>
      </c>
      <c r="F27" s="33">
        <v>7.0912879302969847E-5</v>
      </c>
      <c r="G27" s="33">
        <v>7.6331848202238872E-5</v>
      </c>
      <c r="H27" s="33">
        <v>1596.3477563232511</v>
      </c>
      <c r="I27" s="33">
        <v>5995.9294810507245</v>
      </c>
      <c r="J27" s="33">
        <v>10090.932630742303</v>
      </c>
      <c r="K27" s="33">
        <v>20182.270556828782</v>
      </c>
      <c r="L27" s="33">
        <v>29521.219721497422</v>
      </c>
      <c r="M27" s="33">
        <v>61817.089410519788</v>
      </c>
      <c r="N27" s="33">
        <v>59388.285933573614</v>
      </c>
      <c r="O27" s="33">
        <v>57214.148365590801</v>
      </c>
      <c r="P27" s="33">
        <v>55119.60349994331</v>
      </c>
      <c r="Q27" s="33">
        <v>53244.501413640974</v>
      </c>
      <c r="R27" s="33">
        <v>51152.516310574822</v>
      </c>
      <c r="S27" s="33">
        <v>49279.880898100033</v>
      </c>
      <c r="T27" s="33">
        <v>47475.800535751936</v>
      </c>
      <c r="U27" s="33">
        <v>45860.731359255522</v>
      </c>
      <c r="V27" s="33">
        <v>44058.855780142643</v>
      </c>
      <c r="W27" s="33">
        <v>42445.911206172423</v>
      </c>
      <c r="X27" s="33">
        <v>48927.060586362881</v>
      </c>
      <c r="Y27" s="33">
        <v>47817.157862867556</v>
      </c>
      <c r="Z27" s="33">
        <v>45938.413968864988</v>
      </c>
      <c r="AA27" s="33">
        <v>46846.411487307254</v>
      </c>
      <c r="AB27" s="33">
        <v>62078.298263347184</v>
      </c>
      <c r="AC27" s="33">
        <v>64357.318454235028</v>
      </c>
      <c r="AD27" s="33">
        <v>61828.708965837148</v>
      </c>
      <c r="AE27" s="33">
        <v>62557.356521847461</v>
      </c>
    </row>
    <row r="28" spans="1:31">
      <c r="A28" s="29" t="s">
        <v>130</v>
      </c>
      <c r="B28" s="29" t="s">
        <v>36</v>
      </c>
      <c r="C28" s="33">
        <v>4.7604170853273302E-5</v>
      </c>
      <c r="D28" s="33">
        <v>4.5861436328816204E-5</v>
      </c>
      <c r="E28" s="33">
        <v>4.4301285865450203E-5</v>
      </c>
      <c r="F28" s="33">
        <v>4.2560681152914501E-5</v>
      </c>
      <c r="G28" s="33">
        <v>4.1002583047220901E-5</v>
      </c>
      <c r="H28" s="33">
        <v>3.9501525140161506E-5</v>
      </c>
      <c r="I28" s="33">
        <v>4.156255990929519E-5</v>
      </c>
      <c r="J28" s="33">
        <v>3.9929560184120502E-5</v>
      </c>
      <c r="K28" s="33">
        <v>2.07069166947771E-4</v>
      </c>
      <c r="L28" s="33">
        <v>1.9948860037719159E-4</v>
      </c>
      <c r="M28" s="33">
        <v>1.9270224004422582E-4</v>
      </c>
      <c r="N28" s="33">
        <v>1.93399606597918E-4</v>
      </c>
      <c r="O28" s="33">
        <v>1.8631946707666649E-4</v>
      </c>
      <c r="P28" s="33">
        <v>1.8348735451423061E-4</v>
      </c>
      <c r="Q28" s="33">
        <v>1.7724533716626312E-4</v>
      </c>
      <c r="R28" s="33">
        <v>1.733387085153214E-4</v>
      </c>
      <c r="S28" s="33">
        <v>1.7450512163352569E-4</v>
      </c>
      <c r="T28" s="33">
        <v>1.716341330721391E-4</v>
      </c>
      <c r="U28" s="33">
        <v>1.815164416231999E-4</v>
      </c>
      <c r="V28" s="33">
        <v>1.743846311684957E-4</v>
      </c>
      <c r="W28" s="33">
        <v>3.59776348247188E-4</v>
      </c>
      <c r="X28" s="33">
        <v>3.46605345540176E-4</v>
      </c>
      <c r="Y28" s="33">
        <v>1156.2694286688406</v>
      </c>
      <c r="Z28" s="33">
        <v>2908.9592726411556</v>
      </c>
      <c r="AA28" s="33">
        <v>3157.4908502061007</v>
      </c>
      <c r="AB28" s="33">
        <v>3041.8987550642564</v>
      </c>
      <c r="AC28" s="33">
        <v>2938.4170472913156</v>
      </c>
      <c r="AD28" s="33">
        <v>2822.9661810868593</v>
      </c>
      <c r="AE28" s="33">
        <v>2719.6206015510152</v>
      </c>
    </row>
    <row r="29" spans="1:31">
      <c r="A29" s="29" t="s">
        <v>130</v>
      </c>
      <c r="B29" s="29" t="s">
        <v>73</v>
      </c>
      <c r="C29" s="33">
        <v>0</v>
      </c>
      <c r="D29" s="33">
        <v>0</v>
      </c>
      <c r="E29" s="33">
        <v>4.9198204442989595E-5</v>
      </c>
      <c r="F29" s="33">
        <v>5.0644633739492103E-5</v>
      </c>
      <c r="G29" s="33">
        <v>4.8790591328621599E-5</v>
      </c>
      <c r="H29" s="33">
        <v>4.7004423300631993E-5</v>
      </c>
      <c r="I29" s="33">
        <v>4.5405389806195795E-5</v>
      </c>
      <c r="J29" s="33">
        <v>4.5696315779418799E-5</v>
      </c>
      <c r="K29" s="33">
        <v>25199.020450348471</v>
      </c>
      <c r="L29" s="33">
        <v>24276.512986523925</v>
      </c>
      <c r="M29" s="33">
        <v>23450.655448891623</v>
      </c>
      <c r="N29" s="33">
        <v>22529.275395772424</v>
      </c>
      <c r="O29" s="33">
        <v>21704.504260397916</v>
      </c>
      <c r="P29" s="33">
        <v>20909.927057753099</v>
      </c>
      <c r="Q29" s="33">
        <v>20198.596689593545</v>
      </c>
      <c r="R29" s="33">
        <v>19404.990547069938</v>
      </c>
      <c r="S29" s="33">
        <v>18694.595929440347</v>
      </c>
      <c r="T29" s="33">
        <v>18010.20804857507</v>
      </c>
      <c r="U29" s="33">
        <v>17397.522609505431</v>
      </c>
      <c r="V29" s="33">
        <v>16713.971122252326</v>
      </c>
      <c r="W29" s="33">
        <v>16102.091698964261</v>
      </c>
      <c r="X29" s="33">
        <v>15512.612445008715</v>
      </c>
      <c r="Y29" s="33">
        <v>14984.892194936972</v>
      </c>
      <c r="Z29" s="33">
        <v>14396.133392554857</v>
      </c>
      <c r="AA29" s="33">
        <v>13869.107330926257</v>
      </c>
      <c r="AB29" s="33">
        <v>13361.375093692128</v>
      </c>
      <c r="AC29" s="33">
        <v>12906.837311792573</v>
      </c>
      <c r="AD29" s="33">
        <v>12399.725578804222</v>
      </c>
      <c r="AE29" s="33">
        <v>11945.78573545355</v>
      </c>
    </row>
    <row r="30" spans="1:31">
      <c r="A30" s="29" t="s">
        <v>130</v>
      </c>
      <c r="B30" s="29" t="s">
        <v>56</v>
      </c>
      <c r="C30" s="33">
        <v>0</v>
      </c>
      <c r="D30" s="33">
        <v>0</v>
      </c>
      <c r="E30" s="33">
        <v>0</v>
      </c>
      <c r="F30" s="33">
        <v>0</v>
      </c>
      <c r="G30" s="33">
        <v>0</v>
      </c>
      <c r="H30" s="33">
        <v>0</v>
      </c>
      <c r="I30" s="33">
        <v>0</v>
      </c>
      <c r="J30" s="33">
        <v>0</v>
      </c>
      <c r="K30" s="33">
        <v>0</v>
      </c>
      <c r="L30" s="33">
        <v>0</v>
      </c>
      <c r="M30" s="33">
        <v>0</v>
      </c>
      <c r="N30" s="33">
        <v>0</v>
      </c>
      <c r="O30" s="33">
        <v>0</v>
      </c>
      <c r="P30" s="33">
        <v>0</v>
      </c>
      <c r="Q30" s="33">
        <v>0</v>
      </c>
      <c r="R30" s="33">
        <v>0</v>
      </c>
      <c r="S30" s="33">
        <v>0</v>
      </c>
      <c r="T30" s="33">
        <v>0</v>
      </c>
      <c r="U30" s="33">
        <v>0</v>
      </c>
      <c r="V30" s="33">
        <v>0</v>
      </c>
      <c r="W30" s="33">
        <v>0</v>
      </c>
      <c r="X30" s="33">
        <v>0</v>
      </c>
      <c r="Y30" s="33">
        <v>0</v>
      </c>
      <c r="Z30" s="33">
        <v>0</v>
      </c>
      <c r="AA30" s="33">
        <v>0</v>
      </c>
      <c r="AB30" s="33">
        <v>0</v>
      </c>
      <c r="AC30" s="33">
        <v>0</v>
      </c>
      <c r="AD30" s="33">
        <v>0</v>
      </c>
      <c r="AE30" s="33">
        <v>0</v>
      </c>
    </row>
    <row r="31" spans="1:31">
      <c r="A31" s="34" t="s">
        <v>138</v>
      </c>
      <c r="B31" s="34"/>
      <c r="C31" s="35">
        <v>3.2583883580561667E-4</v>
      </c>
      <c r="D31" s="35">
        <v>15773.11957285998</v>
      </c>
      <c r="E31" s="35">
        <v>30478.376773193602</v>
      </c>
      <c r="F31" s="35">
        <v>-9358.7376530283727</v>
      </c>
      <c r="G31" s="35">
        <v>-98022.532037596</v>
      </c>
      <c r="H31" s="35">
        <v>-80856.039103950112</v>
      </c>
      <c r="I31" s="35">
        <v>-65261.688211343848</v>
      </c>
      <c r="J31" s="35">
        <v>-50389.809070144605</v>
      </c>
      <c r="K31" s="35">
        <v>-64818.708748741788</v>
      </c>
      <c r="L31" s="35">
        <v>-75318.86591744711</v>
      </c>
      <c r="M31" s="35">
        <v>-37344.750524412877</v>
      </c>
      <c r="N31" s="35">
        <v>387111.422469732</v>
      </c>
      <c r="O31" s="35">
        <v>57429.142697163195</v>
      </c>
      <c r="P31" s="35">
        <v>55326.727133686371</v>
      </c>
      <c r="Q31" s="35">
        <v>134893.44354585867</v>
      </c>
      <c r="R31" s="35">
        <v>129593.45825335015</v>
      </c>
      <c r="S31" s="35">
        <v>124849.18922386982</v>
      </c>
      <c r="T31" s="35">
        <v>121779.57473242347</v>
      </c>
      <c r="U31" s="35">
        <v>117636.78124351235</v>
      </c>
      <c r="V31" s="35">
        <v>113106.19419695594</v>
      </c>
      <c r="W31" s="35">
        <v>135246.90286338632</v>
      </c>
      <c r="X31" s="35">
        <v>162705.32733209169</v>
      </c>
      <c r="Y31" s="35">
        <v>160659.48929108825</v>
      </c>
      <c r="Z31" s="35">
        <v>156997.55111322674</v>
      </c>
      <c r="AA31" s="35">
        <v>153839.80029082365</v>
      </c>
      <c r="AB31" s="35">
        <v>169246.82962432451</v>
      </c>
      <c r="AC31" s="35">
        <v>168995.24124798653</v>
      </c>
      <c r="AD31" s="35">
        <v>163647.73533460847</v>
      </c>
      <c r="AE31" s="35">
        <v>160648.90671913768</v>
      </c>
    </row>
    <row r="33" spans="1:31">
      <c r="A33" s="19" t="s">
        <v>128</v>
      </c>
      <c r="B33" s="19" t="s">
        <v>129</v>
      </c>
      <c r="C33" s="19" t="s">
        <v>80</v>
      </c>
      <c r="D33" s="19" t="s">
        <v>89</v>
      </c>
      <c r="E33" s="19" t="s">
        <v>90</v>
      </c>
      <c r="F33" s="19" t="s">
        <v>91</v>
      </c>
      <c r="G33" s="19" t="s">
        <v>92</v>
      </c>
      <c r="H33" s="19" t="s">
        <v>93</v>
      </c>
      <c r="I33" s="19" t="s">
        <v>94</v>
      </c>
      <c r="J33" s="19" t="s">
        <v>95</v>
      </c>
      <c r="K33" s="19" t="s">
        <v>96</v>
      </c>
      <c r="L33" s="19" t="s">
        <v>97</v>
      </c>
      <c r="M33" s="19" t="s">
        <v>98</v>
      </c>
      <c r="N33" s="19" t="s">
        <v>99</v>
      </c>
      <c r="O33" s="19" t="s">
        <v>100</v>
      </c>
      <c r="P33" s="19" t="s">
        <v>101</v>
      </c>
      <c r="Q33" s="19" t="s">
        <v>102</v>
      </c>
      <c r="R33" s="19" t="s">
        <v>103</v>
      </c>
      <c r="S33" s="19" t="s">
        <v>104</v>
      </c>
      <c r="T33" s="19" t="s">
        <v>105</v>
      </c>
      <c r="U33" s="19" t="s">
        <v>106</v>
      </c>
      <c r="V33" s="19" t="s">
        <v>107</v>
      </c>
      <c r="W33" s="19" t="s">
        <v>108</v>
      </c>
      <c r="X33" s="19" t="s">
        <v>109</v>
      </c>
      <c r="Y33" s="19" t="s">
        <v>110</v>
      </c>
      <c r="Z33" s="19" t="s">
        <v>111</v>
      </c>
      <c r="AA33" s="19" t="s">
        <v>112</v>
      </c>
      <c r="AB33" s="19" t="s">
        <v>113</v>
      </c>
      <c r="AC33" s="19" t="s">
        <v>114</v>
      </c>
      <c r="AD33" s="19" t="s">
        <v>115</v>
      </c>
      <c r="AE33" s="19" t="s">
        <v>116</v>
      </c>
    </row>
    <row r="34" spans="1:31">
      <c r="A34" s="29" t="s">
        <v>131</v>
      </c>
      <c r="B34" s="29" t="s">
        <v>64</v>
      </c>
      <c r="C34" s="33">
        <v>0</v>
      </c>
      <c r="D34" s="33">
        <v>0</v>
      </c>
      <c r="E34" s="33">
        <v>0</v>
      </c>
      <c r="F34" s="33">
        <v>-100610.78269241904</v>
      </c>
      <c r="G34" s="33">
        <v>-96927.536426642022</v>
      </c>
      <c r="H34" s="33">
        <v>-127756.81534951851</v>
      </c>
      <c r="I34" s="33">
        <v>7101.8329709595891</v>
      </c>
      <c r="J34" s="33">
        <v>-118684.6053519261</v>
      </c>
      <c r="K34" s="33">
        <v>-117345.76691198921</v>
      </c>
      <c r="L34" s="33">
        <v>-113049.87191726787</v>
      </c>
      <c r="M34" s="33">
        <v>316903.84886511287</v>
      </c>
      <c r="N34" s="33">
        <v>75575.466299532854</v>
      </c>
      <c r="O34" s="33">
        <v>221201.72294137292</v>
      </c>
      <c r="P34" s="33">
        <v>-97372.492340064651</v>
      </c>
      <c r="Q34" s="33">
        <v>-51192.803490807652</v>
      </c>
      <c r="R34" s="33">
        <v>-30776.614050430453</v>
      </c>
      <c r="S34" s="33">
        <v>-2230.1370820679826</v>
      </c>
      <c r="T34" s="33">
        <v>-2148.4943012458771</v>
      </c>
      <c r="U34" s="33">
        <v>-2075.4051298646054</v>
      </c>
      <c r="V34" s="33">
        <v>-1993.8621254372622</v>
      </c>
      <c r="W34" s="33">
        <v>291447.25804378028</v>
      </c>
      <c r="X34" s="33">
        <v>-1850.5479953768936</v>
      </c>
      <c r="Y34" s="33">
        <v>-3.9414461529125301E-5</v>
      </c>
      <c r="Z34" s="33">
        <v>-1.6384940688329848E-5</v>
      </c>
      <c r="AA34" s="33">
        <v>-6.4463520014693694E-6</v>
      </c>
      <c r="AB34" s="33">
        <v>0</v>
      </c>
      <c r="AC34" s="33">
        <v>0</v>
      </c>
      <c r="AD34" s="33">
        <v>0</v>
      </c>
      <c r="AE34" s="33">
        <v>0</v>
      </c>
    </row>
    <row r="35" spans="1:31">
      <c r="A35" s="29" t="s">
        <v>131</v>
      </c>
      <c r="B35" s="29" t="s">
        <v>71</v>
      </c>
      <c r="C35" s="33">
        <v>0</v>
      </c>
      <c r="D35" s="33">
        <v>0</v>
      </c>
      <c r="E35" s="33">
        <v>0</v>
      </c>
      <c r="F35" s="33">
        <v>0</v>
      </c>
      <c r="G35" s="33">
        <v>0</v>
      </c>
      <c r="H35" s="33">
        <v>0</v>
      </c>
      <c r="I35" s="33">
        <v>0</v>
      </c>
      <c r="J35" s="33">
        <v>0</v>
      </c>
      <c r="K35" s="33">
        <v>0</v>
      </c>
      <c r="L35" s="33">
        <v>0</v>
      </c>
      <c r="M35" s="33">
        <v>0</v>
      </c>
      <c r="N35" s="33">
        <v>0</v>
      </c>
      <c r="O35" s="33">
        <v>0</v>
      </c>
      <c r="P35" s="33">
        <v>0</v>
      </c>
      <c r="Q35" s="33">
        <v>0</v>
      </c>
      <c r="R35" s="33">
        <v>0</v>
      </c>
      <c r="S35" s="33">
        <v>0</v>
      </c>
      <c r="T35" s="33">
        <v>0</v>
      </c>
      <c r="U35" s="33">
        <v>0</v>
      </c>
      <c r="V35" s="33">
        <v>0</v>
      </c>
      <c r="W35" s="33">
        <v>0</v>
      </c>
      <c r="X35" s="33">
        <v>0</v>
      </c>
      <c r="Y35" s="33">
        <v>0</v>
      </c>
      <c r="Z35" s="33">
        <v>0</v>
      </c>
      <c r="AA35" s="33">
        <v>0</v>
      </c>
      <c r="AB35" s="33">
        <v>0</v>
      </c>
      <c r="AC35" s="33">
        <v>0</v>
      </c>
      <c r="AD35" s="33">
        <v>0</v>
      </c>
      <c r="AE35" s="33">
        <v>0</v>
      </c>
    </row>
    <row r="36" spans="1:31">
      <c r="A36" s="29" t="s">
        <v>131</v>
      </c>
      <c r="B36" s="29" t="s">
        <v>20</v>
      </c>
      <c r="C36" s="33">
        <v>3.3740382622751302E-6</v>
      </c>
      <c r="D36" s="33">
        <v>3.2505185609315199E-6</v>
      </c>
      <c r="E36" s="33">
        <v>3.1399398602851498E-6</v>
      </c>
      <c r="F36" s="33">
        <v>3.0165711135067698E-6</v>
      </c>
      <c r="G36" s="33">
        <v>2.9061378777049801E-6</v>
      </c>
      <c r="H36" s="33">
        <v>2.7997474769999799E-6</v>
      </c>
      <c r="I36" s="33">
        <v>2.7045034621324202E-6</v>
      </c>
      <c r="J36" s="33">
        <v>2.5982430821164901E-6</v>
      </c>
      <c r="K36" s="33">
        <v>2.5031243595135397E-6</v>
      </c>
      <c r="L36" s="33">
        <v>2.4114878251060903E-6</v>
      </c>
      <c r="M36" s="33">
        <v>2.32945193288575E-6</v>
      </c>
      <c r="N36" s="33">
        <v>2.2379273883314203E-6</v>
      </c>
      <c r="O36" s="33">
        <v>2.1559994132618802E-6</v>
      </c>
      <c r="P36" s="33">
        <v>2.0770707281308701E-6</v>
      </c>
      <c r="Q36" s="33">
        <v>2.0064113001159299E-6</v>
      </c>
      <c r="R36" s="33">
        <v>1.9275790744583398E-6</v>
      </c>
      <c r="S36" s="33">
        <v>2.5915618992127597E-6</v>
      </c>
      <c r="T36" s="33">
        <v>2.49668776711315E-6</v>
      </c>
      <c r="U36" s="33">
        <v>2.4117534761586702E-6</v>
      </c>
      <c r="V36" s="33">
        <v>2.3169952906101603E-6</v>
      </c>
      <c r="W36" s="33">
        <v>2.2321727296123697E-6</v>
      </c>
      <c r="X36" s="33">
        <v>3.22804037873007E-6</v>
      </c>
      <c r="Y36" s="33">
        <v>3.1182263585905498E-6</v>
      </c>
      <c r="Z36" s="33">
        <v>2.9957107388182399E-6</v>
      </c>
      <c r="AA36" s="33">
        <v>4.87134989154383E-6</v>
      </c>
      <c r="AB36" s="33">
        <v>4.6930153152969193E-6</v>
      </c>
      <c r="AC36" s="33">
        <v>4.5333646238914401E-6</v>
      </c>
      <c r="AD36" s="33">
        <v>4.3552479919734903E-6</v>
      </c>
      <c r="AE36" s="33">
        <v>4.1958073189791203E-6</v>
      </c>
    </row>
    <row r="37" spans="1:31">
      <c r="A37" s="29" t="s">
        <v>131</v>
      </c>
      <c r="B37" s="29" t="s">
        <v>32</v>
      </c>
      <c r="C37" s="33">
        <v>0</v>
      </c>
      <c r="D37" s="33">
        <v>0</v>
      </c>
      <c r="E37" s="33">
        <v>0</v>
      </c>
      <c r="F37" s="33">
        <v>0</v>
      </c>
      <c r="G37" s="33">
        <v>0</v>
      </c>
      <c r="H37" s="33">
        <v>0</v>
      </c>
      <c r="I37" s="33">
        <v>0</v>
      </c>
      <c r="J37" s="33">
        <v>0</v>
      </c>
      <c r="K37" s="33">
        <v>0</v>
      </c>
      <c r="L37" s="33">
        <v>0</v>
      </c>
      <c r="M37" s="33">
        <v>0</v>
      </c>
      <c r="N37" s="33">
        <v>0</v>
      </c>
      <c r="O37" s="33">
        <v>0</v>
      </c>
      <c r="P37" s="33">
        <v>0</v>
      </c>
      <c r="Q37" s="33">
        <v>0</v>
      </c>
      <c r="R37" s="33">
        <v>0</v>
      </c>
      <c r="S37" s="33">
        <v>0</v>
      </c>
      <c r="T37" s="33">
        <v>0</v>
      </c>
      <c r="U37" s="33">
        <v>0</v>
      </c>
      <c r="V37" s="33">
        <v>0</v>
      </c>
      <c r="W37" s="33">
        <v>0</v>
      </c>
      <c r="X37" s="33">
        <v>0</v>
      </c>
      <c r="Y37" s="33">
        <v>0</v>
      </c>
      <c r="Z37" s="33">
        <v>0</v>
      </c>
      <c r="AA37" s="33">
        <v>0</v>
      </c>
      <c r="AB37" s="33">
        <v>0</v>
      </c>
      <c r="AC37" s="33">
        <v>0</v>
      </c>
      <c r="AD37" s="33">
        <v>0</v>
      </c>
      <c r="AE37" s="33">
        <v>0</v>
      </c>
    </row>
    <row r="38" spans="1:31">
      <c r="A38" s="29" t="s">
        <v>131</v>
      </c>
      <c r="B38" s="29" t="s">
        <v>66</v>
      </c>
      <c r="C38" s="33">
        <v>1.5011150630360458E-5</v>
      </c>
      <c r="D38" s="33">
        <v>1.44616094875058E-5</v>
      </c>
      <c r="E38" s="33">
        <v>1.3969643065408081E-5</v>
      </c>
      <c r="F38" s="33">
        <v>1.3420773521848069E-5</v>
      </c>
      <c r="G38" s="33">
        <v>1.2929454275189308E-5</v>
      </c>
      <c r="H38" s="33">
        <v>1.245612166706106E-5</v>
      </c>
      <c r="I38" s="33">
        <v>1.2032379509243E-5</v>
      </c>
      <c r="J38" s="33">
        <v>1.155962536525685E-5</v>
      </c>
      <c r="K38" s="33">
        <v>1.1136440634744129E-5</v>
      </c>
      <c r="L38" s="33">
        <v>1.0728748215658519E-5</v>
      </c>
      <c r="M38" s="33">
        <v>1.0363769208459841E-5</v>
      </c>
      <c r="N38" s="33">
        <v>9.9565750340364203E-6</v>
      </c>
      <c r="O38" s="33">
        <v>9.5920761519816295E-6</v>
      </c>
      <c r="P38" s="33">
        <v>9.2409211592226097E-6</v>
      </c>
      <c r="Q38" s="33">
        <v>8.9265562247028584E-6</v>
      </c>
      <c r="R38" s="33">
        <v>8.5758303816963298E-6</v>
      </c>
      <c r="S38" s="33">
        <v>8.2618789901652111E-6</v>
      </c>
      <c r="T38" s="33">
        <v>7.959421001821571E-6</v>
      </c>
      <c r="U38" s="33">
        <v>9.9406194067848502E-6</v>
      </c>
      <c r="V38" s="33">
        <v>9.5500508567539397E-6</v>
      </c>
      <c r="W38" s="33">
        <v>9.2004343622311197E-6</v>
      </c>
      <c r="X38" s="33">
        <v>1.0358545585633579E-5</v>
      </c>
      <c r="Y38" s="33">
        <v>1.000616042308973E-5</v>
      </c>
      <c r="Z38" s="33">
        <v>9.6130167558897302E-6</v>
      </c>
      <c r="AA38" s="33">
        <v>2.585588271006227E-5</v>
      </c>
      <c r="AB38" s="33">
        <v>2288.1655808119999</v>
      </c>
      <c r="AC38" s="33">
        <v>2210.3249618316631</v>
      </c>
      <c r="AD38" s="33">
        <v>4558.048988946508</v>
      </c>
      <c r="AE38" s="33">
        <v>4391.1840022274282</v>
      </c>
    </row>
    <row r="39" spans="1:31">
      <c r="A39" s="29" t="s">
        <v>131</v>
      </c>
      <c r="B39" s="29" t="s">
        <v>65</v>
      </c>
      <c r="C39" s="33">
        <v>0</v>
      </c>
      <c r="D39" s="33">
        <v>0</v>
      </c>
      <c r="E39" s="33">
        <v>0</v>
      </c>
      <c r="F39" s="33">
        <v>0</v>
      </c>
      <c r="G39" s="33">
        <v>0</v>
      </c>
      <c r="H39" s="33">
        <v>0</v>
      </c>
      <c r="I39" s="33">
        <v>0</v>
      </c>
      <c r="J39" s="33">
        <v>0</v>
      </c>
      <c r="K39" s="33">
        <v>0</v>
      </c>
      <c r="L39" s="33">
        <v>0</v>
      </c>
      <c r="M39" s="33">
        <v>0</v>
      </c>
      <c r="N39" s="33">
        <v>0</v>
      </c>
      <c r="O39" s="33">
        <v>0</v>
      </c>
      <c r="P39" s="33">
        <v>0</v>
      </c>
      <c r="Q39" s="33">
        <v>0</v>
      </c>
      <c r="R39" s="33">
        <v>0</v>
      </c>
      <c r="S39" s="33">
        <v>0</v>
      </c>
      <c r="T39" s="33">
        <v>0</v>
      </c>
      <c r="U39" s="33">
        <v>0</v>
      </c>
      <c r="V39" s="33">
        <v>0</v>
      </c>
      <c r="W39" s="33">
        <v>0</v>
      </c>
      <c r="X39" s="33">
        <v>0</v>
      </c>
      <c r="Y39" s="33">
        <v>0</v>
      </c>
      <c r="Z39" s="33">
        <v>0</v>
      </c>
      <c r="AA39" s="33">
        <v>0</v>
      </c>
      <c r="AB39" s="33">
        <v>0</v>
      </c>
      <c r="AC39" s="33">
        <v>0</v>
      </c>
      <c r="AD39" s="33">
        <v>0</v>
      </c>
      <c r="AE39" s="33">
        <v>0</v>
      </c>
    </row>
    <row r="40" spans="1:31">
      <c r="A40" s="29" t="s">
        <v>131</v>
      </c>
      <c r="B40" s="29" t="s">
        <v>69</v>
      </c>
      <c r="C40" s="33">
        <v>7.2225204605260438E-4</v>
      </c>
      <c r="D40" s="33">
        <v>7.0270840057785888E-4</v>
      </c>
      <c r="E40" s="33">
        <v>6.9394672110497074E-4</v>
      </c>
      <c r="F40" s="33">
        <v>13318.150634896614</v>
      </c>
      <c r="G40" s="33">
        <v>12830.588361696402</v>
      </c>
      <c r="H40" s="33">
        <v>12360.888410346886</v>
      </c>
      <c r="I40" s="33">
        <v>22174.182701180678</v>
      </c>
      <c r="J40" s="33">
        <v>24874.195967943582</v>
      </c>
      <c r="K40" s="33">
        <v>23963.57995879052</v>
      </c>
      <c r="L40" s="33">
        <v>23086.300565510155</v>
      </c>
      <c r="M40" s="33">
        <v>22300.932609163476</v>
      </c>
      <c r="N40" s="33">
        <v>21424.725347113708</v>
      </c>
      <c r="O40" s="33">
        <v>20640.390532113775</v>
      </c>
      <c r="P40" s="33">
        <v>19884.769322168482</v>
      </c>
      <c r="Q40" s="33">
        <v>19208.313577313977</v>
      </c>
      <c r="R40" s="33">
        <v>18453.615819012284</v>
      </c>
      <c r="S40" s="33">
        <v>42049.481264909329</v>
      </c>
      <c r="T40" s="33">
        <v>40510.097605403113</v>
      </c>
      <c r="U40" s="33">
        <v>39131.993197662188</v>
      </c>
      <c r="V40" s="33">
        <v>38066.920786396891</v>
      </c>
      <c r="W40" s="33">
        <v>39972.51228988295</v>
      </c>
      <c r="X40" s="33">
        <v>47610.722945370348</v>
      </c>
      <c r="Y40" s="33">
        <v>52283.84569881521</v>
      </c>
      <c r="Z40" s="33">
        <v>50229.604914715914</v>
      </c>
      <c r="AA40" s="33">
        <v>51226.509394313165</v>
      </c>
      <c r="AB40" s="33">
        <v>58682.169574152715</v>
      </c>
      <c r="AC40" s="33">
        <v>56685.873309115981</v>
      </c>
      <c r="AD40" s="33">
        <v>54458.676145680998</v>
      </c>
      <c r="AE40" s="33">
        <v>56997.544459480509</v>
      </c>
    </row>
    <row r="41" spans="1:31">
      <c r="A41" s="29" t="s">
        <v>131</v>
      </c>
      <c r="B41" s="29" t="s">
        <v>68</v>
      </c>
      <c r="C41" s="33">
        <v>3.9887418077852339E-5</v>
      </c>
      <c r="D41" s="33">
        <v>5.6842299290436085E-5</v>
      </c>
      <c r="E41" s="33">
        <v>5.49085931818675E-5</v>
      </c>
      <c r="F41" s="33">
        <v>5.4281832540350432E-5</v>
      </c>
      <c r="G41" s="33">
        <v>5.229463642027844E-5</v>
      </c>
      <c r="H41" s="33">
        <v>5.0380189288861009E-5</v>
      </c>
      <c r="I41" s="33">
        <v>5.1833992300950674E-5</v>
      </c>
      <c r="J41" s="33">
        <v>7.7444519682160219E-5</v>
      </c>
      <c r="K41" s="33">
        <v>1.2013197006704845E-4</v>
      </c>
      <c r="L41" s="33">
        <v>1.1573407534534045E-4</v>
      </c>
      <c r="M41" s="33">
        <v>1.1179694241337824E-4</v>
      </c>
      <c r="N41" s="33">
        <v>1.0740442239933565E-4</v>
      </c>
      <c r="O41" s="33">
        <v>1.0347246871461281E-4</v>
      </c>
      <c r="P41" s="33">
        <v>9.9684459379977596E-5</v>
      </c>
      <c r="Q41" s="33">
        <v>9.6293314925255451E-5</v>
      </c>
      <c r="R41" s="33">
        <v>9.250993495173408E-5</v>
      </c>
      <c r="S41" s="33">
        <v>1.0779855617183161E-4</v>
      </c>
      <c r="T41" s="33">
        <v>1.0385217369819672E-4</v>
      </c>
      <c r="U41" s="33">
        <v>1.003192486551359E-4</v>
      </c>
      <c r="V41" s="33">
        <v>1.0336007589823572E-4</v>
      </c>
      <c r="W41" s="33">
        <v>1.0914462465289576E-4</v>
      </c>
      <c r="X41" s="33">
        <v>8473.6294516076268</v>
      </c>
      <c r="Y41" s="33">
        <v>8944.1472290119636</v>
      </c>
      <c r="Z41" s="33">
        <v>8592.7302415206614</v>
      </c>
      <c r="AA41" s="33">
        <v>12105.127170811536</v>
      </c>
      <c r="AB41" s="33">
        <v>22751.94662101541</v>
      </c>
      <c r="AC41" s="33">
        <v>21977.95298050332</v>
      </c>
      <c r="AD41" s="33">
        <v>21114.435640488893</v>
      </c>
      <c r="AE41" s="33">
        <v>26619.087906483543</v>
      </c>
    </row>
    <row r="42" spans="1:31">
      <c r="A42" s="29" t="s">
        <v>131</v>
      </c>
      <c r="B42" s="29" t="s">
        <v>36</v>
      </c>
      <c r="C42" s="33">
        <v>2.2638003779106598E-5</v>
      </c>
      <c r="D42" s="33">
        <v>2.1809252221344102E-5</v>
      </c>
      <c r="E42" s="33">
        <v>2.1067327901424502E-5</v>
      </c>
      <c r="F42" s="33">
        <v>2.02395891685776E-5</v>
      </c>
      <c r="G42" s="33">
        <v>1.9498640840465199E-5</v>
      </c>
      <c r="H42" s="33">
        <v>1.87848177874935E-5</v>
      </c>
      <c r="I42" s="33">
        <v>2.5296871290222198E-5</v>
      </c>
      <c r="J42" s="33">
        <v>4.7452554896036901E-5</v>
      </c>
      <c r="K42" s="33">
        <v>4.5715370859244998E-5</v>
      </c>
      <c r="L42" s="33">
        <v>4.4041783153236394E-5</v>
      </c>
      <c r="M42" s="33">
        <v>4.25435350848302E-5</v>
      </c>
      <c r="N42" s="33">
        <v>5.41305559982408E-5</v>
      </c>
      <c r="O42" s="33">
        <v>6.7293368184415106E-5</v>
      </c>
      <c r="P42" s="33">
        <v>6.4829834550703594E-5</v>
      </c>
      <c r="Q42" s="33">
        <v>6.2624402176343608E-5</v>
      </c>
      <c r="R42" s="33">
        <v>6.0163879249786998E-5</v>
      </c>
      <c r="S42" s="33">
        <v>2515.78246048442</v>
      </c>
      <c r="T42" s="33">
        <v>2423.68252740453</v>
      </c>
      <c r="U42" s="33">
        <v>2341.2317861963597</v>
      </c>
      <c r="V42" s="33">
        <v>2863.0140507762103</v>
      </c>
      <c r="W42" s="33">
        <v>7659.73574148853</v>
      </c>
      <c r="X42" s="33">
        <v>9972.9375905117395</v>
      </c>
      <c r="Y42" s="33">
        <v>9633.6703626531016</v>
      </c>
      <c r="Z42" s="33">
        <v>13357.382425129499</v>
      </c>
      <c r="AA42" s="33">
        <v>12868.3838543866</v>
      </c>
      <c r="AB42" s="33">
        <v>12397.2869673531</v>
      </c>
      <c r="AC42" s="33">
        <v>11975.546294690299</v>
      </c>
      <c r="AD42" s="33">
        <v>11505.025136929</v>
      </c>
      <c r="AE42" s="33">
        <v>13746.356852480199</v>
      </c>
    </row>
    <row r="43" spans="1:31">
      <c r="A43" s="29" t="s">
        <v>131</v>
      </c>
      <c r="B43" s="29" t="s">
        <v>73</v>
      </c>
      <c r="C43" s="33">
        <v>0</v>
      </c>
      <c r="D43" s="33">
        <v>0</v>
      </c>
      <c r="E43" s="33">
        <v>2.16882204010838E-5</v>
      </c>
      <c r="F43" s="33">
        <v>2.5422666877000702E-5</v>
      </c>
      <c r="G43" s="33">
        <v>2.4491971971991699E-5</v>
      </c>
      <c r="H43" s="33">
        <v>2.7453183971216699E-5</v>
      </c>
      <c r="I43" s="33">
        <v>2.6519259935639702E-5</v>
      </c>
      <c r="J43" s="33">
        <v>3.60128582737881E-5</v>
      </c>
      <c r="K43" s="33">
        <v>3.4694468512698598E-5</v>
      </c>
      <c r="L43" s="33">
        <v>3.3424343500519895E-5</v>
      </c>
      <c r="M43" s="33">
        <v>3.2287287856946996E-5</v>
      </c>
      <c r="N43" s="33">
        <v>3.9911489803564499E-5</v>
      </c>
      <c r="O43" s="33">
        <v>4.0393308372291296E-5</v>
      </c>
      <c r="P43" s="33">
        <v>3.8914555317765696E-5</v>
      </c>
      <c r="Q43" s="33">
        <v>3.7590729324279596E-5</v>
      </c>
      <c r="R43" s="33">
        <v>3.6113783467488502E-5</v>
      </c>
      <c r="S43" s="33">
        <v>1.2035204900972501E-3</v>
      </c>
      <c r="T43" s="33">
        <v>1.1594609744836201E-3</v>
      </c>
      <c r="U43" s="33">
        <v>1.1200175178150201E-3</v>
      </c>
      <c r="V43" s="33">
        <v>1.07601184774141E-3</v>
      </c>
      <c r="W43" s="33">
        <v>556.55859160157195</v>
      </c>
      <c r="X43" s="33">
        <v>2936.0630931384799</v>
      </c>
      <c r="Y43" s="33">
        <v>2836.1817862733997</v>
      </c>
      <c r="Z43" s="33">
        <v>2724.7477435282503</v>
      </c>
      <c r="AA43" s="33">
        <v>6211.76997956998</v>
      </c>
      <c r="AB43" s="33">
        <v>13158.7412060433</v>
      </c>
      <c r="AC43" s="33">
        <v>12711.096783336399</v>
      </c>
      <c r="AD43" s="33">
        <v>12211.6757274833</v>
      </c>
      <c r="AE43" s="33">
        <v>11764.6201752008</v>
      </c>
    </row>
    <row r="44" spans="1:31">
      <c r="A44" s="29" t="s">
        <v>131</v>
      </c>
      <c r="B44" s="29" t="s">
        <v>56</v>
      </c>
      <c r="C44" s="33">
        <v>0</v>
      </c>
      <c r="D44" s="33">
        <v>0</v>
      </c>
      <c r="E44" s="33">
        <v>0</v>
      </c>
      <c r="F44" s="33">
        <v>0</v>
      </c>
      <c r="G44" s="33">
        <v>0</v>
      </c>
      <c r="H44" s="33">
        <v>0</v>
      </c>
      <c r="I44" s="33">
        <v>0</v>
      </c>
      <c r="J44" s="33">
        <v>0</v>
      </c>
      <c r="K44" s="33">
        <v>0</v>
      </c>
      <c r="L44" s="33">
        <v>0</v>
      </c>
      <c r="M44" s="33">
        <v>0</v>
      </c>
      <c r="N44" s="33">
        <v>0</v>
      </c>
      <c r="O44" s="33">
        <v>0</v>
      </c>
      <c r="P44" s="33">
        <v>0</v>
      </c>
      <c r="Q44" s="33">
        <v>0</v>
      </c>
      <c r="R44" s="33">
        <v>0</v>
      </c>
      <c r="S44" s="33">
        <v>0</v>
      </c>
      <c r="T44" s="33">
        <v>0</v>
      </c>
      <c r="U44" s="33">
        <v>0</v>
      </c>
      <c r="V44" s="33">
        <v>0</v>
      </c>
      <c r="W44" s="33">
        <v>0</v>
      </c>
      <c r="X44" s="33">
        <v>0</v>
      </c>
      <c r="Y44" s="33">
        <v>0</v>
      </c>
      <c r="Z44" s="33">
        <v>0</v>
      </c>
      <c r="AA44" s="33">
        <v>0</v>
      </c>
      <c r="AB44" s="33">
        <v>0</v>
      </c>
      <c r="AC44" s="33">
        <v>0</v>
      </c>
      <c r="AD44" s="33">
        <v>0</v>
      </c>
      <c r="AE44" s="33">
        <v>0</v>
      </c>
    </row>
    <row r="45" spans="1:31">
      <c r="A45" s="34" t="s">
        <v>138</v>
      </c>
      <c r="B45" s="34"/>
      <c r="C45" s="35">
        <v>7.805246530230923E-4</v>
      </c>
      <c r="D45" s="35">
        <v>7.7726282791673227E-4</v>
      </c>
      <c r="E45" s="35">
        <v>7.6596489721253154E-4</v>
      </c>
      <c r="F45" s="35">
        <v>-87292.631986803244</v>
      </c>
      <c r="G45" s="35">
        <v>-84096.947996815405</v>
      </c>
      <c r="H45" s="35">
        <v>-115395.92687353557</v>
      </c>
      <c r="I45" s="35">
        <v>29276.015738711143</v>
      </c>
      <c r="J45" s="35">
        <v>-93810.409292380136</v>
      </c>
      <c r="K45" s="35">
        <v>-93382.186819427166</v>
      </c>
      <c r="L45" s="35">
        <v>-89963.571222883402</v>
      </c>
      <c r="M45" s="35">
        <v>339204.78159876651</v>
      </c>
      <c r="N45" s="35">
        <v>97000.191766245494</v>
      </c>
      <c r="O45" s="35">
        <v>241842.11358870726</v>
      </c>
      <c r="P45" s="35">
        <v>-77487.72290689373</v>
      </c>
      <c r="Q45" s="35">
        <v>-31984.489806267389</v>
      </c>
      <c r="R45" s="35">
        <v>-12322.998128404824</v>
      </c>
      <c r="S45" s="35">
        <v>39819.344301493344</v>
      </c>
      <c r="T45" s="35">
        <v>38361.603418465515</v>
      </c>
      <c r="U45" s="35">
        <v>37056.588180469211</v>
      </c>
      <c r="V45" s="35">
        <v>36073.058776186757</v>
      </c>
      <c r="W45" s="35">
        <v>331419.77045424038</v>
      </c>
      <c r="X45" s="35">
        <v>54233.804415187667</v>
      </c>
      <c r="Y45" s="35">
        <v>61227.992901537102</v>
      </c>
      <c r="Z45" s="35">
        <v>58822.335152460364</v>
      </c>
      <c r="AA45" s="35">
        <v>63331.636589405585</v>
      </c>
      <c r="AB45" s="35">
        <v>83722.281780673133</v>
      </c>
      <c r="AC45" s="35">
        <v>80874.151255984325</v>
      </c>
      <c r="AD45" s="35">
        <v>80131.160779471655</v>
      </c>
      <c r="AE45" s="35">
        <v>88007.816372387286</v>
      </c>
    </row>
    <row r="47" spans="1:31">
      <c r="A47" s="19" t="s">
        <v>128</v>
      </c>
      <c r="B47" s="19" t="s">
        <v>129</v>
      </c>
      <c r="C47" s="19" t="s">
        <v>80</v>
      </c>
      <c r="D47" s="19" t="s">
        <v>89</v>
      </c>
      <c r="E47" s="19" t="s">
        <v>90</v>
      </c>
      <c r="F47" s="19" t="s">
        <v>91</v>
      </c>
      <c r="G47" s="19" t="s">
        <v>92</v>
      </c>
      <c r="H47" s="19" t="s">
        <v>93</v>
      </c>
      <c r="I47" s="19" t="s">
        <v>94</v>
      </c>
      <c r="J47" s="19" t="s">
        <v>95</v>
      </c>
      <c r="K47" s="19" t="s">
        <v>96</v>
      </c>
      <c r="L47" s="19" t="s">
        <v>97</v>
      </c>
      <c r="M47" s="19" t="s">
        <v>98</v>
      </c>
      <c r="N47" s="19" t="s">
        <v>99</v>
      </c>
      <c r="O47" s="19" t="s">
        <v>100</v>
      </c>
      <c r="P47" s="19" t="s">
        <v>101</v>
      </c>
      <c r="Q47" s="19" t="s">
        <v>102</v>
      </c>
      <c r="R47" s="19" t="s">
        <v>103</v>
      </c>
      <c r="S47" s="19" t="s">
        <v>104</v>
      </c>
      <c r="T47" s="19" t="s">
        <v>105</v>
      </c>
      <c r="U47" s="19" t="s">
        <v>106</v>
      </c>
      <c r="V47" s="19" t="s">
        <v>107</v>
      </c>
      <c r="W47" s="19" t="s">
        <v>108</v>
      </c>
      <c r="X47" s="19" t="s">
        <v>109</v>
      </c>
      <c r="Y47" s="19" t="s">
        <v>110</v>
      </c>
      <c r="Z47" s="19" t="s">
        <v>111</v>
      </c>
      <c r="AA47" s="19" t="s">
        <v>112</v>
      </c>
      <c r="AB47" s="19" t="s">
        <v>113</v>
      </c>
      <c r="AC47" s="19" t="s">
        <v>114</v>
      </c>
      <c r="AD47" s="19" t="s">
        <v>115</v>
      </c>
      <c r="AE47" s="19" t="s">
        <v>116</v>
      </c>
    </row>
    <row r="48" spans="1:31">
      <c r="A48" s="29" t="s">
        <v>132</v>
      </c>
      <c r="B48" s="29" t="s">
        <v>64</v>
      </c>
      <c r="C48" s="33">
        <v>0</v>
      </c>
      <c r="D48" s="33">
        <v>0</v>
      </c>
      <c r="E48" s="33">
        <v>0</v>
      </c>
      <c r="F48" s="33">
        <v>0</v>
      </c>
      <c r="G48" s="33">
        <v>0</v>
      </c>
      <c r="H48" s="33">
        <v>0</v>
      </c>
      <c r="I48" s="33">
        <v>0</v>
      </c>
      <c r="J48" s="33">
        <v>0</v>
      </c>
      <c r="K48" s="33">
        <v>0</v>
      </c>
      <c r="L48" s="33">
        <v>0</v>
      </c>
      <c r="M48" s="33">
        <v>0</v>
      </c>
      <c r="N48" s="33">
        <v>0</v>
      </c>
      <c r="O48" s="33">
        <v>0</v>
      </c>
      <c r="P48" s="33">
        <v>0</v>
      </c>
      <c r="Q48" s="33">
        <v>0</v>
      </c>
      <c r="R48" s="33">
        <v>0</v>
      </c>
      <c r="S48" s="33">
        <v>0</v>
      </c>
      <c r="T48" s="33">
        <v>0</v>
      </c>
      <c r="U48" s="33">
        <v>0</v>
      </c>
      <c r="V48" s="33">
        <v>0</v>
      </c>
      <c r="W48" s="33">
        <v>0</v>
      </c>
      <c r="X48" s="33">
        <v>0</v>
      </c>
      <c r="Y48" s="33">
        <v>0</v>
      </c>
      <c r="Z48" s="33">
        <v>0</v>
      </c>
      <c r="AA48" s="33">
        <v>0</v>
      </c>
      <c r="AB48" s="33">
        <v>0</v>
      </c>
      <c r="AC48" s="33">
        <v>0</v>
      </c>
      <c r="AD48" s="33">
        <v>0</v>
      </c>
      <c r="AE48" s="33">
        <v>0</v>
      </c>
    </row>
    <row r="49" spans="1:31">
      <c r="A49" s="29" t="s">
        <v>132</v>
      </c>
      <c r="B49" s="29" t="s">
        <v>71</v>
      </c>
      <c r="C49" s="33">
        <v>0</v>
      </c>
      <c r="D49" s="33">
        <v>0</v>
      </c>
      <c r="E49" s="33">
        <v>0</v>
      </c>
      <c r="F49" s="33">
        <v>-221940.72865310271</v>
      </c>
      <c r="G49" s="33">
        <v>-213815.7311313712</v>
      </c>
      <c r="H49" s="33">
        <v>-205988.18064869987</v>
      </c>
      <c r="I49" s="33">
        <v>127027.00737750369</v>
      </c>
      <c r="J49" s="33">
        <v>348613.76839554147</v>
      </c>
      <c r="K49" s="33">
        <v>-147268.3365065316</v>
      </c>
      <c r="L49" s="33">
        <v>-106331.59439232017</v>
      </c>
      <c r="M49" s="33">
        <v>-65925.53258910295</v>
      </c>
      <c r="N49" s="33">
        <v>-27991.955225981641</v>
      </c>
      <c r="O49" s="33">
        <v>-26967.201598201125</v>
      </c>
      <c r="P49" s="33">
        <v>-25979.963034630033</v>
      </c>
      <c r="Q49" s="33">
        <v>-25096.156189242527</v>
      </c>
      <c r="R49" s="33">
        <v>-24110.124139017153</v>
      </c>
      <c r="S49" s="33">
        <v>201223.35503324147</v>
      </c>
      <c r="T49" s="33">
        <v>349287.87072707433</v>
      </c>
      <c r="U49" s="33">
        <v>-21615.904864451379</v>
      </c>
      <c r="V49" s="33">
        <v>-20766.612453683436</v>
      </c>
      <c r="W49" s="33">
        <v>-20006.370402821831</v>
      </c>
      <c r="X49" s="33">
        <v>-19273.959948335811</v>
      </c>
      <c r="Y49" s="33">
        <v>-18618.283197858676</v>
      </c>
      <c r="Z49" s="33">
        <v>-17886.767828938166</v>
      </c>
      <c r="AA49" s="33">
        <v>-17231.953612710819</v>
      </c>
      <c r="AB49" s="33">
        <v>-16601.111399803074</v>
      </c>
      <c r="AC49" s="33">
        <v>-16036.360445605123</v>
      </c>
      <c r="AD49" s="33">
        <v>0</v>
      </c>
      <c r="AE49" s="33">
        <v>0</v>
      </c>
    </row>
    <row r="50" spans="1:31">
      <c r="A50" s="29" t="s">
        <v>132</v>
      </c>
      <c r="B50" s="29" t="s">
        <v>20</v>
      </c>
      <c r="C50" s="33">
        <v>2.5159916834491601E-6</v>
      </c>
      <c r="D50" s="33">
        <v>2.42388409095462E-6</v>
      </c>
      <c r="E50" s="33">
        <v>2.3414264927988403E-6</v>
      </c>
      <c r="F50" s="33">
        <v>2.2494314658418399E-6</v>
      </c>
      <c r="G50" s="33">
        <v>2.1670823395855403E-6</v>
      </c>
      <c r="H50" s="33">
        <v>2.0877479211334797E-6</v>
      </c>
      <c r="I50" s="33">
        <v>2.01672526795719E-6</v>
      </c>
      <c r="J50" s="33">
        <v>1.93748780482898E-6</v>
      </c>
      <c r="K50" s="33">
        <v>1.86655858103055E-6</v>
      </c>
      <c r="L50" s="33">
        <v>1.7982259954025001E-6</v>
      </c>
      <c r="M50" s="33">
        <v>1.7370525271349799E-6</v>
      </c>
      <c r="N50" s="33">
        <v>1.6688034513895E-6</v>
      </c>
      <c r="O50" s="33">
        <v>1.6077104560249999E-6</v>
      </c>
      <c r="P50" s="33">
        <v>1.5488540057008999E-6</v>
      </c>
      <c r="Q50" s="33">
        <v>1.49616387019457E-6</v>
      </c>
      <c r="R50" s="33">
        <v>1.4373793488807599E-6</v>
      </c>
      <c r="S50" s="33">
        <v>2.1945299904733903E-6</v>
      </c>
      <c r="T50" s="33">
        <v>2.1141907447559802E-6</v>
      </c>
      <c r="U50" s="33">
        <v>2.5991494956451197E-6</v>
      </c>
      <c r="V50" s="33">
        <v>2.4970284900732901E-6</v>
      </c>
      <c r="W50" s="33">
        <v>2.40561511850935E-6</v>
      </c>
      <c r="X50" s="33">
        <v>2.3175482864558298E-6</v>
      </c>
      <c r="Y50" s="33">
        <v>2.77640374893141E-6</v>
      </c>
      <c r="Z50" s="33">
        <v>2.6673183949764599E-6</v>
      </c>
      <c r="AA50" s="33">
        <v>2.5696709037729601E-6</v>
      </c>
      <c r="AB50" s="33">
        <v>2.4755981761058497E-6</v>
      </c>
      <c r="AC50" s="33">
        <v>2.90336763347679E-6</v>
      </c>
      <c r="AD50" s="33">
        <v>5.4255064153935197E-6</v>
      </c>
      <c r="AE50" s="33">
        <v>5.2268847994029102E-6</v>
      </c>
    </row>
    <row r="51" spans="1:31">
      <c r="A51" s="29" t="s">
        <v>132</v>
      </c>
      <c r="B51" s="29" t="s">
        <v>32</v>
      </c>
      <c r="C51" s="33">
        <v>0</v>
      </c>
      <c r="D51" s="33">
        <v>0</v>
      </c>
      <c r="E51" s="33">
        <v>0</v>
      </c>
      <c r="F51" s="33">
        <v>0</v>
      </c>
      <c r="G51" s="33">
        <v>0</v>
      </c>
      <c r="H51" s="33">
        <v>0</v>
      </c>
      <c r="I51" s="33">
        <v>0</v>
      </c>
      <c r="J51" s="33">
        <v>0</v>
      </c>
      <c r="K51" s="33">
        <v>0</v>
      </c>
      <c r="L51" s="33">
        <v>0</v>
      </c>
      <c r="M51" s="33">
        <v>0</v>
      </c>
      <c r="N51" s="33">
        <v>0</v>
      </c>
      <c r="O51" s="33">
        <v>0</v>
      </c>
      <c r="P51" s="33">
        <v>0</v>
      </c>
      <c r="Q51" s="33">
        <v>0</v>
      </c>
      <c r="R51" s="33">
        <v>0</v>
      </c>
      <c r="S51" s="33">
        <v>0</v>
      </c>
      <c r="T51" s="33">
        <v>0</v>
      </c>
      <c r="U51" s="33">
        <v>0</v>
      </c>
      <c r="V51" s="33">
        <v>0</v>
      </c>
      <c r="W51" s="33">
        <v>0</v>
      </c>
      <c r="X51" s="33">
        <v>0</v>
      </c>
      <c r="Y51" s="33">
        <v>0</v>
      </c>
      <c r="Z51" s="33">
        <v>0</v>
      </c>
      <c r="AA51" s="33">
        <v>0</v>
      </c>
      <c r="AB51" s="33">
        <v>0</v>
      </c>
      <c r="AC51" s="33">
        <v>0</v>
      </c>
      <c r="AD51" s="33">
        <v>0</v>
      </c>
      <c r="AE51" s="33">
        <v>0</v>
      </c>
    </row>
    <row r="52" spans="1:31">
      <c r="A52" s="29" t="s">
        <v>132</v>
      </c>
      <c r="B52" s="29" t="s">
        <v>66</v>
      </c>
      <c r="C52" s="33">
        <v>1.4050166048203351E-5</v>
      </c>
      <c r="D52" s="33">
        <v>1.3535805457362891E-5</v>
      </c>
      <c r="E52" s="33">
        <v>1.3075333765963472E-5</v>
      </c>
      <c r="F52" s="33">
        <v>1.2561601779940849E-5</v>
      </c>
      <c r="G52" s="33">
        <v>1.21017358330712E-5</v>
      </c>
      <c r="H52" s="33">
        <v>1.1658705055218609E-5</v>
      </c>
      <c r="I52" s="33">
        <v>1.1262090043779951E-5</v>
      </c>
      <c r="J52" s="33">
        <v>1.081960069792344E-5</v>
      </c>
      <c r="K52" s="33">
        <v>1.0423507428381379E-5</v>
      </c>
      <c r="L52" s="33">
        <v>1.0041914682708619E-5</v>
      </c>
      <c r="M52" s="33">
        <v>9.7003009196118608E-6</v>
      </c>
      <c r="N52" s="33">
        <v>9.3191745219499092E-6</v>
      </c>
      <c r="O52" s="33">
        <v>8.9780101473218707E-6</v>
      </c>
      <c r="P52" s="33">
        <v>8.6493354122258711E-6</v>
      </c>
      <c r="Q52" s="33">
        <v>8.3550955076044602E-6</v>
      </c>
      <c r="R52" s="33">
        <v>1.0022231791579999E-5</v>
      </c>
      <c r="S52" s="33">
        <v>9.6553292903446999E-6</v>
      </c>
      <c r="T52" s="33">
        <v>9.3018586721682096E-6</v>
      </c>
      <c r="U52" s="33">
        <v>1.2063934025288649E-5</v>
      </c>
      <c r="V52" s="33">
        <v>1.210868245691119E-5</v>
      </c>
      <c r="W52" s="33">
        <v>2.2237133218946583E-5</v>
      </c>
      <c r="X52" s="33">
        <v>2.1423057076226671E-5</v>
      </c>
      <c r="Y52" s="33">
        <v>2.069427064693663E-5</v>
      </c>
      <c r="Z52" s="33">
        <v>3.7336392218540737E-5</v>
      </c>
      <c r="AA52" s="33">
        <v>3.5969549385830218E-5</v>
      </c>
      <c r="AB52" s="33">
        <v>3.4652745113846132E-5</v>
      </c>
      <c r="AC52" s="33">
        <v>3.347390073665203E-5</v>
      </c>
      <c r="AD52" s="33">
        <v>555.26179087457911</v>
      </c>
      <c r="AE52" s="33">
        <v>534.93428856282469</v>
      </c>
    </row>
    <row r="53" spans="1:31">
      <c r="A53" s="29" t="s">
        <v>132</v>
      </c>
      <c r="B53" s="29" t="s">
        <v>65</v>
      </c>
      <c r="C53" s="33">
        <v>0</v>
      </c>
      <c r="D53" s="33">
        <v>0</v>
      </c>
      <c r="E53" s="33">
        <v>0</v>
      </c>
      <c r="F53" s="33">
        <v>0</v>
      </c>
      <c r="G53" s="33">
        <v>0</v>
      </c>
      <c r="H53" s="33">
        <v>0</v>
      </c>
      <c r="I53" s="33">
        <v>0</v>
      </c>
      <c r="J53" s="33">
        <v>0</v>
      </c>
      <c r="K53" s="33">
        <v>0</v>
      </c>
      <c r="L53" s="33">
        <v>0</v>
      </c>
      <c r="M53" s="33">
        <v>0</v>
      </c>
      <c r="N53" s="33">
        <v>0</v>
      </c>
      <c r="O53" s="33">
        <v>0</v>
      </c>
      <c r="P53" s="33">
        <v>0</v>
      </c>
      <c r="Q53" s="33">
        <v>0</v>
      </c>
      <c r="R53" s="33">
        <v>0</v>
      </c>
      <c r="S53" s="33">
        <v>0</v>
      </c>
      <c r="T53" s="33">
        <v>0</v>
      </c>
      <c r="U53" s="33">
        <v>0</v>
      </c>
      <c r="V53" s="33">
        <v>0</v>
      </c>
      <c r="W53" s="33">
        <v>0</v>
      </c>
      <c r="X53" s="33">
        <v>0</v>
      </c>
      <c r="Y53" s="33">
        <v>0</v>
      </c>
      <c r="Z53" s="33">
        <v>0</v>
      </c>
      <c r="AA53" s="33">
        <v>0</v>
      </c>
      <c r="AB53" s="33">
        <v>0</v>
      </c>
      <c r="AC53" s="33">
        <v>0</v>
      </c>
      <c r="AD53" s="33">
        <v>0</v>
      </c>
      <c r="AE53" s="33">
        <v>0</v>
      </c>
    </row>
    <row r="54" spans="1:31">
      <c r="A54" s="29" t="s">
        <v>132</v>
      </c>
      <c r="B54" s="29" t="s">
        <v>69</v>
      </c>
      <c r="C54" s="33">
        <v>1.6113881223409567E-4</v>
      </c>
      <c r="D54" s="33">
        <v>1.552397036837978E-4</v>
      </c>
      <c r="E54" s="33">
        <v>1.4995863717077871E-4</v>
      </c>
      <c r="F54" s="33">
        <v>1.650851935696206E-4</v>
      </c>
      <c r="G54" s="33">
        <v>1.5904161248935723E-4</v>
      </c>
      <c r="H54" s="33">
        <v>1.5321928003523622E-4</v>
      </c>
      <c r="I54" s="33">
        <v>1.4800694588526143E-4</v>
      </c>
      <c r="J54" s="33">
        <v>1.4659439169211299E-4</v>
      </c>
      <c r="K54" s="33">
        <v>1.4122773782724319E-4</v>
      </c>
      <c r="L54" s="33">
        <v>1.3605755105345978E-4</v>
      </c>
      <c r="M54" s="33">
        <v>1.3142903811726289E-4</v>
      </c>
      <c r="N54" s="33">
        <v>1.3869032736573274E-4</v>
      </c>
      <c r="O54" s="33">
        <v>1.3361303230153532E-4</v>
      </c>
      <c r="P54" s="33">
        <v>1.5197249996508688E-4</v>
      </c>
      <c r="Q54" s="33">
        <v>1.4680257976155329E-4</v>
      </c>
      <c r="R54" s="33">
        <v>1.6730076901273779E-4</v>
      </c>
      <c r="S54" s="33">
        <v>3.4989095494635983E-4</v>
      </c>
      <c r="T54" s="33">
        <v>43.972777566428121</v>
      </c>
      <c r="U54" s="33">
        <v>3808.6636524358778</v>
      </c>
      <c r="V54" s="33">
        <v>5365.6719373442302</v>
      </c>
      <c r="W54" s="33">
        <v>5169.240793507227</v>
      </c>
      <c r="X54" s="33">
        <v>6376.5705609746065</v>
      </c>
      <c r="Y54" s="33">
        <v>13035.162515690357</v>
      </c>
      <c r="Z54" s="33">
        <v>12523.008864611458</v>
      </c>
      <c r="AA54" s="33">
        <v>24950.873676222775</v>
      </c>
      <c r="AB54" s="33">
        <v>26241.374268436244</v>
      </c>
      <c r="AC54" s="33">
        <v>46430.54975614186</v>
      </c>
      <c r="AD54" s="33">
        <v>67374.173032959778</v>
      </c>
      <c r="AE54" s="33">
        <v>70117.828461890254</v>
      </c>
    </row>
    <row r="55" spans="1:31">
      <c r="A55" s="29" t="s">
        <v>132</v>
      </c>
      <c r="B55" s="29" t="s">
        <v>68</v>
      </c>
      <c r="C55" s="33">
        <v>1.0777981698264601E-5</v>
      </c>
      <c r="D55" s="33">
        <v>1.2309633627407921E-5</v>
      </c>
      <c r="E55" s="33">
        <v>1.1890874815102699E-5</v>
      </c>
      <c r="F55" s="33">
        <v>2.0416577358395812E-5</v>
      </c>
      <c r="G55" s="33">
        <v>1.9669149694055353E-5</v>
      </c>
      <c r="H55" s="33">
        <v>1.894908450598184E-5</v>
      </c>
      <c r="I55" s="33">
        <v>1.8304459624187779E-5</v>
      </c>
      <c r="J55" s="33">
        <v>1.7585274434415919E-5</v>
      </c>
      <c r="K55" s="33">
        <v>1.6941497548281942E-5</v>
      </c>
      <c r="L55" s="33">
        <v>1.6321288601372691E-5</v>
      </c>
      <c r="M55" s="33">
        <v>1.5766058150420549E-5</v>
      </c>
      <c r="N55" s="33">
        <v>2.1603530146650171E-5</v>
      </c>
      <c r="O55" s="33">
        <v>2.0812649491407569E-5</v>
      </c>
      <c r="P55" s="33">
        <v>2.0050722076982123E-5</v>
      </c>
      <c r="Q55" s="33">
        <v>1.936862082060322E-5</v>
      </c>
      <c r="R55" s="33">
        <v>2.2283052982323461E-5</v>
      </c>
      <c r="S55" s="33">
        <v>3.6860393896883599E-5</v>
      </c>
      <c r="T55" s="33">
        <v>4.4544264783043702E-5</v>
      </c>
      <c r="U55" s="33">
        <v>6.8460809416636193E-5</v>
      </c>
      <c r="V55" s="33">
        <v>7.0159727472809806E-5</v>
      </c>
      <c r="W55" s="33">
        <v>6.7591259687282607E-5</v>
      </c>
      <c r="X55" s="33">
        <v>9.5007083795614091E-5</v>
      </c>
      <c r="Y55" s="33">
        <v>1.4775891561957379E-4</v>
      </c>
      <c r="Z55" s="33">
        <v>1.4195344384099551E-4</v>
      </c>
      <c r="AA55" s="33">
        <v>2.0138512371787221E-4</v>
      </c>
      <c r="AB55" s="33">
        <v>4.3004900882138604E-3</v>
      </c>
      <c r="AC55" s="33">
        <v>2345.244685143045</v>
      </c>
      <c r="AD55" s="33">
        <v>14900.158619917209</v>
      </c>
      <c r="AE55" s="33">
        <v>19082.678007225753</v>
      </c>
    </row>
    <row r="56" spans="1:31">
      <c r="A56" s="29" t="s">
        <v>132</v>
      </c>
      <c r="B56" s="29" t="s">
        <v>36</v>
      </c>
      <c r="C56" s="33">
        <v>2.1948238458681001E-5</v>
      </c>
      <c r="D56" s="33">
        <v>2.11447384243908E-5</v>
      </c>
      <c r="E56" s="33">
        <v>2.0425420058214E-5</v>
      </c>
      <c r="F56" s="33">
        <v>1.9622901988719798E-5</v>
      </c>
      <c r="G56" s="33">
        <v>1.8904529876511701E-5</v>
      </c>
      <c r="H56" s="33">
        <v>1.82124565498704E-5</v>
      </c>
      <c r="I56" s="33">
        <v>2.0168379889285699E-5</v>
      </c>
      <c r="J56" s="33">
        <v>2.3397971724532399E-5</v>
      </c>
      <c r="K56" s="33">
        <v>3.4761154469182204E-5</v>
      </c>
      <c r="L56" s="33">
        <v>3.5093922091972402E-5</v>
      </c>
      <c r="M56" s="33">
        <v>3.3900069408847502E-5</v>
      </c>
      <c r="N56" s="33">
        <v>4.4889952347478002E-5</v>
      </c>
      <c r="O56" s="33">
        <v>4.3246582273912103E-5</v>
      </c>
      <c r="P56" s="33">
        <v>5.3160280032902898E-5</v>
      </c>
      <c r="Q56" s="33">
        <v>8.7968341770699993E-5</v>
      </c>
      <c r="R56" s="33">
        <v>8.4512051343711489E-5</v>
      </c>
      <c r="S56" s="33">
        <v>8.141816131329089E-5</v>
      </c>
      <c r="T56" s="33">
        <v>9.514779898933131E-5</v>
      </c>
      <c r="U56" s="33">
        <v>1189.9400795833101</v>
      </c>
      <c r="V56" s="33">
        <v>1143.1871407081699</v>
      </c>
      <c r="W56" s="33">
        <v>3945.3107448380197</v>
      </c>
      <c r="X56" s="33">
        <v>3800.8774079790901</v>
      </c>
      <c r="Y56" s="33">
        <v>3671.5761683240498</v>
      </c>
      <c r="Z56" s="33">
        <v>6354.7016548223492</v>
      </c>
      <c r="AA56" s="33">
        <v>6122.0632584806099</v>
      </c>
      <c r="AB56" s="33">
        <v>5897.9414891014203</v>
      </c>
      <c r="AC56" s="33">
        <v>5697.3006700666001</v>
      </c>
      <c r="AD56" s="33">
        <v>11261.6396805808</v>
      </c>
      <c r="AE56" s="33">
        <v>10849.3638682441</v>
      </c>
    </row>
    <row r="57" spans="1:31">
      <c r="A57" s="29" t="s">
        <v>132</v>
      </c>
      <c r="B57" s="29" t="s">
        <v>73</v>
      </c>
      <c r="C57" s="33">
        <v>0</v>
      </c>
      <c r="D57" s="33">
        <v>0</v>
      </c>
      <c r="E57" s="33">
        <v>2.17836421600838E-5</v>
      </c>
      <c r="F57" s="33">
        <v>2.5960701848992002E-5</v>
      </c>
      <c r="G57" s="33">
        <v>2.7337779521027401E-5</v>
      </c>
      <c r="H57" s="33">
        <v>2.6336974521395401E-5</v>
      </c>
      <c r="I57" s="33">
        <v>3.1220175960495499E-5</v>
      </c>
      <c r="J57" s="33">
        <v>2.99935301794209E-5</v>
      </c>
      <c r="K57" s="33">
        <v>2.88955011702584E-5</v>
      </c>
      <c r="L57" s="33">
        <v>2.7837669753635E-5</v>
      </c>
      <c r="M57" s="33">
        <v>2.6890665977875002E-5</v>
      </c>
      <c r="N57" s="33">
        <v>3.9967923064392099E-5</v>
      </c>
      <c r="O57" s="33">
        <v>3.85047428819276E-5</v>
      </c>
      <c r="P57" s="33">
        <v>4.8984729987139296E-5</v>
      </c>
      <c r="Q57" s="33">
        <v>5.0739075601372896E-5</v>
      </c>
      <c r="R57" s="33">
        <v>4.8745529085145604E-5</v>
      </c>
      <c r="S57" s="33">
        <v>4.5825527260504999E-4</v>
      </c>
      <c r="T57" s="33">
        <v>101.795930165041</v>
      </c>
      <c r="U57" s="33">
        <v>2507.6086991969701</v>
      </c>
      <c r="V57" s="33">
        <v>2409.0843463762799</v>
      </c>
      <c r="W57" s="33">
        <v>2320.8905098383102</v>
      </c>
      <c r="X57" s="33">
        <v>2235.9253492970902</v>
      </c>
      <c r="Y57" s="33">
        <v>2159.8618796589699</v>
      </c>
      <c r="Z57" s="33">
        <v>2075.00055683346</v>
      </c>
      <c r="AA57" s="33">
        <v>2968.1923779622698</v>
      </c>
      <c r="AB57" s="33">
        <v>2859.5302326168799</v>
      </c>
      <c r="AC57" s="33">
        <v>3662.8573139699502</v>
      </c>
      <c r="AD57" s="33">
        <v>8939.8599703466098</v>
      </c>
      <c r="AE57" s="33">
        <v>8612.5818698172316</v>
      </c>
    </row>
    <row r="58" spans="1:31">
      <c r="A58" s="29" t="s">
        <v>132</v>
      </c>
      <c r="B58" s="29" t="s">
        <v>56</v>
      </c>
      <c r="C58" s="33">
        <v>0</v>
      </c>
      <c r="D58" s="33">
        <v>0</v>
      </c>
      <c r="E58" s="33">
        <v>0</v>
      </c>
      <c r="F58" s="33">
        <v>0</v>
      </c>
      <c r="G58" s="33">
        <v>0</v>
      </c>
      <c r="H58" s="33">
        <v>0</v>
      </c>
      <c r="I58" s="33">
        <v>0</v>
      </c>
      <c r="J58" s="33">
        <v>0</v>
      </c>
      <c r="K58" s="33">
        <v>0</v>
      </c>
      <c r="L58" s="33">
        <v>0</v>
      </c>
      <c r="M58" s="33">
        <v>0</v>
      </c>
      <c r="N58" s="33">
        <v>0</v>
      </c>
      <c r="O58" s="33">
        <v>0</v>
      </c>
      <c r="P58" s="33">
        <v>0</v>
      </c>
      <c r="Q58" s="33">
        <v>0</v>
      </c>
      <c r="R58" s="33">
        <v>0</v>
      </c>
      <c r="S58" s="33">
        <v>0</v>
      </c>
      <c r="T58" s="33">
        <v>0</v>
      </c>
      <c r="U58" s="33">
        <v>0</v>
      </c>
      <c r="V58" s="33">
        <v>0</v>
      </c>
      <c r="W58" s="33">
        <v>0</v>
      </c>
      <c r="X58" s="33">
        <v>0</v>
      </c>
      <c r="Y58" s="33">
        <v>0</v>
      </c>
      <c r="Z58" s="33">
        <v>0</v>
      </c>
      <c r="AA58" s="33">
        <v>0</v>
      </c>
      <c r="AB58" s="33">
        <v>0</v>
      </c>
      <c r="AC58" s="33">
        <v>0</v>
      </c>
      <c r="AD58" s="33">
        <v>0</v>
      </c>
      <c r="AE58" s="33">
        <v>0</v>
      </c>
    </row>
    <row r="59" spans="1:31">
      <c r="A59" s="34" t="s">
        <v>138</v>
      </c>
      <c r="B59" s="34"/>
      <c r="C59" s="35">
        <v>1.8848295166401277E-4</v>
      </c>
      <c r="D59" s="35">
        <v>1.8350902685952325E-4</v>
      </c>
      <c r="E59" s="35">
        <v>1.7726627224464372E-4</v>
      </c>
      <c r="F59" s="35">
        <v>-221940.72845278992</v>
      </c>
      <c r="G59" s="35">
        <v>-213815.73093839164</v>
      </c>
      <c r="H59" s="35">
        <v>-205988.18046278507</v>
      </c>
      <c r="I59" s="35">
        <v>127027.00755709391</v>
      </c>
      <c r="J59" s="35">
        <v>348613.76857247821</v>
      </c>
      <c r="K59" s="35">
        <v>-147268.33633607233</v>
      </c>
      <c r="L59" s="35">
        <v>-106331.5942281012</v>
      </c>
      <c r="M59" s="35">
        <v>-65925.532430470499</v>
      </c>
      <c r="N59" s="35">
        <v>-27991.955054699807</v>
      </c>
      <c r="O59" s="35">
        <v>-26967.201433189719</v>
      </c>
      <c r="P59" s="35">
        <v>-25979.962852408618</v>
      </c>
      <c r="Q59" s="35">
        <v>-25096.156013220068</v>
      </c>
      <c r="R59" s="35">
        <v>-24110.12393797372</v>
      </c>
      <c r="S59" s="35">
        <v>201223.35543184268</v>
      </c>
      <c r="T59" s="35">
        <v>349331.84356060112</v>
      </c>
      <c r="U59" s="35">
        <v>-17807.241128891608</v>
      </c>
      <c r="V59" s="35">
        <v>-15400.940431573768</v>
      </c>
      <c r="W59" s="35">
        <v>-14837.129517080597</v>
      </c>
      <c r="X59" s="35">
        <v>-12897.389268613513</v>
      </c>
      <c r="Y59" s="35">
        <v>-5583.1205109387283</v>
      </c>
      <c r="Z59" s="35">
        <v>-5363.758782369554</v>
      </c>
      <c r="AA59" s="35">
        <v>7718.920303436299</v>
      </c>
      <c r="AB59" s="35">
        <v>9640.2672062516012</v>
      </c>
      <c r="AC59" s="35">
        <v>32739.434032057048</v>
      </c>
      <c r="AD59" s="35">
        <v>82829.593449177075</v>
      </c>
      <c r="AE59" s="35">
        <v>89735.440762905724</v>
      </c>
    </row>
    <row r="61" spans="1:31">
      <c r="A61" s="19" t="s">
        <v>128</v>
      </c>
      <c r="B61" s="19" t="s">
        <v>129</v>
      </c>
      <c r="C61" s="19" t="s">
        <v>80</v>
      </c>
      <c r="D61" s="19" t="s">
        <v>89</v>
      </c>
      <c r="E61" s="19" t="s">
        <v>90</v>
      </c>
      <c r="F61" s="19" t="s">
        <v>91</v>
      </c>
      <c r="G61" s="19" t="s">
        <v>92</v>
      </c>
      <c r="H61" s="19" t="s">
        <v>93</v>
      </c>
      <c r="I61" s="19" t="s">
        <v>94</v>
      </c>
      <c r="J61" s="19" t="s">
        <v>95</v>
      </c>
      <c r="K61" s="19" t="s">
        <v>96</v>
      </c>
      <c r="L61" s="19" t="s">
        <v>97</v>
      </c>
      <c r="M61" s="19" t="s">
        <v>98</v>
      </c>
      <c r="N61" s="19" t="s">
        <v>99</v>
      </c>
      <c r="O61" s="19" t="s">
        <v>100</v>
      </c>
      <c r="P61" s="19" t="s">
        <v>101</v>
      </c>
      <c r="Q61" s="19" t="s">
        <v>102</v>
      </c>
      <c r="R61" s="19" t="s">
        <v>103</v>
      </c>
      <c r="S61" s="19" t="s">
        <v>104</v>
      </c>
      <c r="T61" s="19" t="s">
        <v>105</v>
      </c>
      <c r="U61" s="19" t="s">
        <v>106</v>
      </c>
      <c r="V61" s="19" t="s">
        <v>107</v>
      </c>
      <c r="W61" s="19" t="s">
        <v>108</v>
      </c>
      <c r="X61" s="19" t="s">
        <v>109</v>
      </c>
      <c r="Y61" s="19" t="s">
        <v>110</v>
      </c>
      <c r="Z61" s="19" t="s">
        <v>111</v>
      </c>
      <c r="AA61" s="19" t="s">
        <v>112</v>
      </c>
      <c r="AB61" s="19" t="s">
        <v>113</v>
      </c>
      <c r="AC61" s="19" t="s">
        <v>114</v>
      </c>
      <c r="AD61" s="19" t="s">
        <v>115</v>
      </c>
      <c r="AE61" s="19" t="s">
        <v>116</v>
      </c>
    </row>
    <row r="62" spans="1:31">
      <c r="A62" s="29" t="s">
        <v>133</v>
      </c>
      <c r="B62" s="29" t="s">
        <v>64</v>
      </c>
      <c r="C62" s="33">
        <v>0</v>
      </c>
      <c r="D62" s="33">
        <v>0</v>
      </c>
      <c r="E62" s="33">
        <v>0</v>
      </c>
      <c r="F62" s="33">
        <v>0</v>
      </c>
      <c r="G62" s="33">
        <v>0</v>
      </c>
      <c r="H62" s="33">
        <v>0</v>
      </c>
      <c r="I62" s="33">
        <v>0</v>
      </c>
      <c r="J62" s="33">
        <v>0</v>
      </c>
      <c r="K62" s="33">
        <v>0</v>
      </c>
      <c r="L62" s="33">
        <v>0</v>
      </c>
      <c r="M62" s="33">
        <v>0</v>
      </c>
      <c r="N62" s="33">
        <v>0</v>
      </c>
      <c r="O62" s="33">
        <v>0</v>
      </c>
      <c r="P62" s="33">
        <v>0</v>
      </c>
      <c r="Q62" s="33">
        <v>0</v>
      </c>
      <c r="R62" s="33">
        <v>0</v>
      </c>
      <c r="S62" s="33">
        <v>0</v>
      </c>
      <c r="T62" s="33">
        <v>0</v>
      </c>
      <c r="U62" s="33">
        <v>0</v>
      </c>
      <c r="V62" s="33">
        <v>0</v>
      </c>
      <c r="W62" s="33">
        <v>0</v>
      </c>
      <c r="X62" s="33">
        <v>0</v>
      </c>
      <c r="Y62" s="33">
        <v>0</v>
      </c>
      <c r="Z62" s="33">
        <v>0</v>
      </c>
      <c r="AA62" s="33">
        <v>0</v>
      </c>
      <c r="AB62" s="33">
        <v>0</v>
      </c>
      <c r="AC62" s="33">
        <v>0</v>
      </c>
      <c r="AD62" s="33">
        <v>0</v>
      </c>
      <c r="AE62" s="33">
        <v>0</v>
      </c>
    </row>
    <row r="63" spans="1:31">
      <c r="A63" s="29" t="s">
        <v>133</v>
      </c>
      <c r="B63" s="29" t="s">
        <v>71</v>
      </c>
      <c r="C63" s="33">
        <v>0</v>
      </c>
      <c r="D63" s="33">
        <v>0</v>
      </c>
      <c r="E63" s="33">
        <v>0</v>
      </c>
      <c r="F63" s="33">
        <v>0</v>
      </c>
      <c r="G63" s="33">
        <v>0</v>
      </c>
      <c r="H63" s="33">
        <v>0</v>
      </c>
      <c r="I63" s="33">
        <v>0</v>
      </c>
      <c r="J63" s="33">
        <v>0</v>
      </c>
      <c r="K63" s="33">
        <v>0</v>
      </c>
      <c r="L63" s="33">
        <v>0</v>
      </c>
      <c r="M63" s="33">
        <v>0</v>
      </c>
      <c r="N63" s="33">
        <v>0</v>
      </c>
      <c r="O63" s="33">
        <v>0</v>
      </c>
      <c r="P63" s="33">
        <v>0</v>
      </c>
      <c r="Q63" s="33">
        <v>0</v>
      </c>
      <c r="R63" s="33">
        <v>0</v>
      </c>
      <c r="S63" s="33">
        <v>0</v>
      </c>
      <c r="T63" s="33">
        <v>0</v>
      </c>
      <c r="U63" s="33">
        <v>0</v>
      </c>
      <c r="V63" s="33">
        <v>0</v>
      </c>
      <c r="W63" s="33">
        <v>0</v>
      </c>
      <c r="X63" s="33">
        <v>0</v>
      </c>
      <c r="Y63" s="33">
        <v>0</v>
      </c>
      <c r="Z63" s="33">
        <v>0</v>
      </c>
      <c r="AA63" s="33">
        <v>0</v>
      </c>
      <c r="AB63" s="33">
        <v>0</v>
      </c>
      <c r="AC63" s="33">
        <v>0</v>
      </c>
      <c r="AD63" s="33">
        <v>0</v>
      </c>
      <c r="AE63" s="33">
        <v>0</v>
      </c>
    </row>
    <row r="64" spans="1:31">
      <c r="A64" s="29" t="s">
        <v>133</v>
      </c>
      <c r="B64" s="29" t="s">
        <v>20</v>
      </c>
      <c r="C64" s="33">
        <v>2.44898150522182E-6</v>
      </c>
      <c r="D64" s="33">
        <v>2.3593270790989102E-6</v>
      </c>
      <c r="E64" s="33">
        <v>2.2790656322201703E-6</v>
      </c>
      <c r="F64" s="33">
        <v>2.1895207735975799E-6</v>
      </c>
      <c r="G64" s="33">
        <v>2.10936490960983E-6</v>
      </c>
      <c r="H64" s="33">
        <v>2.0321434605904502E-6</v>
      </c>
      <c r="I64" s="33">
        <v>1.9630124037492598E-6</v>
      </c>
      <c r="J64" s="33">
        <v>1.8858853277743199E-6</v>
      </c>
      <c r="K64" s="33">
        <v>1.8168452119405701E-6</v>
      </c>
      <c r="L64" s="33">
        <v>1.75033257618429E-6</v>
      </c>
      <c r="M64" s="33">
        <v>1.6907883839745301E-6</v>
      </c>
      <c r="N64" s="33">
        <v>1.6243570339233201E-6</v>
      </c>
      <c r="O64" s="33">
        <v>1.5648911713251E-6</v>
      </c>
      <c r="P64" s="33">
        <v>1.5076022862882701E-6</v>
      </c>
      <c r="Q64" s="33">
        <v>1.45631548426445E-6</v>
      </c>
      <c r="R64" s="33">
        <v>1.3990966125019402E-6</v>
      </c>
      <c r="S64" s="33">
        <v>2.0317968766619299E-6</v>
      </c>
      <c r="T64" s="33">
        <v>1.9574151050613499E-6</v>
      </c>
      <c r="U64" s="33">
        <v>2.5767505398080198E-6</v>
      </c>
      <c r="V64" s="33">
        <v>2.4755095928467796E-6</v>
      </c>
      <c r="W64" s="33">
        <v>2.3848840036231701E-6</v>
      </c>
      <c r="X64" s="33">
        <v>2.2975761140949598E-6</v>
      </c>
      <c r="Y64" s="33">
        <v>3.2551956530797702E-6</v>
      </c>
      <c r="Z64" s="33">
        <v>3.12729848749444E-6</v>
      </c>
      <c r="AA64" s="33">
        <v>3.0128116485315798E-6</v>
      </c>
      <c r="AB64" s="33">
        <v>2.9025160424645003E-6</v>
      </c>
      <c r="AC64" s="33">
        <v>2.8037759655922697E-6</v>
      </c>
      <c r="AD64" s="33">
        <v>4.1139660748661804E-6</v>
      </c>
      <c r="AE64" s="33">
        <v>3.9633584582938305E-6</v>
      </c>
    </row>
    <row r="65" spans="1:31">
      <c r="A65" s="29" t="s">
        <v>133</v>
      </c>
      <c r="B65" s="29" t="s">
        <v>32</v>
      </c>
      <c r="C65" s="33">
        <v>0</v>
      </c>
      <c r="D65" s="33">
        <v>0</v>
      </c>
      <c r="E65" s="33">
        <v>0</v>
      </c>
      <c r="F65" s="33">
        <v>0</v>
      </c>
      <c r="G65" s="33">
        <v>0</v>
      </c>
      <c r="H65" s="33">
        <v>0</v>
      </c>
      <c r="I65" s="33">
        <v>0</v>
      </c>
      <c r="J65" s="33">
        <v>0</v>
      </c>
      <c r="K65" s="33">
        <v>0</v>
      </c>
      <c r="L65" s="33">
        <v>0</v>
      </c>
      <c r="M65" s="33">
        <v>0</v>
      </c>
      <c r="N65" s="33">
        <v>0</v>
      </c>
      <c r="O65" s="33">
        <v>0</v>
      </c>
      <c r="P65" s="33">
        <v>0</v>
      </c>
      <c r="Q65" s="33">
        <v>0</v>
      </c>
      <c r="R65" s="33">
        <v>0</v>
      </c>
      <c r="S65" s="33">
        <v>0</v>
      </c>
      <c r="T65" s="33">
        <v>0</v>
      </c>
      <c r="U65" s="33">
        <v>0</v>
      </c>
      <c r="V65" s="33">
        <v>0</v>
      </c>
      <c r="W65" s="33">
        <v>0</v>
      </c>
      <c r="X65" s="33">
        <v>0</v>
      </c>
      <c r="Y65" s="33">
        <v>0</v>
      </c>
      <c r="Z65" s="33">
        <v>0</v>
      </c>
      <c r="AA65" s="33">
        <v>0</v>
      </c>
      <c r="AB65" s="33">
        <v>0</v>
      </c>
      <c r="AC65" s="33">
        <v>0</v>
      </c>
      <c r="AD65" s="33">
        <v>0</v>
      </c>
      <c r="AE65" s="33">
        <v>0</v>
      </c>
    </row>
    <row r="66" spans="1:31">
      <c r="A66" s="29" t="s">
        <v>133</v>
      </c>
      <c r="B66" s="29" t="s">
        <v>66</v>
      </c>
      <c r="C66" s="33">
        <v>1.4094115490319589E-5</v>
      </c>
      <c r="D66" s="33">
        <v>1.357814596041489E-5</v>
      </c>
      <c r="E66" s="33">
        <v>1.311623389643354E-5</v>
      </c>
      <c r="F66" s="33">
        <v>1.2600894937645932E-5</v>
      </c>
      <c r="G66" s="33">
        <v>1.213959051298579E-5</v>
      </c>
      <c r="H66" s="33">
        <v>1.169517391837771E-5</v>
      </c>
      <c r="I66" s="33">
        <v>1.1297318280427749E-5</v>
      </c>
      <c r="J66" s="33">
        <v>1.085344481143519E-5</v>
      </c>
      <c r="K66" s="33">
        <v>1.045611254740988E-5</v>
      </c>
      <c r="L66" s="33">
        <v>1.007332616543202E-5</v>
      </c>
      <c r="M66" s="33">
        <v>9.7306438217750098E-6</v>
      </c>
      <c r="N66" s="33">
        <v>9.3483252465618685E-6</v>
      </c>
      <c r="O66" s="33">
        <v>9.0060936970774302E-6</v>
      </c>
      <c r="P66" s="33">
        <v>8.6763908551821494E-6</v>
      </c>
      <c r="Q66" s="33">
        <v>8.38123055719228E-6</v>
      </c>
      <c r="R66" s="33">
        <v>1.1451699212112251E-5</v>
      </c>
      <c r="S66" s="33">
        <v>1.1032465535253141E-5</v>
      </c>
      <c r="T66" s="33">
        <v>1.062857952624292E-5</v>
      </c>
      <c r="U66" s="33">
        <v>1.3751647737935149E-5</v>
      </c>
      <c r="V66" s="33">
        <v>1.499815988337078E-5</v>
      </c>
      <c r="W66" s="33">
        <v>2.8174965396262624E-5</v>
      </c>
      <c r="X66" s="33">
        <v>2.7143511974401944E-5</v>
      </c>
      <c r="Y66" s="33">
        <v>3.2981039937577999E-5</v>
      </c>
      <c r="Z66" s="33">
        <v>286.91641126600814</v>
      </c>
      <c r="AA66" s="33">
        <v>276.41272794196124</v>
      </c>
      <c r="AB66" s="33">
        <v>266.29357251189214</v>
      </c>
      <c r="AC66" s="33">
        <v>257.23458801853508</v>
      </c>
      <c r="AD66" s="33">
        <v>831.19960722800568</v>
      </c>
      <c r="AE66" s="33">
        <v>800.77033545902032</v>
      </c>
    </row>
    <row r="67" spans="1:31">
      <c r="A67" s="29" t="s">
        <v>133</v>
      </c>
      <c r="B67" s="29" t="s">
        <v>65</v>
      </c>
      <c r="C67" s="33">
        <v>0</v>
      </c>
      <c r="D67" s="33">
        <v>0</v>
      </c>
      <c r="E67" s="33">
        <v>0</v>
      </c>
      <c r="F67" s="33">
        <v>0</v>
      </c>
      <c r="G67" s="33">
        <v>0</v>
      </c>
      <c r="H67" s="33">
        <v>0</v>
      </c>
      <c r="I67" s="33">
        <v>0</v>
      </c>
      <c r="J67" s="33">
        <v>0</v>
      </c>
      <c r="K67" s="33">
        <v>0</v>
      </c>
      <c r="L67" s="33">
        <v>0</v>
      </c>
      <c r="M67" s="33">
        <v>0</v>
      </c>
      <c r="N67" s="33">
        <v>0</v>
      </c>
      <c r="O67" s="33">
        <v>0</v>
      </c>
      <c r="P67" s="33">
        <v>0</v>
      </c>
      <c r="Q67" s="33">
        <v>0</v>
      </c>
      <c r="R67" s="33">
        <v>0</v>
      </c>
      <c r="S67" s="33">
        <v>0</v>
      </c>
      <c r="T67" s="33">
        <v>0</v>
      </c>
      <c r="U67" s="33">
        <v>0</v>
      </c>
      <c r="V67" s="33">
        <v>0</v>
      </c>
      <c r="W67" s="33">
        <v>0</v>
      </c>
      <c r="X67" s="33">
        <v>0</v>
      </c>
      <c r="Y67" s="33">
        <v>0</v>
      </c>
      <c r="Z67" s="33">
        <v>0</v>
      </c>
      <c r="AA67" s="33">
        <v>0</v>
      </c>
      <c r="AB67" s="33">
        <v>0</v>
      </c>
      <c r="AC67" s="33">
        <v>0</v>
      </c>
      <c r="AD67" s="33">
        <v>0</v>
      </c>
      <c r="AE67" s="33">
        <v>0</v>
      </c>
    </row>
    <row r="68" spans="1:31">
      <c r="A68" s="29" t="s">
        <v>133</v>
      </c>
      <c r="B68" s="29" t="s">
        <v>69</v>
      </c>
      <c r="C68" s="33">
        <v>2.6527531271268949E-4</v>
      </c>
      <c r="D68" s="33">
        <v>2.5556388538050295E-4</v>
      </c>
      <c r="E68" s="33">
        <v>3.0828087648342221E-4</v>
      </c>
      <c r="F68" s="33">
        <v>2.9616847080695015E-4</v>
      </c>
      <c r="G68" s="33">
        <v>2.8532608011135686E-4</v>
      </c>
      <c r="H68" s="33">
        <v>2.7488061700118709E-4</v>
      </c>
      <c r="I68" s="33">
        <v>2.6552951166488816E-4</v>
      </c>
      <c r="J68" s="33">
        <v>2.7658106750345029E-4</v>
      </c>
      <c r="K68" s="33">
        <v>2.664557493535945E-4</v>
      </c>
      <c r="L68" s="33">
        <v>2.5670110757924507E-4</v>
      </c>
      <c r="M68" s="33">
        <v>2.4796844711338261E-4</v>
      </c>
      <c r="N68" s="33">
        <v>2.8230964031091389E-4</v>
      </c>
      <c r="O68" s="33">
        <v>2.7197460562932438E-4</v>
      </c>
      <c r="P68" s="33">
        <v>3.0356379731498868E-4</v>
      </c>
      <c r="Q68" s="33">
        <v>2.932369249587352E-4</v>
      </c>
      <c r="R68" s="33">
        <v>5.4870979980893889E-4</v>
      </c>
      <c r="S68" s="33">
        <v>13641.056617554694</v>
      </c>
      <c r="T68" s="33">
        <v>22965.734790659604</v>
      </c>
      <c r="U68" s="33">
        <v>27812.379583222668</v>
      </c>
      <c r="V68" s="33">
        <v>26719.626678945704</v>
      </c>
      <c r="W68" s="33">
        <v>25741.451551444228</v>
      </c>
      <c r="X68" s="33">
        <v>26946.183517157137</v>
      </c>
      <c r="Y68" s="33">
        <v>26029.507076863185</v>
      </c>
      <c r="Z68" s="33">
        <v>25476.028657880066</v>
      </c>
      <c r="AA68" s="33">
        <v>24543.380250155638</v>
      </c>
      <c r="AB68" s="33">
        <v>25179.793027329753</v>
      </c>
      <c r="AC68" s="33">
        <v>24995.797374452606</v>
      </c>
      <c r="AD68" s="33">
        <v>25227.823146301722</v>
      </c>
      <c r="AE68" s="33">
        <v>24782.984953384912</v>
      </c>
    </row>
    <row r="69" spans="1:31">
      <c r="A69" s="29" t="s">
        <v>133</v>
      </c>
      <c r="B69" s="29" t="s">
        <v>68</v>
      </c>
      <c r="C69" s="33">
        <v>3.5649528412513781E-5</v>
      </c>
      <c r="D69" s="33">
        <v>4.7155645658468088E-5</v>
      </c>
      <c r="E69" s="33">
        <v>4.721807100360286E-5</v>
      </c>
      <c r="F69" s="33">
        <v>4.5362865329543294E-5</v>
      </c>
      <c r="G69" s="33">
        <v>4.3702182449848533E-5</v>
      </c>
      <c r="H69" s="33">
        <v>4.210229528062923E-5</v>
      </c>
      <c r="I69" s="33">
        <v>4.0670026238292811E-5</v>
      </c>
      <c r="J69" s="33">
        <v>3.9072094305925748E-5</v>
      </c>
      <c r="K69" s="33">
        <v>3.7641709394913269E-5</v>
      </c>
      <c r="L69" s="33">
        <v>3.6263689247807024E-5</v>
      </c>
      <c r="M69" s="33">
        <v>3.5030042504218734E-5</v>
      </c>
      <c r="N69" s="33">
        <v>5.5008302053000199E-5</v>
      </c>
      <c r="O69" s="33">
        <v>5.29945107107456E-5</v>
      </c>
      <c r="P69" s="33">
        <v>5.7888278542256926E-5</v>
      </c>
      <c r="Q69" s="33">
        <v>5.5918989487644099E-5</v>
      </c>
      <c r="R69" s="33">
        <v>6.4211757365800892E-5</v>
      </c>
      <c r="S69" s="33">
        <v>1.7120539106298265E-4</v>
      </c>
      <c r="T69" s="33">
        <v>1.7372962485872028E-4</v>
      </c>
      <c r="U69" s="33">
        <v>2.3560283114014571E-4</v>
      </c>
      <c r="V69" s="33">
        <v>5.2627082863864209E-4</v>
      </c>
      <c r="W69" s="33">
        <v>5.0700465246449728E-4</v>
      </c>
      <c r="X69" s="33">
        <v>368.00911366854984</v>
      </c>
      <c r="Y69" s="33">
        <v>3149.4107568125773</v>
      </c>
      <c r="Z69" s="33">
        <v>3025.6698969723384</v>
      </c>
      <c r="AA69" s="33">
        <v>4042.574246717299</v>
      </c>
      <c r="AB69" s="33">
        <v>3894.5802059631965</v>
      </c>
      <c r="AC69" s="33">
        <v>6458.3714429761249</v>
      </c>
      <c r="AD69" s="33">
        <v>7432.617009708556</v>
      </c>
      <c r="AE69" s="33">
        <v>7160.5173714083903</v>
      </c>
    </row>
    <row r="70" spans="1:31">
      <c r="A70" s="29" t="s">
        <v>133</v>
      </c>
      <c r="B70" s="29" t="s">
        <v>36</v>
      </c>
      <c r="C70" s="33">
        <v>2.35121327255302E-5</v>
      </c>
      <c r="D70" s="33">
        <v>2.2651380301741599E-5</v>
      </c>
      <c r="E70" s="33">
        <v>2.1880807805488602E-5</v>
      </c>
      <c r="F70" s="33">
        <v>2.1021107315168898E-5</v>
      </c>
      <c r="G70" s="33">
        <v>2.0251548497027101E-5</v>
      </c>
      <c r="H70" s="33">
        <v>1.9510162351509201E-5</v>
      </c>
      <c r="I70" s="33">
        <v>2.1492293706607399E-5</v>
      </c>
      <c r="J70" s="33">
        <v>2.43901039354102E-5</v>
      </c>
      <c r="K70" s="33">
        <v>3.8732921104344004E-5</v>
      </c>
      <c r="L70" s="33">
        <v>3.7314952938284199E-5</v>
      </c>
      <c r="M70" s="33">
        <v>3.6045543478455197E-5</v>
      </c>
      <c r="N70" s="33">
        <v>4.8250175008859198E-5</v>
      </c>
      <c r="O70" s="33">
        <v>4.6483791007377202E-5</v>
      </c>
      <c r="P70" s="33">
        <v>5.7457819036812E-5</v>
      </c>
      <c r="Q70" s="33">
        <v>8.8025104748209304E-5</v>
      </c>
      <c r="R70" s="33">
        <v>3.38822342740706E-4</v>
      </c>
      <c r="S70" s="33">
        <v>3.2641844233097798E-4</v>
      </c>
      <c r="T70" s="33">
        <v>3.1446863460041002E-4</v>
      </c>
      <c r="U70" s="33">
        <v>7.6684882761895805E-4</v>
      </c>
      <c r="V70" s="33">
        <v>7.4287065503192591E-4</v>
      </c>
      <c r="W70" s="33">
        <v>5144.4658137613997</v>
      </c>
      <c r="X70" s="33">
        <v>4956.1327743904303</v>
      </c>
      <c r="Y70" s="33">
        <v>4787.5311460194907</v>
      </c>
      <c r="Z70" s="33">
        <v>6236.1106520270096</v>
      </c>
      <c r="AA70" s="33">
        <v>6007.8137373486807</v>
      </c>
      <c r="AB70" s="33">
        <v>5787.8745129295303</v>
      </c>
      <c r="AC70" s="33">
        <v>5590.9780389833495</v>
      </c>
      <c r="AD70" s="33">
        <v>5371.3076043170804</v>
      </c>
      <c r="AE70" s="33">
        <v>5174.6701451252193</v>
      </c>
    </row>
    <row r="71" spans="1:31">
      <c r="A71" s="29" t="s">
        <v>133</v>
      </c>
      <c r="B71" s="29" t="s">
        <v>73</v>
      </c>
      <c r="C71" s="33">
        <v>0</v>
      </c>
      <c r="D71" s="33">
        <v>0</v>
      </c>
      <c r="E71" s="33">
        <v>1.8369745488735999E-5</v>
      </c>
      <c r="F71" s="33">
        <v>1.7647995206748898E-5</v>
      </c>
      <c r="G71" s="33">
        <v>1.7001922184512E-5</v>
      </c>
      <c r="H71" s="33">
        <v>1.6379501160429698E-5</v>
      </c>
      <c r="I71" s="33">
        <v>1.5822290388793E-5</v>
      </c>
      <c r="J71" s="33">
        <v>1.52006300311798E-5</v>
      </c>
      <c r="K71" s="33">
        <v>1.46441522630765E-5</v>
      </c>
      <c r="L71" s="33">
        <v>1.4108046512827601E-5</v>
      </c>
      <c r="M71" s="33">
        <v>1.36281078744831E-5</v>
      </c>
      <c r="N71" s="33">
        <v>1.78686833768514E-5</v>
      </c>
      <c r="O71" s="33">
        <v>1.7214531211835999E-5</v>
      </c>
      <c r="P71" s="33">
        <v>1.87376317974558E-5</v>
      </c>
      <c r="Q71" s="33">
        <v>2.0235514007298501E-5</v>
      </c>
      <c r="R71" s="33">
        <v>3.2819914022492796E-5</v>
      </c>
      <c r="S71" s="33">
        <v>3.1618414317078199E-5</v>
      </c>
      <c r="T71" s="33">
        <v>3.04609001486495E-5</v>
      </c>
      <c r="U71" s="33">
        <v>3.3141312358154404E-5</v>
      </c>
      <c r="V71" s="33">
        <v>3.18391848161814E-5</v>
      </c>
      <c r="W71" s="33">
        <v>3.6857432662558494E-5</v>
      </c>
      <c r="X71" s="33">
        <v>3.5508123994167303E-5</v>
      </c>
      <c r="Y71" s="33">
        <v>3.4300180664491302E-5</v>
      </c>
      <c r="Z71" s="33">
        <v>3.9582622701204194E-5</v>
      </c>
      <c r="AA71" s="33">
        <v>4.4281752812917898E-5</v>
      </c>
      <c r="AB71" s="33">
        <v>4.2660648232220399E-5</v>
      </c>
      <c r="AC71" s="33">
        <v>4.1209384699395303E-5</v>
      </c>
      <c r="AD71" s="33">
        <v>3.9590261285544096E-5</v>
      </c>
      <c r="AE71" s="33">
        <v>3.8140906871048401E-5</v>
      </c>
    </row>
    <row r="72" spans="1:31">
      <c r="A72" s="29" t="s">
        <v>133</v>
      </c>
      <c r="B72" s="29" t="s">
        <v>56</v>
      </c>
      <c r="C72" s="33">
        <v>0</v>
      </c>
      <c r="D72" s="33">
        <v>0</v>
      </c>
      <c r="E72" s="33">
        <v>0</v>
      </c>
      <c r="F72" s="33">
        <v>0</v>
      </c>
      <c r="G72" s="33">
        <v>0</v>
      </c>
      <c r="H72" s="33">
        <v>0</v>
      </c>
      <c r="I72" s="33">
        <v>0</v>
      </c>
      <c r="J72" s="33">
        <v>0</v>
      </c>
      <c r="K72" s="33">
        <v>0</v>
      </c>
      <c r="L72" s="33">
        <v>0</v>
      </c>
      <c r="M72" s="33">
        <v>0</v>
      </c>
      <c r="N72" s="33">
        <v>0</v>
      </c>
      <c r="O72" s="33">
        <v>0</v>
      </c>
      <c r="P72" s="33">
        <v>0</v>
      </c>
      <c r="Q72" s="33">
        <v>0</v>
      </c>
      <c r="R72" s="33">
        <v>0</v>
      </c>
      <c r="S72" s="33">
        <v>0</v>
      </c>
      <c r="T72" s="33">
        <v>0</v>
      </c>
      <c r="U72" s="33">
        <v>0</v>
      </c>
      <c r="V72" s="33">
        <v>0</v>
      </c>
      <c r="W72" s="33">
        <v>0</v>
      </c>
      <c r="X72" s="33">
        <v>0</v>
      </c>
      <c r="Y72" s="33">
        <v>0</v>
      </c>
      <c r="Z72" s="33">
        <v>0</v>
      </c>
      <c r="AA72" s="33">
        <v>0</v>
      </c>
      <c r="AB72" s="33">
        <v>0</v>
      </c>
      <c r="AC72" s="33">
        <v>0</v>
      </c>
      <c r="AD72" s="33">
        <v>0</v>
      </c>
      <c r="AE72" s="33">
        <v>0</v>
      </c>
    </row>
    <row r="73" spans="1:31">
      <c r="A73" s="34" t="s">
        <v>138</v>
      </c>
      <c r="B73" s="34"/>
      <c r="C73" s="35">
        <v>3.174679381207447E-4</v>
      </c>
      <c r="D73" s="35">
        <v>3.1865700407848486E-4</v>
      </c>
      <c r="E73" s="35">
        <v>3.7089424701567878E-4</v>
      </c>
      <c r="F73" s="35">
        <v>3.5632175184773695E-4</v>
      </c>
      <c r="G73" s="35">
        <v>3.43277217983801E-4</v>
      </c>
      <c r="H73" s="35">
        <v>3.3071022966078449E-4</v>
      </c>
      <c r="I73" s="35">
        <v>3.1945986858735798E-4</v>
      </c>
      <c r="J73" s="35">
        <v>3.2839249194858554E-4</v>
      </c>
      <c r="K73" s="35">
        <v>3.1637041650785821E-4</v>
      </c>
      <c r="L73" s="35">
        <v>3.0478845556866841E-4</v>
      </c>
      <c r="M73" s="35">
        <v>2.9441992182335092E-4</v>
      </c>
      <c r="N73" s="35">
        <v>3.4829062464439926E-4</v>
      </c>
      <c r="O73" s="35">
        <v>3.3554010120847254E-4</v>
      </c>
      <c r="P73" s="35">
        <v>3.7163606899871603E-4</v>
      </c>
      <c r="Q73" s="35">
        <v>3.5899346048783606E-4</v>
      </c>
      <c r="R73" s="35">
        <v>6.2577235299935406E-4</v>
      </c>
      <c r="S73" s="35">
        <v>13641.056801824347</v>
      </c>
      <c r="T73" s="35">
        <v>22965.734976975225</v>
      </c>
      <c r="U73" s="35">
        <v>27812.379835153897</v>
      </c>
      <c r="V73" s="35">
        <v>26719.627222690204</v>
      </c>
      <c r="W73" s="35">
        <v>25741.45208900873</v>
      </c>
      <c r="X73" s="35">
        <v>27314.192660266777</v>
      </c>
      <c r="Y73" s="35">
        <v>29178.917869911998</v>
      </c>
      <c r="Z73" s="35">
        <v>28788.614969245711</v>
      </c>
      <c r="AA73" s="35">
        <v>28862.367227827712</v>
      </c>
      <c r="AB73" s="35">
        <v>29340.666808707359</v>
      </c>
      <c r="AC73" s="35">
        <v>31711.403408251041</v>
      </c>
      <c r="AD73" s="35">
        <v>33491.639767352244</v>
      </c>
      <c r="AE73" s="35">
        <v>32744.272664215681</v>
      </c>
    </row>
    <row r="75" spans="1:31">
      <c r="A75" s="19" t="s">
        <v>128</v>
      </c>
      <c r="B75" s="19" t="s">
        <v>129</v>
      </c>
      <c r="C75" s="19" t="s">
        <v>80</v>
      </c>
      <c r="D75" s="19" t="s">
        <v>89</v>
      </c>
      <c r="E75" s="19" t="s">
        <v>90</v>
      </c>
      <c r="F75" s="19" t="s">
        <v>91</v>
      </c>
      <c r="G75" s="19" t="s">
        <v>92</v>
      </c>
      <c r="H75" s="19" t="s">
        <v>93</v>
      </c>
      <c r="I75" s="19" t="s">
        <v>94</v>
      </c>
      <c r="J75" s="19" t="s">
        <v>95</v>
      </c>
      <c r="K75" s="19" t="s">
        <v>96</v>
      </c>
      <c r="L75" s="19" t="s">
        <v>97</v>
      </c>
      <c r="M75" s="19" t="s">
        <v>98</v>
      </c>
      <c r="N75" s="19" t="s">
        <v>99</v>
      </c>
      <c r="O75" s="19" t="s">
        <v>100</v>
      </c>
      <c r="P75" s="19" t="s">
        <v>101</v>
      </c>
      <c r="Q75" s="19" t="s">
        <v>102</v>
      </c>
      <c r="R75" s="19" t="s">
        <v>103</v>
      </c>
      <c r="S75" s="19" t="s">
        <v>104</v>
      </c>
      <c r="T75" s="19" t="s">
        <v>105</v>
      </c>
      <c r="U75" s="19" t="s">
        <v>106</v>
      </c>
      <c r="V75" s="19" t="s">
        <v>107</v>
      </c>
      <c r="W75" s="19" t="s">
        <v>108</v>
      </c>
      <c r="X75" s="19" t="s">
        <v>109</v>
      </c>
      <c r="Y75" s="19" t="s">
        <v>110</v>
      </c>
      <c r="Z75" s="19" t="s">
        <v>111</v>
      </c>
      <c r="AA75" s="19" t="s">
        <v>112</v>
      </c>
      <c r="AB75" s="19" t="s">
        <v>113</v>
      </c>
      <c r="AC75" s="19" t="s">
        <v>114</v>
      </c>
      <c r="AD75" s="19" t="s">
        <v>115</v>
      </c>
      <c r="AE75" s="19" t="s">
        <v>116</v>
      </c>
    </row>
    <row r="76" spans="1:31">
      <c r="A76" s="29" t="s">
        <v>134</v>
      </c>
      <c r="B76" s="29" t="s">
        <v>64</v>
      </c>
      <c r="C76" s="33">
        <v>0</v>
      </c>
      <c r="D76" s="33">
        <v>0</v>
      </c>
      <c r="E76" s="33">
        <v>0</v>
      </c>
      <c r="F76" s="33">
        <v>0</v>
      </c>
      <c r="G76" s="33">
        <v>0</v>
      </c>
      <c r="H76" s="33">
        <v>0</v>
      </c>
      <c r="I76" s="33">
        <v>0</v>
      </c>
      <c r="J76" s="33">
        <v>0</v>
      </c>
      <c r="K76" s="33">
        <v>0</v>
      </c>
      <c r="L76" s="33">
        <v>0</v>
      </c>
      <c r="M76" s="33">
        <v>0</v>
      </c>
      <c r="N76" s="33">
        <v>0</v>
      </c>
      <c r="O76" s="33">
        <v>0</v>
      </c>
      <c r="P76" s="33">
        <v>0</v>
      </c>
      <c r="Q76" s="33">
        <v>0</v>
      </c>
      <c r="R76" s="33">
        <v>0</v>
      </c>
      <c r="S76" s="33">
        <v>0</v>
      </c>
      <c r="T76" s="33">
        <v>0</v>
      </c>
      <c r="U76" s="33">
        <v>0</v>
      </c>
      <c r="V76" s="33">
        <v>0</v>
      </c>
      <c r="W76" s="33">
        <v>0</v>
      </c>
      <c r="X76" s="33">
        <v>0</v>
      </c>
      <c r="Y76" s="33">
        <v>0</v>
      </c>
      <c r="Z76" s="33">
        <v>0</v>
      </c>
      <c r="AA76" s="33">
        <v>0</v>
      </c>
      <c r="AB76" s="33">
        <v>0</v>
      </c>
      <c r="AC76" s="33">
        <v>0</v>
      </c>
      <c r="AD76" s="33">
        <v>0</v>
      </c>
      <c r="AE76" s="33">
        <v>0</v>
      </c>
    </row>
    <row r="77" spans="1:31" collapsed="1">
      <c r="A77" s="29" t="s">
        <v>134</v>
      </c>
      <c r="B77" s="29" t="s">
        <v>71</v>
      </c>
      <c r="C77" s="33">
        <v>0</v>
      </c>
      <c r="D77" s="33">
        <v>0</v>
      </c>
      <c r="E77" s="33">
        <v>0</v>
      </c>
      <c r="F77" s="33">
        <v>0</v>
      </c>
      <c r="G77" s="33">
        <v>0</v>
      </c>
      <c r="H77" s="33">
        <v>0</v>
      </c>
      <c r="I77" s="33">
        <v>0</v>
      </c>
      <c r="J77" s="33">
        <v>0</v>
      </c>
      <c r="K77" s="33">
        <v>0</v>
      </c>
      <c r="L77" s="33">
        <v>0</v>
      </c>
      <c r="M77" s="33">
        <v>0</v>
      </c>
      <c r="N77" s="33">
        <v>0</v>
      </c>
      <c r="O77" s="33">
        <v>0</v>
      </c>
      <c r="P77" s="33">
        <v>0</v>
      </c>
      <c r="Q77" s="33">
        <v>0</v>
      </c>
      <c r="R77" s="33">
        <v>0</v>
      </c>
      <c r="S77" s="33">
        <v>0</v>
      </c>
      <c r="T77" s="33">
        <v>0</v>
      </c>
      <c r="U77" s="33">
        <v>0</v>
      </c>
      <c r="V77" s="33">
        <v>0</v>
      </c>
      <c r="W77" s="33">
        <v>0</v>
      </c>
      <c r="X77" s="33">
        <v>0</v>
      </c>
      <c r="Y77" s="33">
        <v>0</v>
      </c>
      <c r="Z77" s="33">
        <v>0</v>
      </c>
      <c r="AA77" s="33">
        <v>0</v>
      </c>
      <c r="AB77" s="33">
        <v>0</v>
      </c>
      <c r="AC77" s="33">
        <v>0</v>
      </c>
      <c r="AD77" s="33">
        <v>0</v>
      </c>
      <c r="AE77" s="33">
        <v>0</v>
      </c>
    </row>
    <row r="78" spans="1:31">
      <c r="A78" s="29" t="s">
        <v>134</v>
      </c>
      <c r="B78" s="29" t="s">
        <v>20</v>
      </c>
      <c r="C78" s="33">
        <v>2.2454456662674998E-6</v>
      </c>
      <c r="D78" s="33">
        <v>2.1632424555980301E-6</v>
      </c>
      <c r="E78" s="33">
        <v>2.0896515698857602E-6</v>
      </c>
      <c r="F78" s="33">
        <v>2.00754882051754E-6</v>
      </c>
      <c r="G78" s="33">
        <v>1.9340547426596898E-6</v>
      </c>
      <c r="H78" s="33">
        <v>1.8632511993606801E-6</v>
      </c>
      <c r="I78" s="33">
        <v>1.79986565248841E-6</v>
      </c>
      <c r="J78" s="33">
        <v>1.72914863885211E-6</v>
      </c>
      <c r="K78" s="33">
        <v>1.66584647484355E-6</v>
      </c>
      <c r="L78" s="33">
        <v>1.60486173102555E-6</v>
      </c>
      <c r="M78" s="33">
        <v>1.55026628060516E-6</v>
      </c>
      <c r="N78" s="33">
        <v>1.48935606680454E-6</v>
      </c>
      <c r="O78" s="33">
        <v>1.4348324359901301E-6</v>
      </c>
      <c r="P78" s="33">
        <v>1.3823048532554601E-6</v>
      </c>
      <c r="Q78" s="33">
        <v>1.3352805179979002E-6</v>
      </c>
      <c r="R78" s="33">
        <v>1.28281712970611E-6</v>
      </c>
      <c r="S78" s="33">
        <v>1.23585465435087E-6</v>
      </c>
      <c r="T78" s="33">
        <v>1.1906114217780998E-6</v>
      </c>
      <c r="U78" s="33">
        <v>1.1501082646580799E-6</v>
      </c>
      <c r="V78" s="33">
        <v>1.1049203242567501E-6</v>
      </c>
      <c r="W78" s="33">
        <v>1.0644704485138899E-6</v>
      </c>
      <c r="X78" s="33">
        <v>1.02550139669263E-6</v>
      </c>
      <c r="Y78" s="33">
        <v>9.9061508245333919E-7</v>
      </c>
      <c r="Z78" s="33">
        <v>9.5169365506939899E-7</v>
      </c>
      <c r="AA78" s="33">
        <v>9.1685323332340801E-7</v>
      </c>
      <c r="AB78" s="33">
        <v>8.8328827977138096E-7</v>
      </c>
      <c r="AC78" s="33">
        <v>8.5323988335634897E-7</v>
      </c>
      <c r="AD78" s="33">
        <v>8.1971594984335397E-7</v>
      </c>
      <c r="AE78" s="33">
        <v>7.8970708170355805E-7</v>
      </c>
    </row>
    <row r="79" spans="1:31">
      <c r="A79" s="29" t="s">
        <v>134</v>
      </c>
      <c r="B79" s="29" t="s">
        <v>32</v>
      </c>
      <c r="C79" s="33">
        <v>0</v>
      </c>
      <c r="D79" s="33">
        <v>0</v>
      </c>
      <c r="E79" s="33">
        <v>0</v>
      </c>
      <c r="F79" s="33">
        <v>0</v>
      </c>
      <c r="G79" s="33">
        <v>0</v>
      </c>
      <c r="H79" s="33">
        <v>0</v>
      </c>
      <c r="I79" s="33">
        <v>0</v>
      </c>
      <c r="J79" s="33">
        <v>0</v>
      </c>
      <c r="K79" s="33">
        <v>0</v>
      </c>
      <c r="L79" s="33">
        <v>0</v>
      </c>
      <c r="M79" s="33">
        <v>0</v>
      </c>
      <c r="N79" s="33">
        <v>0</v>
      </c>
      <c r="O79" s="33">
        <v>0</v>
      </c>
      <c r="P79" s="33">
        <v>0</v>
      </c>
      <c r="Q79" s="33">
        <v>0</v>
      </c>
      <c r="R79" s="33">
        <v>0</v>
      </c>
      <c r="S79" s="33">
        <v>0</v>
      </c>
      <c r="T79" s="33">
        <v>0</v>
      </c>
      <c r="U79" s="33">
        <v>0</v>
      </c>
      <c r="V79" s="33">
        <v>0</v>
      </c>
      <c r="W79" s="33">
        <v>0</v>
      </c>
      <c r="X79" s="33">
        <v>0</v>
      </c>
      <c r="Y79" s="33">
        <v>0</v>
      </c>
      <c r="Z79" s="33">
        <v>0</v>
      </c>
      <c r="AA79" s="33">
        <v>0</v>
      </c>
      <c r="AB79" s="33">
        <v>0</v>
      </c>
      <c r="AC79" s="33">
        <v>0</v>
      </c>
      <c r="AD79" s="33">
        <v>0</v>
      </c>
      <c r="AE79" s="33">
        <v>0</v>
      </c>
    </row>
    <row r="80" spans="1:31">
      <c r="A80" s="29" t="s">
        <v>134</v>
      </c>
      <c r="B80" s="29" t="s">
        <v>66</v>
      </c>
      <c r="C80" s="33">
        <v>1.4164956288151949E-5</v>
      </c>
      <c r="D80" s="33">
        <v>1.3646393357250882E-5</v>
      </c>
      <c r="E80" s="33">
        <v>1.3182159599569541E-5</v>
      </c>
      <c r="F80" s="33">
        <v>1.266423040920481E-5</v>
      </c>
      <c r="G80" s="33">
        <v>1.2200607345002581E-5</v>
      </c>
      <c r="H80" s="33">
        <v>1.1753956993607599E-5</v>
      </c>
      <c r="I80" s="33">
        <v>1.1354101626704531E-5</v>
      </c>
      <c r="J80" s="33">
        <v>1.0907997130819808E-5</v>
      </c>
      <c r="K80" s="33">
        <v>1.050866776845885E-5</v>
      </c>
      <c r="L80" s="33">
        <v>1.0123957399642849E-5</v>
      </c>
      <c r="M80" s="33">
        <v>9.7795526427812306E-6</v>
      </c>
      <c r="N80" s="33">
        <v>9.3953124320520102E-6</v>
      </c>
      <c r="O80" s="33">
        <v>9.051360735175162E-6</v>
      </c>
      <c r="P80" s="33">
        <v>8.7200007185261004E-6</v>
      </c>
      <c r="Q80" s="33">
        <v>8.4233568658561007E-6</v>
      </c>
      <c r="R80" s="33">
        <v>8.0924018073368092E-6</v>
      </c>
      <c r="S80" s="33">
        <v>7.7961481858023905E-6</v>
      </c>
      <c r="T80" s="33">
        <v>7.5107400722348107E-6</v>
      </c>
      <c r="U80" s="33">
        <v>7.2552338006932103E-6</v>
      </c>
      <c r="V80" s="33">
        <v>6.9701744870111996E-6</v>
      </c>
      <c r="W80" s="33">
        <v>6.7150043306514805E-6</v>
      </c>
      <c r="X80" s="33">
        <v>6.4691756633488693E-6</v>
      </c>
      <c r="Y80" s="33">
        <v>6.2491021502472392E-6</v>
      </c>
      <c r="Z80" s="33">
        <v>6.0035739124242295E-6</v>
      </c>
      <c r="AA80" s="33">
        <v>5.7837899031709201E-6</v>
      </c>
      <c r="AB80" s="33">
        <v>5.5720519363963196E-6</v>
      </c>
      <c r="AC80" s="33">
        <v>5.3824974848492805E-6</v>
      </c>
      <c r="AD80" s="33">
        <v>5.1710182849950096E-6</v>
      </c>
      <c r="AE80" s="33">
        <v>4.9817131898672004E-6</v>
      </c>
    </row>
    <row r="81" spans="1:31">
      <c r="A81" s="29" t="s">
        <v>134</v>
      </c>
      <c r="B81" s="29" t="s">
        <v>65</v>
      </c>
      <c r="C81" s="33">
        <v>0</v>
      </c>
      <c r="D81" s="33">
        <v>0</v>
      </c>
      <c r="E81" s="33">
        <v>0</v>
      </c>
      <c r="F81" s="33">
        <v>0</v>
      </c>
      <c r="G81" s="33">
        <v>0</v>
      </c>
      <c r="H81" s="33">
        <v>0</v>
      </c>
      <c r="I81" s="33">
        <v>0</v>
      </c>
      <c r="J81" s="33">
        <v>0</v>
      </c>
      <c r="K81" s="33">
        <v>0</v>
      </c>
      <c r="L81" s="33">
        <v>0</v>
      </c>
      <c r="M81" s="33">
        <v>0</v>
      </c>
      <c r="N81" s="33">
        <v>0</v>
      </c>
      <c r="O81" s="33">
        <v>0</v>
      </c>
      <c r="P81" s="33">
        <v>0</v>
      </c>
      <c r="Q81" s="33">
        <v>0</v>
      </c>
      <c r="R81" s="33">
        <v>0</v>
      </c>
      <c r="S81" s="33">
        <v>0</v>
      </c>
      <c r="T81" s="33">
        <v>0</v>
      </c>
      <c r="U81" s="33">
        <v>0</v>
      </c>
      <c r="V81" s="33">
        <v>0</v>
      </c>
      <c r="W81" s="33">
        <v>0</v>
      </c>
      <c r="X81" s="33">
        <v>0</v>
      </c>
      <c r="Y81" s="33">
        <v>0</v>
      </c>
      <c r="Z81" s="33">
        <v>0</v>
      </c>
      <c r="AA81" s="33">
        <v>0</v>
      </c>
      <c r="AB81" s="33">
        <v>0</v>
      </c>
      <c r="AC81" s="33">
        <v>0</v>
      </c>
      <c r="AD81" s="33">
        <v>0</v>
      </c>
      <c r="AE81" s="33">
        <v>0</v>
      </c>
    </row>
    <row r="82" spans="1:31">
      <c r="A82" s="29" t="s">
        <v>134</v>
      </c>
      <c r="B82" s="29" t="s">
        <v>69</v>
      </c>
      <c r="C82" s="33">
        <v>1.2760253875949309E-4</v>
      </c>
      <c r="D82" s="33">
        <v>1.229311550189807E-4</v>
      </c>
      <c r="E82" s="33">
        <v>3211.7396954345913</v>
      </c>
      <c r="F82" s="33">
        <v>6171.1050208574161</v>
      </c>
      <c r="G82" s="33">
        <v>8920.9192480666952</v>
      </c>
      <c r="H82" s="33">
        <v>11509.721690884098</v>
      </c>
      <c r="I82" s="33">
        <v>13934.388869829296</v>
      </c>
      <c r="J82" s="33">
        <v>16092.464350502611</v>
      </c>
      <c r="K82" s="33">
        <v>18109.849955939677</v>
      </c>
      <c r="L82" s="33">
        <v>19916.747533112492</v>
      </c>
      <c r="M82" s="33">
        <v>21624.410452340115</v>
      </c>
      <c r="N82" s="33">
        <v>23078.621297082962</v>
      </c>
      <c r="O82" s="33">
        <v>24453.239614446578</v>
      </c>
      <c r="P82" s="33">
        <v>25696.277675026096</v>
      </c>
      <c r="Q82" s="33">
        <v>26887.624348470083</v>
      </c>
      <c r="R82" s="33">
        <v>27815.557578840635</v>
      </c>
      <c r="S82" s="33">
        <v>28708.965851968136</v>
      </c>
      <c r="T82" s="33">
        <v>29501.757315502575</v>
      </c>
      <c r="U82" s="33">
        <v>30341.697408946926</v>
      </c>
      <c r="V82" s="33">
        <v>30920.68486118874</v>
      </c>
      <c r="W82" s="33">
        <v>29788.713774169049</v>
      </c>
      <c r="X82" s="33">
        <v>28698.182860534896</v>
      </c>
      <c r="Y82" s="33">
        <v>27721.905472129314</v>
      </c>
      <c r="Z82" s="33">
        <v>26632.707306373803</v>
      </c>
      <c r="AA82" s="33">
        <v>25657.714198193495</v>
      </c>
      <c r="AB82" s="33">
        <v>24718.414478224284</v>
      </c>
      <c r="AC82" s="33">
        <v>23877.523985275559</v>
      </c>
      <c r="AD82" s="33">
        <v>22939.372192149665</v>
      </c>
      <c r="AE82" s="33">
        <v>22099.587879723531</v>
      </c>
    </row>
    <row r="83" spans="1:31">
      <c r="A83" s="29" t="s">
        <v>134</v>
      </c>
      <c r="B83" s="29" t="s">
        <v>68</v>
      </c>
      <c r="C83" s="33">
        <v>4.4834204007288401E-6</v>
      </c>
      <c r="D83" s="33">
        <v>6.4023875527650898E-6</v>
      </c>
      <c r="E83" s="33">
        <v>9.9889075701842698E-6</v>
      </c>
      <c r="F83" s="33">
        <v>9.5964417703753701E-6</v>
      </c>
      <c r="G83" s="33">
        <v>9.2451269572947497E-6</v>
      </c>
      <c r="H83" s="33">
        <v>8.9066733797473692E-6</v>
      </c>
      <c r="I83" s="33">
        <v>1.0580133448878501E-5</v>
      </c>
      <c r="J83" s="33">
        <v>1.01644382883293E-5</v>
      </c>
      <c r="K83" s="33">
        <v>1.30838571173163E-5</v>
      </c>
      <c r="L83" s="33">
        <v>1.6871995305326199E-5</v>
      </c>
      <c r="M83" s="33">
        <v>2.4858271273307499E-5</v>
      </c>
      <c r="N83" s="33">
        <v>2.3881585760042099E-5</v>
      </c>
      <c r="O83" s="33">
        <v>2.30073080810738E-5</v>
      </c>
      <c r="P83" s="33">
        <v>2.2165036713060901E-5</v>
      </c>
      <c r="Q83" s="33">
        <v>2.1411009036071698E-5</v>
      </c>
      <c r="R83" s="33">
        <v>2.0569767015659E-5</v>
      </c>
      <c r="S83" s="33">
        <v>2.38351686074413E-5</v>
      </c>
      <c r="T83" s="33">
        <v>2.67725775120416E-5</v>
      </c>
      <c r="U83" s="33">
        <v>2.8049362848242499E-5</v>
      </c>
      <c r="V83" s="33">
        <v>3.9009771691608698E-5</v>
      </c>
      <c r="W83" s="33">
        <v>3.7581668340587298E-5</v>
      </c>
      <c r="X83" s="33">
        <v>3.6205846228157097E-5</v>
      </c>
      <c r="Y83" s="33">
        <v>3.4974167233970698E-5</v>
      </c>
      <c r="Z83" s="33">
        <v>3.3600026526422101E-5</v>
      </c>
      <c r="AA83" s="33">
        <v>3.2369967789956499E-5</v>
      </c>
      <c r="AB83" s="33">
        <v>3.1184940104105204E-5</v>
      </c>
      <c r="AC83" s="33">
        <v>3.0124066249116702E-5</v>
      </c>
      <c r="AD83" s="33">
        <v>2.8940486796520199E-5</v>
      </c>
      <c r="AE83" s="33">
        <v>2.78810085073101E-5</v>
      </c>
    </row>
    <row r="84" spans="1:31">
      <c r="A84" s="29" t="s">
        <v>134</v>
      </c>
      <c r="B84" s="29" t="s">
        <v>36</v>
      </c>
      <c r="C84" s="33">
        <v>2.2220381339276499E-5</v>
      </c>
      <c r="D84" s="33">
        <v>2.1406918463808702E-5</v>
      </c>
      <c r="E84" s="33">
        <v>2.0678681050547301E-5</v>
      </c>
      <c r="F84" s="33">
        <v>1.98662123155557E-5</v>
      </c>
      <c r="G84" s="33">
        <v>1.91389328891536E-5</v>
      </c>
      <c r="H84" s="33">
        <v>1.8438278334955001E-5</v>
      </c>
      <c r="I84" s="33">
        <v>1.9542926103200201E-5</v>
      </c>
      <c r="J84" s="33">
        <v>2.22978166738622E-5</v>
      </c>
      <c r="K84" s="33">
        <v>3.16122819046033E-5</v>
      </c>
      <c r="L84" s="33">
        <v>3.2377158732261898E-5</v>
      </c>
      <c r="M84" s="33">
        <v>3.1275727044940902E-5</v>
      </c>
      <c r="N84" s="33">
        <v>3.3168042857255307E-5</v>
      </c>
      <c r="O84" s="33">
        <v>3.1953798551348199E-5</v>
      </c>
      <c r="P84" s="33">
        <v>3.4205222010978898E-5</v>
      </c>
      <c r="Q84" s="33">
        <v>3.4665194166477799E-5</v>
      </c>
      <c r="R84" s="33">
        <v>3.6000979111393498E-5</v>
      </c>
      <c r="S84" s="33">
        <v>3.6777751309553203E-5</v>
      </c>
      <c r="T84" s="33">
        <v>3.7178290025991506E-5</v>
      </c>
      <c r="U84" s="33">
        <v>3.8791867307331797E-5</v>
      </c>
      <c r="V84" s="33">
        <v>4.1690723621538906E-5</v>
      </c>
      <c r="W84" s="33">
        <v>5.1956726558736503E-5</v>
      </c>
      <c r="X84" s="33">
        <v>5.2465693133602001E-5</v>
      </c>
      <c r="Y84" s="33">
        <v>5.3840245556753296E-5</v>
      </c>
      <c r="Z84" s="33">
        <v>5.4104584135339399E-5</v>
      </c>
      <c r="AA84" s="33">
        <v>5.4096519728185393E-5</v>
      </c>
      <c r="AB84" s="33">
        <v>5.53817428992586E-5</v>
      </c>
      <c r="AC84" s="33">
        <v>5.6935072313169703E-5</v>
      </c>
      <c r="AD84" s="33">
        <v>5.8755496875779598E-5</v>
      </c>
      <c r="AE84" s="33">
        <v>6.4636168103198404E-5</v>
      </c>
    </row>
    <row r="85" spans="1:31">
      <c r="A85" s="29" t="s">
        <v>134</v>
      </c>
      <c r="B85" s="29" t="s">
        <v>73</v>
      </c>
      <c r="C85" s="33">
        <v>0</v>
      </c>
      <c r="D85" s="33">
        <v>0</v>
      </c>
      <c r="E85" s="33">
        <v>5.5169546776839598E-5</v>
      </c>
      <c r="F85" s="33">
        <v>5.3001926328984496E-5</v>
      </c>
      <c r="G85" s="33">
        <v>5.43902296878234E-5</v>
      </c>
      <c r="H85" s="33">
        <v>5.6288802086945399E-5</v>
      </c>
      <c r="I85" s="33">
        <v>5.72325527223696E-5</v>
      </c>
      <c r="J85" s="33">
        <v>5.4983876436052305E-5</v>
      </c>
      <c r="K85" s="33">
        <v>5.5747935911236301E-5</v>
      </c>
      <c r="L85" s="33">
        <v>5.6053351572220297E-5</v>
      </c>
      <c r="M85" s="33">
        <v>5.7392150508308204E-5</v>
      </c>
      <c r="N85" s="33">
        <v>5.7516616484376402E-5</v>
      </c>
      <c r="O85" s="33">
        <v>5.8140296399391998E-5</v>
      </c>
      <c r="P85" s="33">
        <v>5.8614256058374406E-5</v>
      </c>
      <c r="Q85" s="33">
        <v>5.95493631106548E-5</v>
      </c>
      <c r="R85" s="33">
        <v>5.9797081669508298E-5</v>
      </c>
      <c r="S85" s="33">
        <v>5.9860784062956799E-5</v>
      </c>
      <c r="T85" s="33">
        <v>6.0287666950754892E-5</v>
      </c>
      <c r="U85" s="33">
        <v>6.0577239092327398E-5</v>
      </c>
      <c r="V85" s="33">
        <v>6.09175402875399E-5</v>
      </c>
      <c r="W85" s="33">
        <v>6.0978700388913896E-5</v>
      </c>
      <c r="X85" s="33">
        <v>6.1253687898563393E-5</v>
      </c>
      <c r="Y85" s="33">
        <v>6.1904282568683603E-5</v>
      </c>
      <c r="Z85" s="33">
        <v>6.2054153299500304E-5</v>
      </c>
      <c r="AA85" s="33">
        <v>6.2482530134326699E-5</v>
      </c>
      <c r="AB85" s="33">
        <v>6.2470467789460396E-5</v>
      </c>
      <c r="AC85" s="33">
        <v>6.3272987744593501E-5</v>
      </c>
      <c r="AD85" s="33">
        <v>6.3377972515010999E-5</v>
      </c>
      <c r="AE85" s="33">
        <v>6.4021645942418195E-5</v>
      </c>
    </row>
    <row r="86" spans="1:31">
      <c r="A86" s="29" t="s">
        <v>134</v>
      </c>
      <c r="B86" s="29" t="s">
        <v>56</v>
      </c>
      <c r="C86" s="33">
        <v>0</v>
      </c>
      <c r="D86" s="33">
        <v>0</v>
      </c>
      <c r="E86" s="33">
        <v>0</v>
      </c>
      <c r="F86" s="33">
        <v>0</v>
      </c>
      <c r="G86" s="33">
        <v>0</v>
      </c>
      <c r="H86" s="33">
        <v>0</v>
      </c>
      <c r="I86" s="33">
        <v>0</v>
      </c>
      <c r="J86" s="33">
        <v>0</v>
      </c>
      <c r="K86" s="33">
        <v>0</v>
      </c>
      <c r="L86" s="33">
        <v>0</v>
      </c>
      <c r="M86" s="33">
        <v>0</v>
      </c>
      <c r="N86" s="33">
        <v>0</v>
      </c>
      <c r="O86" s="33">
        <v>0</v>
      </c>
      <c r="P86" s="33">
        <v>0</v>
      </c>
      <c r="Q86" s="33">
        <v>0</v>
      </c>
      <c r="R86" s="33">
        <v>0</v>
      </c>
      <c r="S86" s="33">
        <v>0</v>
      </c>
      <c r="T86" s="33">
        <v>0</v>
      </c>
      <c r="U86" s="33">
        <v>0</v>
      </c>
      <c r="V86" s="33">
        <v>0</v>
      </c>
      <c r="W86" s="33">
        <v>0</v>
      </c>
      <c r="X86" s="33">
        <v>0</v>
      </c>
      <c r="Y86" s="33">
        <v>0</v>
      </c>
      <c r="Z86" s="33">
        <v>0</v>
      </c>
      <c r="AA86" s="33">
        <v>0</v>
      </c>
      <c r="AB86" s="33">
        <v>0</v>
      </c>
      <c r="AC86" s="33">
        <v>0</v>
      </c>
      <c r="AD86" s="33">
        <v>0</v>
      </c>
      <c r="AE86" s="33">
        <v>0</v>
      </c>
    </row>
    <row r="87" spans="1:31">
      <c r="A87" s="34" t="s">
        <v>138</v>
      </c>
      <c r="B87" s="34"/>
      <c r="C87" s="35">
        <v>1.4849636111464136E-4</v>
      </c>
      <c r="D87" s="35">
        <v>1.451431783845947E-4</v>
      </c>
      <c r="E87" s="35">
        <v>3211.7397206953101</v>
      </c>
      <c r="F87" s="35">
        <v>6171.1050451256369</v>
      </c>
      <c r="G87" s="35">
        <v>8920.9192714464843</v>
      </c>
      <c r="H87" s="35">
        <v>11509.721713407978</v>
      </c>
      <c r="I87" s="35">
        <v>13934.388893563397</v>
      </c>
      <c r="J87" s="35">
        <v>16092.464373304194</v>
      </c>
      <c r="K87" s="35">
        <v>18109.849981198047</v>
      </c>
      <c r="L87" s="35">
        <v>19916.747561713306</v>
      </c>
      <c r="M87" s="35">
        <v>21624.410488528207</v>
      </c>
      <c r="N87" s="35">
        <v>23078.621331849215</v>
      </c>
      <c r="O87" s="35">
        <v>24453.239647940081</v>
      </c>
      <c r="P87" s="35">
        <v>25696.27770729344</v>
      </c>
      <c r="Q87" s="35">
        <v>26887.624379639728</v>
      </c>
      <c r="R87" s="35">
        <v>27815.557608785624</v>
      </c>
      <c r="S87" s="35">
        <v>28708.965884835306</v>
      </c>
      <c r="T87" s="35">
        <v>29501.757350976502</v>
      </c>
      <c r="U87" s="35">
        <v>30341.697445401631</v>
      </c>
      <c r="V87" s="35">
        <v>30920.684908273604</v>
      </c>
      <c r="W87" s="35">
        <v>29788.713819530192</v>
      </c>
      <c r="X87" s="35">
        <v>28698.182904235418</v>
      </c>
      <c r="Y87" s="35">
        <v>27721.905514343198</v>
      </c>
      <c r="Z87" s="35">
        <v>26632.707346929095</v>
      </c>
      <c r="AA87" s="35">
        <v>25657.714237264106</v>
      </c>
      <c r="AB87" s="35">
        <v>24718.414515864562</v>
      </c>
      <c r="AC87" s="35">
        <v>23877.52402163536</v>
      </c>
      <c r="AD87" s="35">
        <v>22939.372227080883</v>
      </c>
      <c r="AE87" s="35">
        <v>22099.587913375959</v>
      </c>
    </row>
  </sheetData>
  <sheetProtection algorithmName="SHA-512" hashValue="3aDmq1vKMNgMe/jWkzhQQ6PeBUtI1lyxmNY0SsFcbF7OCjgmwj6eKYG1O+WMgPOd0kI0etTE9DuNNtIyHLjaHQ==" saltValue="/HMKlcIxDCfeinCfYIkCUw==" spinCount="100000" sheet="1" objects="1" scenarios="1"/>
  <mergeCells count="7">
    <mergeCell ref="A87:B87"/>
    <mergeCell ref="B2:V3"/>
    <mergeCell ref="A17:B17"/>
    <mergeCell ref="A31:B31"/>
    <mergeCell ref="A45:B45"/>
    <mergeCell ref="A59:B59"/>
    <mergeCell ref="A73:B73"/>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57E188"/>
  </sheetPr>
  <dimension ref="A1:AE87"/>
  <sheetViews>
    <sheetView zoomScale="85" zoomScaleNormal="85" workbookViewId="0"/>
  </sheetViews>
  <sheetFormatPr defaultColWidth="9.140625" defaultRowHeight="15"/>
  <cols>
    <col min="1" max="1" width="16" style="28" customWidth="1"/>
    <col min="2" max="2" width="30.5703125" style="28" customWidth="1"/>
    <col min="3" max="32" width="9.42578125" style="28" customWidth="1"/>
    <col min="33" max="16384" width="9.140625" style="28"/>
  </cols>
  <sheetData>
    <row r="1" spans="1:31" ht="23.25" customHeight="1">
      <c r="A1" s="27" t="s">
        <v>145</v>
      </c>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row>
    <row r="2" spans="1:31">
      <c r="A2" s="28" t="s">
        <v>81</v>
      </c>
      <c r="B2" s="18" t="s">
        <v>142</v>
      </c>
    </row>
    <row r="3" spans="1:31">
      <c r="B3" s="18"/>
    </row>
    <row r="4" spans="1:31">
      <c r="A4" s="18" t="s">
        <v>127</v>
      </c>
      <c r="B4" s="18"/>
    </row>
    <row r="5" spans="1:31">
      <c r="A5" s="19" t="s">
        <v>128</v>
      </c>
      <c r="B5" s="19" t="s">
        <v>129</v>
      </c>
      <c r="C5" s="19" t="s">
        <v>80</v>
      </c>
      <c r="D5" s="19" t="s">
        <v>89</v>
      </c>
      <c r="E5" s="19" t="s">
        <v>90</v>
      </c>
      <c r="F5" s="19" t="s">
        <v>91</v>
      </c>
      <c r="G5" s="19" t="s">
        <v>92</v>
      </c>
      <c r="H5" s="19" t="s">
        <v>93</v>
      </c>
      <c r="I5" s="19" t="s">
        <v>94</v>
      </c>
      <c r="J5" s="19" t="s">
        <v>95</v>
      </c>
      <c r="K5" s="19" t="s">
        <v>96</v>
      </c>
      <c r="L5" s="19" t="s">
        <v>97</v>
      </c>
      <c r="M5" s="19" t="s">
        <v>98</v>
      </c>
      <c r="N5" s="19" t="s">
        <v>99</v>
      </c>
      <c r="O5" s="19" t="s">
        <v>100</v>
      </c>
      <c r="P5" s="19" t="s">
        <v>101</v>
      </c>
      <c r="Q5" s="19" t="s">
        <v>102</v>
      </c>
      <c r="R5" s="19" t="s">
        <v>103</v>
      </c>
      <c r="S5" s="19" t="s">
        <v>104</v>
      </c>
      <c r="T5" s="19" t="s">
        <v>105</v>
      </c>
      <c r="U5" s="19" t="s">
        <v>106</v>
      </c>
      <c r="V5" s="19" t="s">
        <v>107</v>
      </c>
      <c r="W5" s="19" t="s">
        <v>108</v>
      </c>
      <c r="X5" s="19" t="s">
        <v>109</v>
      </c>
      <c r="Y5" s="19" t="s">
        <v>110</v>
      </c>
      <c r="Z5" s="19" t="s">
        <v>111</v>
      </c>
      <c r="AA5" s="19" t="s">
        <v>112</v>
      </c>
      <c r="AB5" s="19" t="s">
        <v>113</v>
      </c>
      <c r="AC5" s="19" t="s">
        <v>114</v>
      </c>
      <c r="AD5" s="19" t="s">
        <v>115</v>
      </c>
      <c r="AE5" s="19" t="s">
        <v>116</v>
      </c>
    </row>
    <row r="6" spans="1:31">
      <c r="A6" s="29" t="s">
        <v>40</v>
      </c>
      <c r="B6" s="29" t="s">
        <v>64</v>
      </c>
      <c r="C6" s="33">
        <v>1579899.1413</v>
      </c>
      <c r="D6" s="33">
        <v>1399110.2790000001</v>
      </c>
      <c r="E6" s="33">
        <v>1333566.4801999999</v>
      </c>
      <c r="F6" s="33">
        <v>1221747.0982403904</v>
      </c>
      <c r="G6" s="33">
        <v>1163812.409775584</v>
      </c>
      <c r="H6" s="33">
        <v>1005009.8545369157</v>
      </c>
      <c r="I6" s="33">
        <v>927163.7890646283</v>
      </c>
      <c r="J6" s="33">
        <v>939594.87248613802</v>
      </c>
      <c r="K6" s="33">
        <v>634221.33497728861</v>
      </c>
      <c r="L6" s="33">
        <v>526992.24594364432</v>
      </c>
      <c r="M6" s="33">
        <v>358289.03995753429</v>
      </c>
      <c r="N6" s="33">
        <v>374770.02232708456</v>
      </c>
      <c r="O6" s="33">
        <v>389292.15610568406</v>
      </c>
      <c r="P6" s="33">
        <v>354338.99243270431</v>
      </c>
      <c r="Q6" s="33">
        <v>304144.05950709607</v>
      </c>
      <c r="R6" s="33">
        <v>317133.2042770118</v>
      </c>
      <c r="S6" s="33">
        <v>318748.68570000003</v>
      </c>
      <c r="T6" s="33">
        <v>303302.29060000001</v>
      </c>
      <c r="U6" s="33">
        <v>270654.93400000001</v>
      </c>
      <c r="V6" s="33">
        <v>248514.47250000003</v>
      </c>
      <c r="W6" s="33">
        <v>225750.29150000002</v>
      </c>
      <c r="X6" s="33">
        <v>157904.894</v>
      </c>
      <c r="Y6" s="33">
        <v>122154.69095</v>
      </c>
      <c r="Z6" s="33">
        <v>90752.398159999997</v>
      </c>
      <c r="AA6" s="33">
        <v>73709.867400000003</v>
      </c>
      <c r="AB6" s="33">
        <v>49821.820200000002</v>
      </c>
      <c r="AC6" s="33">
        <v>45953.964460000003</v>
      </c>
      <c r="AD6" s="33">
        <v>41602.177960000001</v>
      </c>
      <c r="AE6" s="33">
        <v>37716.273000000001</v>
      </c>
    </row>
    <row r="7" spans="1:31">
      <c r="A7" s="29" t="s">
        <v>40</v>
      </c>
      <c r="B7" s="29" t="s">
        <v>71</v>
      </c>
      <c r="C7" s="33">
        <v>205786.7499</v>
      </c>
      <c r="D7" s="33">
        <v>173251.09590000001</v>
      </c>
      <c r="E7" s="33">
        <v>182107.20110000001</v>
      </c>
      <c r="F7" s="33">
        <v>116840.35767060902</v>
      </c>
      <c r="G7" s="33">
        <v>118382.5404024235</v>
      </c>
      <c r="H7" s="33">
        <v>115355.2010765103</v>
      </c>
      <c r="I7" s="33">
        <v>101621.99406047713</v>
      </c>
      <c r="J7" s="33">
        <v>100727.26968508193</v>
      </c>
      <c r="K7" s="33">
        <v>95737.948758694809</v>
      </c>
      <c r="L7" s="33">
        <v>98047.372844016965</v>
      </c>
      <c r="M7" s="33">
        <v>88716.693744660719</v>
      </c>
      <c r="N7" s="33">
        <v>86981.149000000005</v>
      </c>
      <c r="O7" s="33">
        <v>86920.296039999987</v>
      </c>
      <c r="P7" s="33">
        <v>83260.131699999998</v>
      </c>
      <c r="Q7" s="33">
        <v>81583.096250000002</v>
      </c>
      <c r="R7" s="33">
        <v>77035.328840000002</v>
      </c>
      <c r="S7" s="33">
        <v>71001.57114</v>
      </c>
      <c r="T7" s="33">
        <v>70464.924249999996</v>
      </c>
      <c r="U7" s="33">
        <v>60544.29264</v>
      </c>
      <c r="V7" s="33">
        <v>61536.875</v>
      </c>
      <c r="W7" s="33">
        <v>63746.063009999998</v>
      </c>
      <c r="X7" s="33">
        <v>61011.356409999993</v>
      </c>
      <c r="Y7" s="33">
        <v>56504.107689999997</v>
      </c>
      <c r="Z7" s="33">
        <v>54558.407380000004</v>
      </c>
      <c r="AA7" s="33">
        <v>50408.827429999998</v>
      </c>
      <c r="AB7" s="33">
        <v>51565.055500000002</v>
      </c>
      <c r="AC7" s="33">
        <v>30249.362689999998</v>
      </c>
      <c r="AD7" s="33">
        <v>0</v>
      </c>
      <c r="AE7" s="33">
        <v>0</v>
      </c>
    </row>
    <row r="8" spans="1:31">
      <c r="A8" s="29" t="s">
        <v>40</v>
      </c>
      <c r="B8" s="29" t="s">
        <v>20</v>
      </c>
      <c r="C8" s="33">
        <v>203162.77562115135</v>
      </c>
      <c r="D8" s="33">
        <v>201897.93251953926</v>
      </c>
      <c r="E8" s="33">
        <v>155430.87985792366</v>
      </c>
      <c r="F8" s="33">
        <v>160059.63454947207</v>
      </c>
      <c r="G8" s="33">
        <v>157954.64988681991</v>
      </c>
      <c r="H8" s="33">
        <v>163978.41916438175</v>
      </c>
      <c r="I8" s="33">
        <v>142766.57236338695</v>
      </c>
      <c r="J8" s="33">
        <v>186003.68749143739</v>
      </c>
      <c r="K8" s="33">
        <v>118846.67391049083</v>
      </c>
      <c r="L8" s="33">
        <v>123529.15464901338</v>
      </c>
      <c r="M8" s="33">
        <v>130032.7552292347</v>
      </c>
      <c r="N8" s="33">
        <v>140070.1387021445</v>
      </c>
      <c r="O8" s="33">
        <v>124875.61897458626</v>
      </c>
      <c r="P8" s="33">
        <v>126601.98039958994</v>
      </c>
      <c r="Q8" s="33">
        <v>107876.20415781467</v>
      </c>
      <c r="R8" s="33">
        <v>103001.27985711103</v>
      </c>
      <c r="S8" s="33">
        <v>85618.212088492641</v>
      </c>
      <c r="T8" s="33">
        <v>120075.9803784472</v>
      </c>
      <c r="U8" s="33">
        <v>143606.29402400085</v>
      </c>
      <c r="V8" s="33">
        <v>140987.3491071676</v>
      </c>
      <c r="W8" s="33">
        <v>111959.78342674616</v>
      </c>
      <c r="X8" s="33">
        <v>156240.11005013288</v>
      </c>
      <c r="Y8" s="33">
        <v>104361.03090843635</v>
      </c>
      <c r="Z8" s="33">
        <v>102142.26901549999</v>
      </c>
      <c r="AA8" s="33">
        <v>59578.185097406393</v>
      </c>
      <c r="AB8" s="33">
        <v>46147.897176437589</v>
      </c>
      <c r="AC8" s="33">
        <v>44991.757202762921</v>
      </c>
      <c r="AD8" s="33">
        <v>43665.40538416012</v>
      </c>
      <c r="AE8" s="33">
        <v>42505.685320292025</v>
      </c>
    </row>
    <row r="9" spans="1:31">
      <c r="A9" s="29" t="s">
        <v>40</v>
      </c>
      <c r="B9" s="29" t="s">
        <v>32</v>
      </c>
      <c r="C9" s="33">
        <v>90124.401549999995</v>
      </c>
      <c r="D9" s="33">
        <v>91789.724537200033</v>
      </c>
      <c r="E9" s="33">
        <v>86344.203530000013</v>
      </c>
      <c r="F9" s="33">
        <v>15176.525030000001</v>
      </c>
      <c r="G9" s="33">
        <v>14423.162560000001</v>
      </c>
      <c r="H9" s="33">
        <v>14332.85677</v>
      </c>
      <c r="I9" s="33">
        <v>13176.172419999999</v>
      </c>
      <c r="J9" s="33">
        <v>15986.522000000001</v>
      </c>
      <c r="K9" s="33">
        <v>11610.40551497617</v>
      </c>
      <c r="L9" s="33">
        <v>11862.639579999999</v>
      </c>
      <c r="M9" s="33">
        <v>11987.01483</v>
      </c>
      <c r="N9" s="33">
        <v>12292.75656</v>
      </c>
      <c r="O9" s="33">
        <v>11504.61169</v>
      </c>
      <c r="P9" s="33">
        <v>10588.267030000001</v>
      </c>
      <c r="Q9" s="33">
        <v>4984.4477999999999</v>
      </c>
      <c r="R9" s="33">
        <v>4530.1534000000001</v>
      </c>
      <c r="S9" s="33">
        <v>5645.2343000000001</v>
      </c>
      <c r="T9" s="33">
        <v>4533.1860999999999</v>
      </c>
      <c r="U9" s="33">
        <v>3123.6212</v>
      </c>
      <c r="V9" s="33">
        <v>3078.4892</v>
      </c>
      <c r="W9" s="33">
        <v>2912.4304999999999</v>
      </c>
      <c r="X9" s="33">
        <v>4257.8680000000004</v>
      </c>
      <c r="Y9" s="33">
        <v>4830.3940000000002</v>
      </c>
      <c r="Z9" s="33">
        <v>4526.1014999999998</v>
      </c>
      <c r="AA9" s="33">
        <v>6270.2224999999999</v>
      </c>
      <c r="AB9" s="33">
        <v>0</v>
      </c>
      <c r="AC9" s="33">
        <v>0</v>
      </c>
      <c r="AD9" s="33">
        <v>0</v>
      </c>
      <c r="AE9" s="33">
        <v>0</v>
      </c>
    </row>
    <row r="10" spans="1:31">
      <c r="A10" s="29" t="s">
        <v>40</v>
      </c>
      <c r="B10" s="29" t="s">
        <v>66</v>
      </c>
      <c r="C10" s="33">
        <v>2150.4628906506878</v>
      </c>
      <c r="D10" s="33">
        <v>1288.7985345803838</v>
      </c>
      <c r="E10" s="33">
        <v>6374.8790727633341</v>
      </c>
      <c r="F10" s="33">
        <v>6558.1859110381693</v>
      </c>
      <c r="G10" s="33">
        <v>1618.0053719165371</v>
      </c>
      <c r="H10" s="33">
        <v>5081.1981207670606</v>
      </c>
      <c r="I10" s="33">
        <v>2534.3799758162413</v>
      </c>
      <c r="J10" s="33">
        <v>17095.748883608128</v>
      </c>
      <c r="K10" s="33">
        <v>322.43106364212986</v>
      </c>
      <c r="L10" s="33">
        <v>196.01886516252804</v>
      </c>
      <c r="M10" s="33">
        <v>306.24558070303686</v>
      </c>
      <c r="N10" s="33">
        <v>4860.0378866194651</v>
      </c>
      <c r="O10" s="33">
        <v>2728.9665044621997</v>
      </c>
      <c r="P10" s="33">
        <v>1051.25417162997</v>
      </c>
      <c r="Q10" s="33">
        <v>6094.7687035272138</v>
      </c>
      <c r="R10" s="33">
        <v>5552.473936469939</v>
      </c>
      <c r="S10" s="33">
        <v>12557.996965102833</v>
      </c>
      <c r="T10" s="33">
        <v>14181.350764893099</v>
      </c>
      <c r="U10" s="33">
        <v>41100.108911493146</v>
      </c>
      <c r="V10" s="33">
        <v>46157.192857880145</v>
      </c>
      <c r="W10" s="33">
        <v>32724.143351404677</v>
      </c>
      <c r="X10" s="33">
        <v>26725.189653459707</v>
      </c>
      <c r="Y10" s="33">
        <v>105158.68170866322</v>
      </c>
      <c r="Z10" s="33">
        <v>55816.59920033977</v>
      </c>
      <c r="AA10" s="33">
        <v>80730.517112125322</v>
      </c>
      <c r="AB10" s="33">
        <v>94016.911454274465</v>
      </c>
      <c r="AC10" s="33">
        <v>159643.50624148783</v>
      </c>
      <c r="AD10" s="33">
        <v>279541.60484565544</v>
      </c>
      <c r="AE10" s="33">
        <v>273967.48436265282</v>
      </c>
    </row>
    <row r="11" spans="1:31">
      <c r="A11" s="29" t="s">
        <v>40</v>
      </c>
      <c r="B11" s="29" t="s">
        <v>65</v>
      </c>
      <c r="C11" s="33">
        <v>0</v>
      </c>
      <c r="D11" s="33">
        <v>0</v>
      </c>
      <c r="E11" s="33">
        <v>0</v>
      </c>
      <c r="F11" s="33">
        <v>0</v>
      </c>
      <c r="G11" s="33">
        <v>0</v>
      </c>
      <c r="H11" s="33">
        <v>0</v>
      </c>
      <c r="I11" s="33">
        <v>0</v>
      </c>
      <c r="J11" s="33">
        <v>0</v>
      </c>
      <c r="K11" s="33">
        <v>0</v>
      </c>
      <c r="L11" s="33">
        <v>0</v>
      </c>
      <c r="M11" s="33">
        <v>0</v>
      </c>
      <c r="N11" s="33">
        <v>0</v>
      </c>
      <c r="O11" s="33">
        <v>0</v>
      </c>
      <c r="P11" s="33">
        <v>0</v>
      </c>
      <c r="Q11" s="33">
        <v>0</v>
      </c>
      <c r="R11" s="33">
        <v>0</v>
      </c>
      <c r="S11" s="33">
        <v>0</v>
      </c>
      <c r="T11" s="33">
        <v>0</v>
      </c>
      <c r="U11" s="33">
        <v>0</v>
      </c>
      <c r="V11" s="33">
        <v>0</v>
      </c>
      <c r="W11" s="33">
        <v>0</v>
      </c>
      <c r="X11" s="33">
        <v>0</v>
      </c>
      <c r="Y11" s="33">
        <v>0</v>
      </c>
      <c r="Z11" s="33">
        <v>0</v>
      </c>
      <c r="AA11" s="33">
        <v>0</v>
      </c>
      <c r="AB11" s="33">
        <v>0</v>
      </c>
      <c r="AC11" s="33">
        <v>0</v>
      </c>
      <c r="AD11" s="33">
        <v>0</v>
      </c>
      <c r="AE11" s="33">
        <v>0</v>
      </c>
    </row>
    <row r="12" spans="1:31">
      <c r="A12" s="29" t="s">
        <v>40</v>
      </c>
      <c r="B12" s="29" t="s">
        <v>69</v>
      </c>
      <c r="C12" s="33">
        <v>0</v>
      </c>
      <c r="D12" s="33">
        <v>0</v>
      </c>
      <c r="E12" s="33">
        <v>0</v>
      </c>
      <c r="F12" s="33">
        <v>0</v>
      </c>
      <c r="G12" s="33">
        <v>0</v>
      </c>
      <c r="H12" s="33">
        <v>0</v>
      </c>
      <c r="I12" s="33">
        <v>0</v>
      </c>
      <c r="J12" s="33">
        <v>0</v>
      </c>
      <c r="K12" s="33">
        <v>0</v>
      </c>
      <c r="L12" s="33">
        <v>0</v>
      </c>
      <c r="M12" s="33">
        <v>0</v>
      </c>
      <c r="N12" s="33">
        <v>0</v>
      </c>
      <c r="O12" s="33">
        <v>0</v>
      </c>
      <c r="P12" s="33">
        <v>0</v>
      </c>
      <c r="Q12" s="33">
        <v>0</v>
      </c>
      <c r="R12" s="33">
        <v>0</v>
      </c>
      <c r="S12" s="33">
        <v>0</v>
      </c>
      <c r="T12" s="33">
        <v>0</v>
      </c>
      <c r="U12" s="33">
        <v>0</v>
      </c>
      <c r="V12" s="33">
        <v>0</v>
      </c>
      <c r="W12" s="33">
        <v>0</v>
      </c>
      <c r="X12" s="33">
        <v>0</v>
      </c>
      <c r="Y12" s="33">
        <v>0</v>
      </c>
      <c r="Z12" s="33">
        <v>0</v>
      </c>
      <c r="AA12" s="33">
        <v>0</v>
      </c>
      <c r="AB12" s="33">
        <v>0</v>
      </c>
      <c r="AC12" s="33">
        <v>0</v>
      </c>
      <c r="AD12" s="33">
        <v>0</v>
      </c>
      <c r="AE12" s="33">
        <v>0</v>
      </c>
    </row>
    <row r="13" spans="1:31">
      <c r="A13" s="29" t="s">
        <v>40</v>
      </c>
      <c r="B13" s="29" t="s">
        <v>68</v>
      </c>
      <c r="C13" s="33">
        <v>0</v>
      </c>
      <c r="D13" s="33">
        <v>0</v>
      </c>
      <c r="E13" s="33">
        <v>0</v>
      </c>
      <c r="F13" s="33">
        <v>0</v>
      </c>
      <c r="G13" s="33">
        <v>0</v>
      </c>
      <c r="H13" s="33">
        <v>0</v>
      </c>
      <c r="I13" s="33">
        <v>0</v>
      </c>
      <c r="J13" s="33">
        <v>0</v>
      </c>
      <c r="K13" s="33">
        <v>0</v>
      </c>
      <c r="L13" s="33">
        <v>0</v>
      </c>
      <c r="M13" s="33">
        <v>0</v>
      </c>
      <c r="N13" s="33">
        <v>0</v>
      </c>
      <c r="O13" s="33">
        <v>0</v>
      </c>
      <c r="P13" s="33">
        <v>0</v>
      </c>
      <c r="Q13" s="33">
        <v>0</v>
      </c>
      <c r="R13" s="33">
        <v>0</v>
      </c>
      <c r="S13" s="33">
        <v>0</v>
      </c>
      <c r="T13" s="33">
        <v>0</v>
      </c>
      <c r="U13" s="33">
        <v>0</v>
      </c>
      <c r="V13" s="33">
        <v>0</v>
      </c>
      <c r="W13" s="33">
        <v>0</v>
      </c>
      <c r="X13" s="33">
        <v>0</v>
      </c>
      <c r="Y13" s="33">
        <v>0</v>
      </c>
      <c r="Z13" s="33">
        <v>0</v>
      </c>
      <c r="AA13" s="33">
        <v>0</v>
      </c>
      <c r="AB13" s="33">
        <v>0</v>
      </c>
      <c r="AC13" s="33">
        <v>0</v>
      </c>
      <c r="AD13" s="33">
        <v>0</v>
      </c>
      <c r="AE13" s="33">
        <v>0</v>
      </c>
    </row>
    <row r="14" spans="1:31">
      <c r="A14" s="29" t="s">
        <v>40</v>
      </c>
      <c r="B14" s="29" t="s">
        <v>36</v>
      </c>
      <c r="C14" s="33">
        <v>0</v>
      </c>
      <c r="D14" s="33">
        <v>0</v>
      </c>
      <c r="E14" s="33">
        <v>0</v>
      </c>
      <c r="F14" s="33">
        <v>0</v>
      </c>
      <c r="G14" s="33">
        <v>0</v>
      </c>
      <c r="H14" s="33">
        <v>0</v>
      </c>
      <c r="I14" s="33">
        <v>0</v>
      </c>
      <c r="J14" s="33">
        <v>0</v>
      </c>
      <c r="K14" s="33">
        <v>0</v>
      </c>
      <c r="L14" s="33">
        <v>0</v>
      </c>
      <c r="M14" s="33">
        <v>0</v>
      </c>
      <c r="N14" s="33">
        <v>0</v>
      </c>
      <c r="O14" s="33">
        <v>0</v>
      </c>
      <c r="P14" s="33">
        <v>0</v>
      </c>
      <c r="Q14" s="33">
        <v>0</v>
      </c>
      <c r="R14" s="33">
        <v>0</v>
      </c>
      <c r="S14" s="33">
        <v>0</v>
      </c>
      <c r="T14" s="33">
        <v>0</v>
      </c>
      <c r="U14" s="33">
        <v>0</v>
      </c>
      <c r="V14" s="33">
        <v>0</v>
      </c>
      <c r="W14" s="33">
        <v>0</v>
      </c>
      <c r="X14" s="33">
        <v>0</v>
      </c>
      <c r="Y14" s="33">
        <v>0</v>
      </c>
      <c r="Z14" s="33">
        <v>0</v>
      </c>
      <c r="AA14" s="33">
        <v>0</v>
      </c>
      <c r="AB14" s="33">
        <v>0</v>
      </c>
      <c r="AC14" s="33">
        <v>0</v>
      </c>
      <c r="AD14" s="33">
        <v>0</v>
      </c>
      <c r="AE14" s="33">
        <v>0</v>
      </c>
    </row>
    <row r="15" spans="1:31">
      <c r="A15" s="29" t="s">
        <v>40</v>
      </c>
      <c r="B15" s="29" t="s">
        <v>73</v>
      </c>
      <c r="C15" s="33">
        <v>0</v>
      </c>
      <c r="D15" s="33">
        <v>0</v>
      </c>
      <c r="E15" s="33">
        <v>0</v>
      </c>
      <c r="F15" s="33">
        <v>0</v>
      </c>
      <c r="G15" s="33">
        <v>0</v>
      </c>
      <c r="H15" s="33">
        <v>0</v>
      </c>
      <c r="I15" s="33">
        <v>0</v>
      </c>
      <c r="J15" s="33">
        <v>0</v>
      </c>
      <c r="K15" s="33">
        <v>0</v>
      </c>
      <c r="L15" s="33">
        <v>0</v>
      </c>
      <c r="M15" s="33">
        <v>0</v>
      </c>
      <c r="N15" s="33">
        <v>0</v>
      </c>
      <c r="O15" s="33">
        <v>0</v>
      </c>
      <c r="P15" s="33">
        <v>0</v>
      </c>
      <c r="Q15" s="33">
        <v>0</v>
      </c>
      <c r="R15" s="33">
        <v>0</v>
      </c>
      <c r="S15" s="33">
        <v>0</v>
      </c>
      <c r="T15" s="33">
        <v>0</v>
      </c>
      <c r="U15" s="33">
        <v>0</v>
      </c>
      <c r="V15" s="33">
        <v>0</v>
      </c>
      <c r="W15" s="33">
        <v>0</v>
      </c>
      <c r="X15" s="33">
        <v>0</v>
      </c>
      <c r="Y15" s="33">
        <v>0</v>
      </c>
      <c r="Z15" s="33">
        <v>0</v>
      </c>
      <c r="AA15" s="33">
        <v>0</v>
      </c>
      <c r="AB15" s="33">
        <v>0</v>
      </c>
      <c r="AC15" s="33">
        <v>0</v>
      </c>
      <c r="AD15" s="33">
        <v>0</v>
      </c>
      <c r="AE15" s="33">
        <v>0</v>
      </c>
    </row>
    <row r="16" spans="1:31">
      <c r="A16" s="29" t="s">
        <v>40</v>
      </c>
      <c r="B16" s="29" t="s">
        <v>56</v>
      </c>
      <c r="C16" s="33">
        <v>0</v>
      </c>
      <c r="D16" s="33">
        <v>0</v>
      </c>
      <c r="E16" s="33">
        <v>0</v>
      </c>
      <c r="F16" s="33">
        <v>0</v>
      </c>
      <c r="G16" s="33">
        <v>0</v>
      </c>
      <c r="H16" s="33">
        <v>0</v>
      </c>
      <c r="I16" s="33">
        <v>0</v>
      </c>
      <c r="J16" s="33">
        <v>0</v>
      </c>
      <c r="K16" s="33">
        <v>0</v>
      </c>
      <c r="L16" s="33">
        <v>0</v>
      </c>
      <c r="M16" s="33">
        <v>0</v>
      </c>
      <c r="N16" s="33">
        <v>0</v>
      </c>
      <c r="O16" s="33">
        <v>0</v>
      </c>
      <c r="P16" s="33">
        <v>0</v>
      </c>
      <c r="Q16" s="33">
        <v>0</v>
      </c>
      <c r="R16" s="33">
        <v>0</v>
      </c>
      <c r="S16" s="33">
        <v>0</v>
      </c>
      <c r="T16" s="33">
        <v>0</v>
      </c>
      <c r="U16" s="33">
        <v>0</v>
      </c>
      <c r="V16" s="33">
        <v>0</v>
      </c>
      <c r="W16" s="33">
        <v>0</v>
      </c>
      <c r="X16" s="33">
        <v>0</v>
      </c>
      <c r="Y16" s="33">
        <v>0</v>
      </c>
      <c r="Z16" s="33">
        <v>0</v>
      </c>
      <c r="AA16" s="33">
        <v>0</v>
      </c>
      <c r="AB16" s="33">
        <v>0</v>
      </c>
      <c r="AC16" s="33">
        <v>0</v>
      </c>
      <c r="AD16" s="33">
        <v>0</v>
      </c>
      <c r="AE16" s="33">
        <v>0</v>
      </c>
    </row>
    <row r="17" spans="1:31">
      <c r="A17" s="34" t="s">
        <v>138</v>
      </c>
      <c r="B17" s="34"/>
      <c r="C17" s="35">
        <v>2081123.531261802</v>
      </c>
      <c r="D17" s="35">
        <v>1867337.8304913198</v>
      </c>
      <c r="E17" s="35">
        <v>1763823.6437606867</v>
      </c>
      <c r="F17" s="35">
        <v>1520381.8014015094</v>
      </c>
      <c r="G17" s="35">
        <v>1456190.7679967443</v>
      </c>
      <c r="H17" s="35">
        <v>1303757.5296685747</v>
      </c>
      <c r="I17" s="35">
        <v>1187262.9078843086</v>
      </c>
      <c r="J17" s="35">
        <v>1259408.1005462655</v>
      </c>
      <c r="K17" s="35">
        <v>860738.79422509251</v>
      </c>
      <c r="L17" s="35">
        <v>760627.4318818372</v>
      </c>
      <c r="M17" s="35">
        <v>589331.74934213271</v>
      </c>
      <c r="N17" s="35">
        <v>618974.10447584849</v>
      </c>
      <c r="O17" s="35">
        <v>615321.64931473252</v>
      </c>
      <c r="P17" s="35">
        <v>575840.62573392433</v>
      </c>
      <c r="Q17" s="35">
        <v>504682.576418438</v>
      </c>
      <c r="R17" s="35">
        <v>507252.44031059276</v>
      </c>
      <c r="S17" s="35">
        <v>493571.70019359555</v>
      </c>
      <c r="T17" s="35">
        <v>512557.73209334031</v>
      </c>
      <c r="U17" s="35">
        <v>519029.25077549403</v>
      </c>
      <c r="V17" s="35">
        <v>500274.37866504776</v>
      </c>
      <c r="W17" s="35">
        <v>437092.71178815089</v>
      </c>
      <c r="X17" s="35">
        <v>406139.41811359255</v>
      </c>
      <c r="Y17" s="35">
        <v>393008.90525709954</v>
      </c>
      <c r="Z17" s="35">
        <v>307795.77525583975</v>
      </c>
      <c r="AA17" s="35">
        <v>270697.6195395317</v>
      </c>
      <c r="AB17" s="35">
        <v>241551.68433071204</v>
      </c>
      <c r="AC17" s="35">
        <v>280838.59059425077</v>
      </c>
      <c r="AD17" s="35">
        <v>364809.18818981556</v>
      </c>
      <c r="AE17" s="35">
        <v>354189.44268294482</v>
      </c>
    </row>
    <row r="18" spans="1:31">
      <c r="A18" s="13"/>
      <c r="B18" s="13"/>
    </row>
    <row r="19" spans="1:31">
      <c r="A19" s="19" t="s">
        <v>128</v>
      </c>
      <c r="B19" s="19" t="s">
        <v>129</v>
      </c>
      <c r="C19" s="19" t="s">
        <v>80</v>
      </c>
      <c r="D19" s="19" t="s">
        <v>89</v>
      </c>
      <c r="E19" s="19" t="s">
        <v>90</v>
      </c>
      <c r="F19" s="19" t="s">
        <v>91</v>
      </c>
      <c r="G19" s="19" t="s">
        <v>92</v>
      </c>
      <c r="H19" s="19" t="s">
        <v>93</v>
      </c>
      <c r="I19" s="19" t="s">
        <v>94</v>
      </c>
      <c r="J19" s="19" t="s">
        <v>95</v>
      </c>
      <c r="K19" s="19" t="s">
        <v>96</v>
      </c>
      <c r="L19" s="19" t="s">
        <v>97</v>
      </c>
      <c r="M19" s="19" t="s">
        <v>98</v>
      </c>
      <c r="N19" s="19" t="s">
        <v>99</v>
      </c>
      <c r="O19" s="19" t="s">
        <v>100</v>
      </c>
      <c r="P19" s="19" t="s">
        <v>101</v>
      </c>
      <c r="Q19" s="19" t="s">
        <v>102</v>
      </c>
      <c r="R19" s="19" t="s">
        <v>103</v>
      </c>
      <c r="S19" s="19" t="s">
        <v>104</v>
      </c>
      <c r="T19" s="19" t="s">
        <v>105</v>
      </c>
      <c r="U19" s="19" t="s">
        <v>106</v>
      </c>
      <c r="V19" s="19" t="s">
        <v>107</v>
      </c>
      <c r="W19" s="19" t="s">
        <v>108</v>
      </c>
      <c r="X19" s="19" t="s">
        <v>109</v>
      </c>
      <c r="Y19" s="19" t="s">
        <v>110</v>
      </c>
      <c r="Z19" s="19" t="s">
        <v>111</v>
      </c>
      <c r="AA19" s="19" t="s">
        <v>112</v>
      </c>
      <c r="AB19" s="19" t="s">
        <v>113</v>
      </c>
      <c r="AC19" s="19" t="s">
        <v>114</v>
      </c>
      <c r="AD19" s="19" t="s">
        <v>115</v>
      </c>
      <c r="AE19" s="19" t="s">
        <v>116</v>
      </c>
    </row>
    <row r="20" spans="1:31">
      <c r="A20" s="29" t="s">
        <v>130</v>
      </c>
      <c r="B20" s="29" t="s">
        <v>64</v>
      </c>
      <c r="C20" s="33">
        <v>826738.41700000002</v>
      </c>
      <c r="D20" s="33">
        <v>732629.37</v>
      </c>
      <c r="E20" s="33">
        <v>643114.83329999994</v>
      </c>
      <c r="F20" s="33">
        <v>673917.2182</v>
      </c>
      <c r="G20" s="33">
        <v>596275.91803223162</v>
      </c>
      <c r="H20" s="33">
        <v>531516.4671050458</v>
      </c>
      <c r="I20" s="33">
        <v>484407.35722038848</v>
      </c>
      <c r="J20" s="33">
        <v>528219.66777670837</v>
      </c>
      <c r="K20" s="33">
        <v>283223.19443912699</v>
      </c>
      <c r="L20" s="33">
        <v>203211.22565090115</v>
      </c>
      <c r="M20" s="33">
        <v>90980.410470897361</v>
      </c>
      <c r="N20" s="33">
        <v>84499.396336323203</v>
      </c>
      <c r="O20" s="33">
        <v>110213.60612553764</v>
      </c>
      <c r="P20" s="33">
        <v>92104.397173992213</v>
      </c>
      <c r="Q20" s="33">
        <v>70395.485700000005</v>
      </c>
      <c r="R20" s="33">
        <v>89763.841</v>
      </c>
      <c r="S20" s="33">
        <v>101323.4762</v>
      </c>
      <c r="T20" s="33">
        <v>96350.736000000004</v>
      </c>
      <c r="U20" s="33">
        <v>81791.812000000005</v>
      </c>
      <c r="V20" s="33">
        <v>68150.928599999999</v>
      </c>
      <c r="W20" s="33">
        <v>55964.3776</v>
      </c>
      <c r="X20" s="33">
        <v>0</v>
      </c>
      <c r="Y20" s="33">
        <v>0</v>
      </c>
      <c r="Z20" s="33">
        <v>0</v>
      </c>
      <c r="AA20" s="33">
        <v>0</v>
      </c>
      <c r="AB20" s="33">
        <v>0</v>
      </c>
      <c r="AC20" s="33">
        <v>0</v>
      </c>
      <c r="AD20" s="33">
        <v>0</v>
      </c>
      <c r="AE20" s="33">
        <v>0</v>
      </c>
    </row>
    <row r="21" spans="1:31">
      <c r="A21" s="29" t="s">
        <v>130</v>
      </c>
      <c r="B21" s="29" t="s">
        <v>71</v>
      </c>
      <c r="C21" s="33">
        <v>0</v>
      </c>
      <c r="D21" s="33">
        <v>0</v>
      </c>
      <c r="E21" s="33">
        <v>0</v>
      </c>
      <c r="F21" s="33">
        <v>0</v>
      </c>
      <c r="G21" s="33">
        <v>0</v>
      </c>
      <c r="H21" s="33">
        <v>0</v>
      </c>
      <c r="I21" s="33">
        <v>0</v>
      </c>
      <c r="J21" s="33">
        <v>0</v>
      </c>
      <c r="K21" s="33">
        <v>0</v>
      </c>
      <c r="L21" s="33">
        <v>0</v>
      </c>
      <c r="M21" s="33">
        <v>0</v>
      </c>
      <c r="N21" s="33">
        <v>0</v>
      </c>
      <c r="O21" s="33">
        <v>0</v>
      </c>
      <c r="P21" s="33">
        <v>0</v>
      </c>
      <c r="Q21" s="33">
        <v>0</v>
      </c>
      <c r="R21" s="33">
        <v>0</v>
      </c>
      <c r="S21" s="33">
        <v>0</v>
      </c>
      <c r="T21" s="33">
        <v>0</v>
      </c>
      <c r="U21" s="33">
        <v>0</v>
      </c>
      <c r="V21" s="33">
        <v>0</v>
      </c>
      <c r="W21" s="33">
        <v>0</v>
      </c>
      <c r="X21" s="33">
        <v>0</v>
      </c>
      <c r="Y21" s="33">
        <v>0</v>
      </c>
      <c r="Z21" s="33">
        <v>0</v>
      </c>
      <c r="AA21" s="33">
        <v>0</v>
      </c>
      <c r="AB21" s="33">
        <v>0</v>
      </c>
      <c r="AC21" s="33">
        <v>0</v>
      </c>
      <c r="AD21" s="33">
        <v>0</v>
      </c>
      <c r="AE21" s="33">
        <v>0</v>
      </c>
    </row>
    <row r="22" spans="1:31">
      <c r="A22" s="29" t="s">
        <v>130</v>
      </c>
      <c r="B22" s="29" t="s">
        <v>20</v>
      </c>
      <c r="C22" s="33">
        <v>2480.838368696398</v>
      </c>
      <c r="D22" s="33">
        <v>2468.5553665300658</v>
      </c>
      <c r="E22" s="33">
        <v>7330.7271711873755</v>
      </c>
      <c r="F22" s="33">
        <v>4653.1532395472495</v>
      </c>
      <c r="G22" s="33">
        <v>4433.0986856738973</v>
      </c>
      <c r="H22" s="33">
        <v>4332.7436783330895</v>
      </c>
      <c r="I22" s="33">
        <v>4223.6436783394629</v>
      </c>
      <c r="J22" s="33">
        <v>4110.1779856879493</v>
      </c>
      <c r="K22" s="33">
        <v>3896.3563767753139</v>
      </c>
      <c r="L22" s="33">
        <v>3841.4643739080102</v>
      </c>
      <c r="M22" s="33">
        <v>3732.6521660609651</v>
      </c>
      <c r="N22" s="33">
        <v>3629.1796902680499</v>
      </c>
      <c r="O22" s="33">
        <v>3553.8639803210667</v>
      </c>
      <c r="P22" s="33">
        <v>4865.6506919848052</v>
      </c>
      <c r="Q22" s="33">
        <v>3369.79197502021</v>
      </c>
      <c r="R22" s="33">
        <v>3180.2873724031951</v>
      </c>
      <c r="S22" s="33">
        <v>3148.1574965147197</v>
      </c>
      <c r="T22" s="33">
        <v>27446.23026279893</v>
      </c>
      <c r="U22" s="33">
        <v>48330.8233468092</v>
      </c>
      <c r="V22" s="33">
        <v>49722.777943214613</v>
      </c>
      <c r="W22" s="33">
        <v>31321.729256121449</v>
      </c>
      <c r="X22" s="33">
        <v>48945.547844638313</v>
      </c>
      <c r="Y22" s="33">
        <v>50.327120840700005</v>
      </c>
      <c r="Z22" s="33">
        <v>2.8149703000000001E-4</v>
      </c>
      <c r="AA22" s="33">
        <v>2.7907329999999903E-4</v>
      </c>
      <c r="AB22" s="33">
        <v>3.5171548000000004E-4</v>
      </c>
      <c r="AC22" s="33">
        <v>3.5232957999999998E-4</v>
      </c>
      <c r="AD22" s="33">
        <v>3.3266094000000001E-4</v>
      </c>
      <c r="AE22" s="33">
        <v>3.1468832E-4</v>
      </c>
    </row>
    <row r="23" spans="1:31">
      <c r="A23" s="29" t="s">
        <v>130</v>
      </c>
      <c r="B23" s="29" t="s">
        <v>32</v>
      </c>
      <c r="C23" s="33">
        <v>0</v>
      </c>
      <c r="D23" s="33">
        <v>0</v>
      </c>
      <c r="E23" s="33">
        <v>0</v>
      </c>
      <c r="F23" s="33">
        <v>0</v>
      </c>
      <c r="G23" s="33">
        <v>0</v>
      </c>
      <c r="H23" s="33">
        <v>0</v>
      </c>
      <c r="I23" s="33">
        <v>0</v>
      </c>
      <c r="J23" s="33">
        <v>0</v>
      </c>
      <c r="K23" s="33">
        <v>0</v>
      </c>
      <c r="L23" s="33">
        <v>0</v>
      </c>
      <c r="M23" s="33">
        <v>0</v>
      </c>
      <c r="N23" s="33">
        <v>0</v>
      </c>
      <c r="O23" s="33">
        <v>0</v>
      </c>
      <c r="P23" s="33">
        <v>0</v>
      </c>
      <c r="Q23" s="33">
        <v>0</v>
      </c>
      <c r="R23" s="33">
        <v>0</v>
      </c>
      <c r="S23" s="33">
        <v>0</v>
      </c>
      <c r="T23" s="33">
        <v>0</v>
      </c>
      <c r="U23" s="33">
        <v>0</v>
      </c>
      <c r="V23" s="33">
        <v>0</v>
      </c>
      <c r="W23" s="33">
        <v>0</v>
      </c>
      <c r="X23" s="33">
        <v>0</v>
      </c>
      <c r="Y23" s="33">
        <v>0</v>
      </c>
      <c r="Z23" s="33">
        <v>0</v>
      </c>
      <c r="AA23" s="33">
        <v>0</v>
      </c>
      <c r="AB23" s="33">
        <v>0</v>
      </c>
      <c r="AC23" s="33">
        <v>0</v>
      </c>
      <c r="AD23" s="33">
        <v>0</v>
      </c>
      <c r="AE23" s="33">
        <v>0</v>
      </c>
    </row>
    <row r="24" spans="1:31">
      <c r="A24" s="29" t="s">
        <v>130</v>
      </c>
      <c r="B24" s="29" t="s">
        <v>66</v>
      </c>
      <c r="C24" s="33">
        <v>2.2053734700000003E-4</v>
      </c>
      <c r="D24" s="33">
        <v>2.1605940499999998E-4</v>
      </c>
      <c r="E24" s="33">
        <v>376.10678105474199</v>
      </c>
      <c r="F24" s="33">
        <v>3914.7278984339632</v>
      </c>
      <c r="G24" s="33">
        <v>644.22630899136504</v>
      </c>
      <c r="H24" s="33">
        <v>1390.958999093855</v>
      </c>
      <c r="I24" s="33">
        <v>596.52626903996611</v>
      </c>
      <c r="J24" s="33">
        <v>1167.9313767695498</v>
      </c>
      <c r="K24" s="33">
        <v>2.33674063E-4</v>
      </c>
      <c r="L24" s="33">
        <v>2.3372330699999977E-4</v>
      </c>
      <c r="M24" s="33">
        <v>2.1784127099999979E-4</v>
      </c>
      <c r="N24" s="33">
        <v>1238.1975988943359</v>
      </c>
      <c r="O24" s="33">
        <v>236.08456900027096</v>
      </c>
      <c r="P24" s="33">
        <v>332.082888473644</v>
      </c>
      <c r="Q24" s="33">
        <v>1066.898451327675</v>
      </c>
      <c r="R24" s="33">
        <v>565.51967299680587</v>
      </c>
      <c r="S24" s="33">
        <v>1602.653898100669</v>
      </c>
      <c r="T24" s="33">
        <v>491.56882702937997</v>
      </c>
      <c r="U24" s="33">
        <v>8778.6124672718488</v>
      </c>
      <c r="V24" s="33">
        <v>9697.8807350559346</v>
      </c>
      <c r="W24" s="33">
        <v>7370.0573208256901</v>
      </c>
      <c r="X24" s="33">
        <v>5421.3405235813452</v>
      </c>
      <c r="Y24" s="33">
        <v>49161.393076615459</v>
      </c>
      <c r="Z24" s="33">
        <v>27697.6121890338</v>
      </c>
      <c r="AA24" s="33">
        <v>37995.647214496748</v>
      </c>
      <c r="AB24" s="33">
        <v>31604.615743354079</v>
      </c>
      <c r="AC24" s="33">
        <v>93118.172365969833</v>
      </c>
      <c r="AD24" s="33">
        <v>104779.2105871184</v>
      </c>
      <c r="AE24" s="33">
        <v>127064.66854383606</v>
      </c>
    </row>
    <row r="25" spans="1:31">
      <c r="A25" s="29" t="s">
        <v>130</v>
      </c>
      <c r="B25" s="29" t="s">
        <v>65</v>
      </c>
      <c r="C25" s="33">
        <v>0</v>
      </c>
      <c r="D25" s="33">
        <v>0</v>
      </c>
      <c r="E25" s="33">
        <v>0</v>
      </c>
      <c r="F25" s="33">
        <v>0</v>
      </c>
      <c r="G25" s="33">
        <v>0</v>
      </c>
      <c r="H25" s="33">
        <v>0</v>
      </c>
      <c r="I25" s="33">
        <v>0</v>
      </c>
      <c r="J25" s="33">
        <v>0</v>
      </c>
      <c r="K25" s="33">
        <v>0</v>
      </c>
      <c r="L25" s="33">
        <v>0</v>
      </c>
      <c r="M25" s="33">
        <v>0</v>
      </c>
      <c r="N25" s="33">
        <v>0</v>
      </c>
      <c r="O25" s="33">
        <v>0</v>
      </c>
      <c r="P25" s="33">
        <v>0</v>
      </c>
      <c r="Q25" s="33">
        <v>0</v>
      </c>
      <c r="R25" s="33">
        <v>0</v>
      </c>
      <c r="S25" s="33">
        <v>0</v>
      </c>
      <c r="T25" s="33">
        <v>0</v>
      </c>
      <c r="U25" s="33">
        <v>0</v>
      </c>
      <c r="V25" s="33">
        <v>0</v>
      </c>
      <c r="W25" s="33">
        <v>0</v>
      </c>
      <c r="X25" s="33">
        <v>0</v>
      </c>
      <c r="Y25" s="33">
        <v>0</v>
      </c>
      <c r="Z25" s="33">
        <v>0</v>
      </c>
      <c r="AA25" s="33">
        <v>0</v>
      </c>
      <c r="AB25" s="33">
        <v>0</v>
      </c>
      <c r="AC25" s="33">
        <v>0</v>
      </c>
      <c r="AD25" s="33">
        <v>0</v>
      </c>
      <c r="AE25" s="33">
        <v>0</v>
      </c>
    </row>
    <row r="26" spans="1:31">
      <c r="A26" s="29" t="s">
        <v>130</v>
      </c>
      <c r="B26" s="29" t="s">
        <v>69</v>
      </c>
      <c r="C26" s="33">
        <v>0</v>
      </c>
      <c r="D26" s="33">
        <v>0</v>
      </c>
      <c r="E26" s="33">
        <v>0</v>
      </c>
      <c r="F26" s="33">
        <v>0</v>
      </c>
      <c r="G26" s="33">
        <v>0</v>
      </c>
      <c r="H26" s="33">
        <v>0</v>
      </c>
      <c r="I26" s="33">
        <v>0</v>
      </c>
      <c r="J26" s="33">
        <v>0</v>
      </c>
      <c r="K26" s="33">
        <v>0</v>
      </c>
      <c r="L26" s="33">
        <v>0</v>
      </c>
      <c r="M26" s="33">
        <v>0</v>
      </c>
      <c r="N26" s="33">
        <v>0</v>
      </c>
      <c r="O26" s="33">
        <v>0</v>
      </c>
      <c r="P26" s="33">
        <v>0</v>
      </c>
      <c r="Q26" s="33">
        <v>0</v>
      </c>
      <c r="R26" s="33">
        <v>0</v>
      </c>
      <c r="S26" s="33">
        <v>0</v>
      </c>
      <c r="T26" s="33">
        <v>0</v>
      </c>
      <c r="U26" s="33">
        <v>0</v>
      </c>
      <c r="V26" s="33">
        <v>0</v>
      </c>
      <c r="W26" s="33">
        <v>0</v>
      </c>
      <c r="X26" s="33">
        <v>0</v>
      </c>
      <c r="Y26" s="33">
        <v>0</v>
      </c>
      <c r="Z26" s="33">
        <v>0</v>
      </c>
      <c r="AA26" s="33">
        <v>0</v>
      </c>
      <c r="AB26" s="33">
        <v>0</v>
      </c>
      <c r="AC26" s="33">
        <v>0</v>
      </c>
      <c r="AD26" s="33">
        <v>0</v>
      </c>
      <c r="AE26" s="33">
        <v>0</v>
      </c>
    </row>
    <row r="27" spans="1:31">
      <c r="A27" s="29" t="s">
        <v>130</v>
      </c>
      <c r="B27" s="29" t="s">
        <v>68</v>
      </c>
      <c r="C27" s="33">
        <v>0</v>
      </c>
      <c r="D27" s="33">
        <v>0</v>
      </c>
      <c r="E27" s="33">
        <v>0</v>
      </c>
      <c r="F27" s="33">
        <v>0</v>
      </c>
      <c r="G27" s="33">
        <v>0</v>
      </c>
      <c r="H27" s="33">
        <v>0</v>
      </c>
      <c r="I27" s="33">
        <v>0</v>
      </c>
      <c r="J27" s="33">
        <v>0</v>
      </c>
      <c r="K27" s="33">
        <v>0</v>
      </c>
      <c r="L27" s="33">
        <v>0</v>
      </c>
      <c r="M27" s="33">
        <v>0</v>
      </c>
      <c r="N27" s="33">
        <v>0</v>
      </c>
      <c r="O27" s="33">
        <v>0</v>
      </c>
      <c r="P27" s="33">
        <v>0</v>
      </c>
      <c r="Q27" s="33">
        <v>0</v>
      </c>
      <c r="R27" s="33">
        <v>0</v>
      </c>
      <c r="S27" s="33">
        <v>0</v>
      </c>
      <c r="T27" s="33">
        <v>0</v>
      </c>
      <c r="U27" s="33">
        <v>0</v>
      </c>
      <c r="V27" s="33">
        <v>0</v>
      </c>
      <c r="W27" s="33">
        <v>0</v>
      </c>
      <c r="X27" s="33">
        <v>0</v>
      </c>
      <c r="Y27" s="33">
        <v>0</v>
      </c>
      <c r="Z27" s="33">
        <v>0</v>
      </c>
      <c r="AA27" s="33">
        <v>0</v>
      </c>
      <c r="AB27" s="33">
        <v>0</v>
      </c>
      <c r="AC27" s="33">
        <v>0</v>
      </c>
      <c r="AD27" s="33">
        <v>0</v>
      </c>
      <c r="AE27" s="33">
        <v>0</v>
      </c>
    </row>
    <row r="28" spans="1:31">
      <c r="A28" s="29" t="s">
        <v>130</v>
      </c>
      <c r="B28" s="29" t="s">
        <v>36</v>
      </c>
      <c r="C28" s="33">
        <v>0</v>
      </c>
      <c r="D28" s="33">
        <v>0</v>
      </c>
      <c r="E28" s="33">
        <v>0</v>
      </c>
      <c r="F28" s="33">
        <v>0</v>
      </c>
      <c r="G28" s="33">
        <v>0</v>
      </c>
      <c r="H28" s="33">
        <v>0</v>
      </c>
      <c r="I28" s="33">
        <v>0</v>
      </c>
      <c r="J28" s="33">
        <v>0</v>
      </c>
      <c r="K28" s="33">
        <v>0</v>
      </c>
      <c r="L28" s="33">
        <v>0</v>
      </c>
      <c r="M28" s="33">
        <v>0</v>
      </c>
      <c r="N28" s="33">
        <v>0</v>
      </c>
      <c r="O28" s="33">
        <v>0</v>
      </c>
      <c r="P28" s="33">
        <v>0</v>
      </c>
      <c r="Q28" s="33">
        <v>0</v>
      </c>
      <c r="R28" s="33">
        <v>0</v>
      </c>
      <c r="S28" s="33">
        <v>0</v>
      </c>
      <c r="T28" s="33">
        <v>0</v>
      </c>
      <c r="U28" s="33">
        <v>0</v>
      </c>
      <c r="V28" s="33">
        <v>0</v>
      </c>
      <c r="W28" s="33">
        <v>0</v>
      </c>
      <c r="X28" s="33">
        <v>0</v>
      </c>
      <c r="Y28" s="33">
        <v>0</v>
      </c>
      <c r="Z28" s="33">
        <v>0</v>
      </c>
      <c r="AA28" s="33">
        <v>0</v>
      </c>
      <c r="AB28" s="33">
        <v>0</v>
      </c>
      <c r="AC28" s="33">
        <v>0</v>
      </c>
      <c r="AD28" s="33">
        <v>0</v>
      </c>
      <c r="AE28" s="33">
        <v>0</v>
      </c>
    </row>
    <row r="29" spans="1:31">
      <c r="A29" s="29" t="s">
        <v>130</v>
      </c>
      <c r="B29" s="29" t="s">
        <v>73</v>
      </c>
      <c r="C29" s="33">
        <v>0</v>
      </c>
      <c r="D29" s="33">
        <v>0</v>
      </c>
      <c r="E29" s="33">
        <v>0</v>
      </c>
      <c r="F29" s="33">
        <v>0</v>
      </c>
      <c r="G29" s="33">
        <v>0</v>
      </c>
      <c r="H29" s="33">
        <v>0</v>
      </c>
      <c r="I29" s="33">
        <v>0</v>
      </c>
      <c r="J29" s="33">
        <v>0</v>
      </c>
      <c r="K29" s="33">
        <v>0</v>
      </c>
      <c r="L29" s="33">
        <v>0</v>
      </c>
      <c r="M29" s="33">
        <v>0</v>
      </c>
      <c r="N29" s="33">
        <v>0</v>
      </c>
      <c r="O29" s="33">
        <v>0</v>
      </c>
      <c r="P29" s="33">
        <v>0</v>
      </c>
      <c r="Q29" s="33">
        <v>0</v>
      </c>
      <c r="R29" s="33">
        <v>0</v>
      </c>
      <c r="S29" s="33">
        <v>0</v>
      </c>
      <c r="T29" s="33">
        <v>0</v>
      </c>
      <c r="U29" s="33">
        <v>0</v>
      </c>
      <c r="V29" s="33">
        <v>0</v>
      </c>
      <c r="W29" s="33">
        <v>0</v>
      </c>
      <c r="X29" s="33">
        <v>0</v>
      </c>
      <c r="Y29" s="33">
        <v>0</v>
      </c>
      <c r="Z29" s="33">
        <v>0</v>
      </c>
      <c r="AA29" s="33">
        <v>0</v>
      </c>
      <c r="AB29" s="33">
        <v>0</v>
      </c>
      <c r="AC29" s="33">
        <v>0</v>
      </c>
      <c r="AD29" s="33">
        <v>0</v>
      </c>
      <c r="AE29" s="33">
        <v>0</v>
      </c>
    </row>
    <row r="30" spans="1:31">
      <c r="A30" s="29" t="s">
        <v>130</v>
      </c>
      <c r="B30" s="29" t="s">
        <v>56</v>
      </c>
      <c r="C30" s="33">
        <v>0</v>
      </c>
      <c r="D30" s="33">
        <v>0</v>
      </c>
      <c r="E30" s="33">
        <v>0</v>
      </c>
      <c r="F30" s="33">
        <v>0</v>
      </c>
      <c r="G30" s="33">
        <v>0</v>
      </c>
      <c r="H30" s="33">
        <v>0</v>
      </c>
      <c r="I30" s="33">
        <v>0</v>
      </c>
      <c r="J30" s="33">
        <v>0</v>
      </c>
      <c r="K30" s="33">
        <v>0</v>
      </c>
      <c r="L30" s="33">
        <v>0</v>
      </c>
      <c r="M30" s="33">
        <v>0</v>
      </c>
      <c r="N30" s="33">
        <v>0</v>
      </c>
      <c r="O30" s="33">
        <v>0</v>
      </c>
      <c r="P30" s="33">
        <v>0</v>
      </c>
      <c r="Q30" s="33">
        <v>0</v>
      </c>
      <c r="R30" s="33">
        <v>0</v>
      </c>
      <c r="S30" s="33">
        <v>0</v>
      </c>
      <c r="T30" s="33">
        <v>0</v>
      </c>
      <c r="U30" s="33">
        <v>0</v>
      </c>
      <c r="V30" s="33">
        <v>0</v>
      </c>
      <c r="W30" s="33">
        <v>0</v>
      </c>
      <c r="X30" s="33">
        <v>0</v>
      </c>
      <c r="Y30" s="33">
        <v>0</v>
      </c>
      <c r="Z30" s="33">
        <v>0</v>
      </c>
      <c r="AA30" s="33">
        <v>0</v>
      </c>
      <c r="AB30" s="33">
        <v>0</v>
      </c>
      <c r="AC30" s="33">
        <v>0</v>
      </c>
      <c r="AD30" s="33">
        <v>0</v>
      </c>
      <c r="AE30" s="33">
        <v>0</v>
      </c>
    </row>
    <row r="31" spans="1:31">
      <c r="A31" s="34" t="s">
        <v>138</v>
      </c>
      <c r="B31" s="34"/>
      <c r="C31" s="35">
        <v>829219.25558923371</v>
      </c>
      <c r="D31" s="35">
        <v>735097.92558258947</v>
      </c>
      <c r="E31" s="35">
        <v>650821.6672522421</v>
      </c>
      <c r="F31" s="35">
        <v>682485.0993379812</v>
      </c>
      <c r="G31" s="35">
        <v>601353.24302689685</v>
      </c>
      <c r="H31" s="35">
        <v>537240.16978247277</v>
      </c>
      <c r="I31" s="35">
        <v>489227.52716776793</v>
      </c>
      <c r="J31" s="35">
        <v>533497.7771391659</v>
      </c>
      <c r="K31" s="35">
        <v>287119.55104957637</v>
      </c>
      <c r="L31" s="35">
        <v>207052.69025853247</v>
      </c>
      <c r="M31" s="35">
        <v>94713.062854799588</v>
      </c>
      <c r="N31" s="35">
        <v>89366.773625485584</v>
      </c>
      <c r="O31" s="35">
        <v>114003.55467485898</v>
      </c>
      <c r="P31" s="35">
        <v>97302.130754450656</v>
      </c>
      <c r="Q31" s="35">
        <v>74832.176126347898</v>
      </c>
      <c r="R31" s="35">
        <v>93509.648045399997</v>
      </c>
      <c r="S31" s="35">
        <v>106074.28759461539</v>
      </c>
      <c r="T31" s="35">
        <v>124288.53508982831</v>
      </c>
      <c r="U31" s="35">
        <v>138901.24781408106</v>
      </c>
      <c r="V31" s="35">
        <v>127571.58727827056</v>
      </c>
      <c r="W31" s="35">
        <v>94656.164176947146</v>
      </c>
      <c r="X31" s="35">
        <v>54366.888368219661</v>
      </c>
      <c r="Y31" s="35">
        <v>49211.720197456161</v>
      </c>
      <c r="Z31" s="35">
        <v>27697.612470530828</v>
      </c>
      <c r="AA31" s="35">
        <v>37995.647493570046</v>
      </c>
      <c r="AB31" s="35">
        <v>31604.616095069559</v>
      </c>
      <c r="AC31" s="35">
        <v>93118.172718299407</v>
      </c>
      <c r="AD31" s="35">
        <v>104779.21091977935</v>
      </c>
      <c r="AE31" s="35">
        <v>127064.66885852438</v>
      </c>
    </row>
    <row r="33" spans="1:31">
      <c r="A33" s="19" t="s">
        <v>128</v>
      </c>
      <c r="B33" s="19" t="s">
        <v>129</v>
      </c>
      <c r="C33" s="19" t="s">
        <v>80</v>
      </c>
      <c r="D33" s="19" t="s">
        <v>89</v>
      </c>
      <c r="E33" s="19" t="s">
        <v>90</v>
      </c>
      <c r="F33" s="19" t="s">
        <v>91</v>
      </c>
      <c r="G33" s="19" t="s">
        <v>92</v>
      </c>
      <c r="H33" s="19" t="s">
        <v>93</v>
      </c>
      <c r="I33" s="19" t="s">
        <v>94</v>
      </c>
      <c r="J33" s="19" t="s">
        <v>95</v>
      </c>
      <c r="K33" s="19" t="s">
        <v>96</v>
      </c>
      <c r="L33" s="19" t="s">
        <v>97</v>
      </c>
      <c r="M33" s="19" t="s">
        <v>98</v>
      </c>
      <c r="N33" s="19" t="s">
        <v>99</v>
      </c>
      <c r="O33" s="19" t="s">
        <v>100</v>
      </c>
      <c r="P33" s="19" t="s">
        <v>101</v>
      </c>
      <c r="Q33" s="19" t="s">
        <v>102</v>
      </c>
      <c r="R33" s="19" t="s">
        <v>103</v>
      </c>
      <c r="S33" s="19" t="s">
        <v>104</v>
      </c>
      <c r="T33" s="19" t="s">
        <v>105</v>
      </c>
      <c r="U33" s="19" t="s">
        <v>106</v>
      </c>
      <c r="V33" s="19" t="s">
        <v>107</v>
      </c>
      <c r="W33" s="19" t="s">
        <v>108</v>
      </c>
      <c r="X33" s="19" t="s">
        <v>109</v>
      </c>
      <c r="Y33" s="19" t="s">
        <v>110</v>
      </c>
      <c r="Z33" s="19" t="s">
        <v>111</v>
      </c>
      <c r="AA33" s="19" t="s">
        <v>112</v>
      </c>
      <c r="AB33" s="19" t="s">
        <v>113</v>
      </c>
      <c r="AC33" s="19" t="s">
        <v>114</v>
      </c>
      <c r="AD33" s="19" t="s">
        <v>115</v>
      </c>
      <c r="AE33" s="19" t="s">
        <v>116</v>
      </c>
    </row>
    <row r="34" spans="1:31">
      <c r="A34" s="29" t="s">
        <v>131</v>
      </c>
      <c r="B34" s="29" t="s">
        <v>64</v>
      </c>
      <c r="C34" s="33">
        <v>753160.7243</v>
      </c>
      <c r="D34" s="33">
        <v>666480.90899999999</v>
      </c>
      <c r="E34" s="33">
        <v>690451.64689999993</v>
      </c>
      <c r="F34" s="33">
        <v>547829.88004039053</v>
      </c>
      <c r="G34" s="33">
        <v>567536.4917433525</v>
      </c>
      <c r="H34" s="33">
        <v>473493.38743186981</v>
      </c>
      <c r="I34" s="33">
        <v>442756.43184423988</v>
      </c>
      <c r="J34" s="33">
        <v>411375.20470942964</v>
      </c>
      <c r="K34" s="33">
        <v>350998.14053816162</v>
      </c>
      <c r="L34" s="33">
        <v>323781.02029274323</v>
      </c>
      <c r="M34" s="33">
        <v>267308.6294866369</v>
      </c>
      <c r="N34" s="33">
        <v>290270.62599076133</v>
      </c>
      <c r="O34" s="33">
        <v>279078.5499801464</v>
      </c>
      <c r="P34" s="33">
        <v>262234.59525871207</v>
      </c>
      <c r="Q34" s="33">
        <v>233748.57380709608</v>
      </c>
      <c r="R34" s="33">
        <v>227369.36327701181</v>
      </c>
      <c r="S34" s="33">
        <v>217425.2095</v>
      </c>
      <c r="T34" s="33">
        <v>206951.5546</v>
      </c>
      <c r="U34" s="33">
        <v>188863.122</v>
      </c>
      <c r="V34" s="33">
        <v>180363.54390000002</v>
      </c>
      <c r="W34" s="33">
        <v>169785.91390000001</v>
      </c>
      <c r="X34" s="33">
        <v>157904.894</v>
      </c>
      <c r="Y34" s="33">
        <v>122154.69095</v>
      </c>
      <c r="Z34" s="33">
        <v>90752.398159999997</v>
      </c>
      <c r="AA34" s="33">
        <v>73709.867400000003</v>
      </c>
      <c r="AB34" s="33">
        <v>49821.820200000002</v>
      </c>
      <c r="AC34" s="33">
        <v>45953.964460000003</v>
      </c>
      <c r="AD34" s="33">
        <v>41602.177960000001</v>
      </c>
      <c r="AE34" s="33">
        <v>37716.273000000001</v>
      </c>
    </row>
    <row r="35" spans="1:31">
      <c r="A35" s="29" t="s">
        <v>131</v>
      </c>
      <c r="B35" s="29" t="s">
        <v>71</v>
      </c>
      <c r="C35" s="33">
        <v>0</v>
      </c>
      <c r="D35" s="33">
        <v>0</v>
      </c>
      <c r="E35" s="33">
        <v>0</v>
      </c>
      <c r="F35" s="33">
        <v>0</v>
      </c>
      <c r="G35" s="33">
        <v>0</v>
      </c>
      <c r="H35" s="33">
        <v>0</v>
      </c>
      <c r="I35" s="33">
        <v>0</v>
      </c>
      <c r="J35" s="33">
        <v>0</v>
      </c>
      <c r="K35" s="33">
        <v>0</v>
      </c>
      <c r="L35" s="33">
        <v>0</v>
      </c>
      <c r="M35" s="33">
        <v>0</v>
      </c>
      <c r="N35" s="33">
        <v>0</v>
      </c>
      <c r="O35" s="33">
        <v>0</v>
      </c>
      <c r="P35" s="33">
        <v>0</v>
      </c>
      <c r="Q35" s="33">
        <v>0</v>
      </c>
      <c r="R35" s="33">
        <v>0</v>
      </c>
      <c r="S35" s="33">
        <v>0</v>
      </c>
      <c r="T35" s="33">
        <v>0</v>
      </c>
      <c r="U35" s="33">
        <v>0</v>
      </c>
      <c r="V35" s="33">
        <v>0</v>
      </c>
      <c r="W35" s="33">
        <v>0</v>
      </c>
      <c r="X35" s="33">
        <v>0</v>
      </c>
      <c r="Y35" s="33">
        <v>0</v>
      </c>
      <c r="Z35" s="33">
        <v>0</v>
      </c>
      <c r="AA35" s="33">
        <v>0</v>
      </c>
      <c r="AB35" s="33">
        <v>0</v>
      </c>
      <c r="AC35" s="33">
        <v>0</v>
      </c>
      <c r="AD35" s="33">
        <v>0</v>
      </c>
      <c r="AE35" s="33">
        <v>0</v>
      </c>
    </row>
    <row r="36" spans="1:31">
      <c r="A36" s="29" t="s">
        <v>131</v>
      </c>
      <c r="B36" s="29" t="s">
        <v>20</v>
      </c>
      <c r="C36" s="33">
        <v>99873.864924513618</v>
      </c>
      <c r="D36" s="33">
        <v>100156.40482270854</v>
      </c>
      <c r="E36" s="33">
        <v>110068.97632352322</v>
      </c>
      <c r="F36" s="33">
        <v>119608.86493936814</v>
      </c>
      <c r="G36" s="33">
        <v>119232.23483735268</v>
      </c>
      <c r="H36" s="33">
        <v>126309.41113808352</v>
      </c>
      <c r="I36" s="33">
        <v>106379.77233711035</v>
      </c>
      <c r="J36" s="33">
        <v>150579.49714884971</v>
      </c>
      <c r="K36" s="33">
        <v>84762.609186048183</v>
      </c>
      <c r="L36" s="33">
        <v>90296.555931634182</v>
      </c>
      <c r="M36" s="33">
        <v>97579.412727263771</v>
      </c>
      <c r="N36" s="33">
        <v>108515.39063870358</v>
      </c>
      <c r="O36" s="33">
        <v>93895.326633686695</v>
      </c>
      <c r="P36" s="33">
        <v>95381.253334551948</v>
      </c>
      <c r="Q36" s="33">
        <v>78904.803827204858</v>
      </c>
      <c r="R36" s="33">
        <v>75327.912124871596</v>
      </c>
      <c r="S36" s="33">
        <v>82470.054153128032</v>
      </c>
      <c r="T36" s="33">
        <v>92629.74965593424</v>
      </c>
      <c r="U36" s="33">
        <v>95275.470158928933</v>
      </c>
      <c r="V36" s="33">
        <v>91264.570653594812</v>
      </c>
      <c r="W36" s="33">
        <v>80638.053654910138</v>
      </c>
      <c r="X36" s="33">
        <v>107294.56169838496</v>
      </c>
      <c r="Y36" s="33">
        <v>104310.70319553852</v>
      </c>
      <c r="Z36" s="33">
        <v>102142.26818945861</v>
      </c>
      <c r="AA36" s="33">
        <v>59578.18426645342</v>
      </c>
      <c r="AB36" s="33">
        <v>46147.896256537657</v>
      </c>
      <c r="AC36" s="33">
        <v>44991.756254033571</v>
      </c>
      <c r="AD36" s="33">
        <v>43665.40423837972</v>
      </c>
      <c r="AE36" s="33">
        <v>42505.684223949538</v>
      </c>
    </row>
    <row r="37" spans="1:31">
      <c r="A37" s="29" t="s">
        <v>131</v>
      </c>
      <c r="B37" s="29" t="s">
        <v>32</v>
      </c>
      <c r="C37" s="33">
        <v>2551.8670000000002</v>
      </c>
      <c r="D37" s="33">
        <v>2563.7764999999999</v>
      </c>
      <c r="E37" s="33">
        <v>5130.1594999999998</v>
      </c>
      <c r="F37" s="33">
        <v>5465.0844999999999</v>
      </c>
      <c r="G37" s="33">
        <v>5657.1154999999999</v>
      </c>
      <c r="H37" s="33">
        <v>5409.3670000000002</v>
      </c>
      <c r="I37" s="33">
        <v>4669.5685000000003</v>
      </c>
      <c r="J37" s="33">
        <v>7375.2</v>
      </c>
      <c r="K37" s="33">
        <v>3978.9854999999998</v>
      </c>
      <c r="L37" s="33">
        <v>4278.6869999999999</v>
      </c>
      <c r="M37" s="33">
        <v>4545.3784999999998</v>
      </c>
      <c r="N37" s="33">
        <v>4459.4390000000003</v>
      </c>
      <c r="O37" s="33">
        <v>4145.5627999999997</v>
      </c>
      <c r="P37" s="33">
        <v>3803.6642000000002</v>
      </c>
      <c r="Q37" s="33">
        <v>3612.9577999999997</v>
      </c>
      <c r="R37" s="33">
        <v>3418.2577999999999</v>
      </c>
      <c r="S37" s="33">
        <v>3285.1334999999999</v>
      </c>
      <c r="T37" s="33">
        <v>3162.8782000000001</v>
      </c>
      <c r="U37" s="33">
        <v>3123.6212</v>
      </c>
      <c r="V37" s="33">
        <v>3078.4892</v>
      </c>
      <c r="W37" s="33">
        <v>2912.4304999999999</v>
      </c>
      <c r="X37" s="33">
        <v>4257.8680000000004</v>
      </c>
      <c r="Y37" s="33">
        <v>4830.3940000000002</v>
      </c>
      <c r="Z37" s="33">
        <v>4526.1014999999998</v>
      </c>
      <c r="AA37" s="33">
        <v>6270.2224999999999</v>
      </c>
      <c r="AB37" s="33">
        <v>0</v>
      </c>
      <c r="AC37" s="33">
        <v>0</v>
      </c>
      <c r="AD37" s="33">
        <v>0</v>
      </c>
      <c r="AE37" s="33">
        <v>0</v>
      </c>
    </row>
    <row r="38" spans="1:31">
      <c r="A38" s="29" t="s">
        <v>131</v>
      </c>
      <c r="B38" s="29" t="s">
        <v>66</v>
      </c>
      <c r="C38" s="33">
        <v>3.8742849799999984E-4</v>
      </c>
      <c r="D38" s="33">
        <v>3.8062183000000003E-4</v>
      </c>
      <c r="E38" s="33">
        <v>3.8287815999999986E-4</v>
      </c>
      <c r="F38" s="33">
        <v>1933.9845367531227</v>
      </c>
      <c r="G38" s="33">
        <v>616.59436536633098</v>
      </c>
      <c r="H38" s="33">
        <v>2913.6098045792719</v>
      </c>
      <c r="I38" s="33">
        <v>1344.391475504071</v>
      </c>
      <c r="J38" s="33">
        <v>14969.98965240084</v>
      </c>
      <c r="K38" s="33">
        <v>322.42950550395886</v>
      </c>
      <c r="L38" s="33">
        <v>54.166363529656998</v>
      </c>
      <c r="M38" s="33">
        <v>122.74828501704701</v>
      </c>
      <c r="N38" s="33">
        <v>2341.0874573624315</v>
      </c>
      <c r="O38" s="33">
        <v>2022.3196907561899</v>
      </c>
      <c r="P38" s="33">
        <v>414.74737563178297</v>
      </c>
      <c r="Q38" s="33">
        <v>1711.4803152170671</v>
      </c>
      <c r="R38" s="33">
        <v>1741.34145846714</v>
      </c>
      <c r="S38" s="33">
        <v>3946.5770212942416</v>
      </c>
      <c r="T38" s="33">
        <v>2109.205466788675</v>
      </c>
      <c r="U38" s="33">
        <v>7558.3901628631502</v>
      </c>
      <c r="V38" s="33">
        <v>4716.4364968050504</v>
      </c>
      <c r="W38" s="33">
        <v>6856.3072354712494</v>
      </c>
      <c r="X38" s="33">
        <v>4900.0406663350905</v>
      </c>
      <c r="Y38" s="33">
        <v>13234.47555212378</v>
      </c>
      <c r="Z38" s="33">
        <v>17831.945696967941</v>
      </c>
      <c r="AA38" s="33">
        <v>33334.101433264157</v>
      </c>
      <c r="AB38" s="33">
        <v>54126.121315313161</v>
      </c>
      <c r="AC38" s="33">
        <v>51995.840854849004</v>
      </c>
      <c r="AD38" s="33">
        <v>80281.008805946651</v>
      </c>
      <c r="AE38" s="33">
        <v>57926.659748540398</v>
      </c>
    </row>
    <row r="39" spans="1:31">
      <c r="A39" s="29" t="s">
        <v>131</v>
      </c>
      <c r="B39" s="29" t="s">
        <v>65</v>
      </c>
      <c r="C39" s="33">
        <v>0</v>
      </c>
      <c r="D39" s="33">
        <v>0</v>
      </c>
      <c r="E39" s="33">
        <v>0</v>
      </c>
      <c r="F39" s="33">
        <v>0</v>
      </c>
      <c r="G39" s="33">
        <v>0</v>
      </c>
      <c r="H39" s="33">
        <v>0</v>
      </c>
      <c r="I39" s="33">
        <v>0</v>
      </c>
      <c r="J39" s="33">
        <v>0</v>
      </c>
      <c r="K39" s="33">
        <v>0</v>
      </c>
      <c r="L39" s="33">
        <v>0</v>
      </c>
      <c r="M39" s="33">
        <v>0</v>
      </c>
      <c r="N39" s="33">
        <v>0</v>
      </c>
      <c r="O39" s="33">
        <v>0</v>
      </c>
      <c r="P39" s="33">
        <v>0</v>
      </c>
      <c r="Q39" s="33">
        <v>0</v>
      </c>
      <c r="R39" s="33">
        <v>0</v>
      </c>
      <c r="S39" s="33">
        <v>0</v>
      </c>
      <c r="T39" s="33">
        <v>0</v>
      </c>
      <c r="U39" s="33">
        <v>0</v>
      </c>
      <c r="V39" s="33">
        <v>0</v>
      </c>
      <c r="W39" s="33">
        <v>0</v>
      </c>
      <c r="X39" s="33">
        <v>0</v>
      </c>
      <c r="Y39" s="33">
        <v>0</v>
      </c>
      <c r="Z39" s="33">
        <v>0</v>
      </c>
      <c r="AA39" s="33">
        <v>0</v>
      </c>
      <c r="AB39" s="33">
        <v>0</v>
      </c>
      <c r="AC39" s="33">
        <v>0</v>
      </c>
      <c r="AD39" s="33">
        <v>0</v>
      </c>
      <c r="AE39" s="33">
        <v>0</v>
      </c>
    </row>
    <row r="40" spans="1:31">
      <c r="A40" s="29" t="s">
        <v>131</v>
      </c>
      <c r="B40" s="29" t="s">
        <v>69</v>
      </c>
      <c r="C40" s="33">
        <v>0</v>
      </c>
      <c r="D40" s="33">
        <v>0</v>
      </c>
      <c r="E40" s="33">
        <v>0</v>
      </c>
      <c r="F40" s="33">
        <v>0</v>
      </c>
      <c r="G40" s="33">
        <v>0</v>
      </c>
      <c r="H40" s="33">
        <v>0</v>
      </c>
      <c r="I40" s="33">
        <v>0</v>
      </c>
      <c r="J40" s="33">
        <v>0</v>
      </c>
      <c r="K40" s="33">
        <v>0</v>
      </c>
      <c r="L40" s="33">
        <v>0</v>
      </c>
      <c r="M40" s="33">
        <v>0</v>
      </c>
      <c r="N40" s="33">
        <v>0</v>
      </c>
      <c r="O40" s="33">
        <v>0</v>
      </c>
      <c r="P40" s="33">
        <v>0</v>
      </c>
      <c r="Q40" s="33">
        <v>0</v>
      </c>
      <c r="R40" s="33">
        <v>0</v>
      </c>
      <c r="S40" s="33">
        <v>0</v>
      </c>
      <c r="T40" s="33">
        <v>0</v>
      </c>
      <c r="U40" s="33">
        <v>0</v>
      </c>
      <c r="V40" s="33">
        <v>0</v>
      </c>
      <c r="W40" s="33">
        <v>0</v>
      </c>
      <c r="X40" s="33">
        <v>0</v>
      </c>
      <c r="Y40" s="33">
        <v>0</v>
      </c>
      <c r="Z40" s="33">
        <v>0</v>
      </c>
      <c r="AA40" s="33">
        <v>0</v>
      </c>
      <c r="AB40" s="33">
        <v>0</v>
      </c>
      <c r="AC40" s="33">
        <v>0</v>
      </c>
      <c r="AD40" s="33">
        <v>0</v>
      </c>
      <c r="AE40" s="33">
        <v>0</v>
      </c>
    </row>
    <row r="41" spans="1:31">
      <c r="A41" s="29" t="s">
        <v>131</v>
      </c>
      <c r="B41" s="29" t="s">
        <v>68</v>
      </c>
      <c r="C41" s="33">
        <v>0</v>
      </c>
      <c r="D41" s="33">
        <v>0</v>
      </c>
      <c r="E41" s="33">
        <v>0</v>
      </c>
      <c r="F41" s="33">
        <v>0</v>
      </c>
      <c r="G41" s="33">
        <v>0</v>
      </c>
      <c r="H41" s="33">
        <v>0</v>
      </c>
      <c r="I41" s="33">
        <v>0</v>
      </c>
      <c r="J41" s="33">
        <v>0</v>
      </c>
      <c r="K41" s="33">
        <v>0</v>
      </c>
      <c r="L41" s="33">
        <v>0</v>
      </c>
      <c r="M41" s="33">
        <v>0</v>
      </c>
      <c r="N41" s="33">
        <v>0</v>
      </c>
      <c r="O41" s="33">
        <v>0</v>
      </c>
      <c r="P41" s="33">
        <v>0</v>
      </c>
      <c r="Q41" s="33">
        <v>0</v>
      </c>
      <c r="R41" s="33">
        <v>0</v>
      </c>
      <c r="S41" s="33">
        <v>0</v>
      </c>
      <c r="T41" s="33">
        <v>0</v>
      </c>
      <c r="U41" s="33">
        <v>0</v>
      </c>
      <c r="V41" s="33">
        <v>0</v>
      </c>
      <c r="W41" s="33">
        <v>0</v>
      </c>
      <c r="X41" s="33">
        <v>0</v>
      </c>
      <c r="Y41" s="33">
        <v>0</v>
      </c>
      <c r="Z41" s="33">
        <v>0</v>
      </c>
      <c r="AA41" s="33">
        <v>0</v>
      </c>
      <c r="AB41" s="33">
        <v>0</v>
      </c>
      <c r="AC41" s="33">
        <v>0</v>
      </c>
      <c r="AD41" s="33">
        <v>0</v>
      </c>
      <c r="AE41" s="33">
        <v>0</v>
      </c>
    </row>
    <row r="42" spans="1:31">
      <c r="A42" s="29" t="s">
        <v>131</v>
      </c>
      <c r="B42" s="29" t="s">
        <v>36</v>
      </c>
      <c r="C42" s="33">
        <v>0</v>
      </c>
      <c r="D42" s="33">
        <v>0</v>
      </c>
      <c r="E42" s="33">
        <v>0</v>
      </c>
      <c r="F42" s="33">
        <v>0</v>
      </c>
      <c r="G42" s="33">
        <v>0</v>
      </c>
      <c r="H42" s="33">
        <v>0</v>
      </c>
      <c r="I42" s="33">
        <v>0</v>
      </c>
      <c r="J42" s="33">
        <v>0</v>
      </c>
      <c r="K42" s="33">
        <v>0</v>
      </c>
      <c r="L42" s="33">
        <v>0</v>
      </c>
      <c r="M42" s="33">
        <v>0</v>
      </c>
      <c r="N42" s="33">
        <v>0</v>
      </c>
      <c r="O42" s="33">
        <v>0</v>
      </c>
      <c r="P42" s="33">
        <v>0</v>
      </c>
      <c r="Q42" s="33">
        <v>0</v>
      </c>
      <c r="R42" s="33">
        <v>0</v>
      </c>
      <c r="S42" s="33">
        <v>0</v>
      </c>
      <c r="T42" s="33">
        <v>0</v>
      </c>
      <c r="U42" s="33">
        <v>0</v>
      </c>
      <c r="V42" s="33">
        <v>0</v>
      </c>
      <c r="W42" s="33">
        <v>0</v>
      </c>
      <c r="X42" s="33">
        <v>0</v>
      </c>
      <c r="Y42" s="33">
        <v>0</v>
      </c>
      <c r="Z42" s="33">
        <v>0</v>
      </c>
      <c r="AA42" s="33">
        <v>0</v>
      </c>
      <c r="AB42" s="33">
        <v>0</v>
      </c>
      <c r="AC42" s="33">
        <v>0</v>
      </c>
      <c r="AD42" s="33">
        <v>0</v>
      </c>
      <c r="AE42" s="33">
        <v>0</v>
      </c>
    </row>
    <row r="43" spans="1:31">
      <c r="A43" s="29" t="s">
        <v>131</v>
      </c>
      <c r="B43" s="29" t="s">
        <v>73</v>
      </c>
      <c r="C43" s="33">
        <v>0</v>
      </c>
      <c r="D43" s="33">
        <v>0</v>
      </c>
      <c r="E43" s="33">
        <v>0</v>
      </c>
      <c r="F43" s="33">
        <v>0</v>
      </c>
      <c r="G43" s="33">
        <v>0</v>
      </c>
      <c r="H43" s="33">
        <v>0</v>
      </c>
      <c r="I43" s="33">
        <v>0</v>
      </c>
      <c r="J43" s="33">
        <v>0</v>
      </c>
      <c r="K43" s="33">
        <v>0</v>
      </c>
      <c r="L43" s="33">
        <v>0</v>
      </c>
      <c r="M43" s="33">
        <v>0</v>
      </c>
      <c r="N43" s="33">
        <v>0</v>
      </c>
      <c r="O43" s="33">
        <v>0</v>
      </c>
      <c r="P43" s="33">
        <v>0</v>
      </c>
      <c r="Q43" s="33">
        <v>0</v>
      </c>
      <c r="R43" s="33">
        <v>0</v>
      </c>
      <c r="S43" s="33">
        <v>0</v>
      </c>
      <c r="T43" s="33">
        <v>0</v>
      </c>
      <c r="U43" s="33">
        <v>0</v>
      </c>
      <c r="V43" s="33">
        <v>0</v>
      </c>
      <c r="W43" s="33">
        <v>0</v>
      </c>
      <c r="X43" s="33">
        <v>0</v>
      </c>
      <c r="Y43" s="33">
        <v>0</v>
      </c>
      <c r="Z43" s="33">
        <v>0</v>
      </c>
      <c r="AA43" s="33">
        <v>0</v>
      </c>
      <c r="AB43" s="33">
        <v>0</v>
      </c>
      <c r="AC43" s="33">
        <v>0</v>
      </c>
      <c r="AD43" s="33">
        <v>0</v>
      </c>
      <c r="AE43" s="33">
        <v>0</v>
      </c>
    </row>
    <row r="44" spans="1:31">
      <c r="A44" s="29" t="s">
        <v>131</v>
      </c>
      <c r="B44" s="29" t="s">
        <v>56</v>
      </c>
      <c r="C44" s="33">
        <v>0</v>
      </c>
      <c r="D44" s="33">
        <v>0</v>
      </c>
      <c r="E44" s="33">
        <v>0</v>
      </c>
      <c r="F44" s="33">
        <v>0</v>
      </c>
      <c r="G44" s="33">
        <v>0</v>
      </c>
      <c r="H44" s="33">
        <v>0</v>
      </c>
      <c r="I44" s="33">
        <v>0</v>
      </c>
      <c r="J44" s="33">
        <v>0</v>
      </c>
      <c r="K44" s="33">
        <v>0</v>
      </c>
      <c r="L44" s="33">
        <v>0</v>
      </c>
      <c r="M44" s="33">
        <v>0</v>
      </c>
      <c r="N44" s="33">
        <v>0</v>
      </c>
      <c r="O44" s="33">
        <v>0</v>
      </c>
      <c r="P44" s="33">
        <v>0</v>
      </c>
      <c r="Q44" s="33">
        <v>0</v>
      </c>
      <c r="R44" s="33">
        <v>0</v>
      </c>
      <c r="S44" s="33">
        <v>0</v>
      </c>
      <c r="T44" s="33">
        <v>0</v>
      </c>
      <c r="U44" s="33">
        <v>0</v>
      </c>
      <c r="V44" s="33">
        <v>0</v>
      </c>
      <c r="W44" s="33">
        <v>0</v>
      </c>
      <c r="X44" s="33">
        <v>0</v>
      </c>
      <c r="Y44" s="33">
        <v>0</v>
      </c>
      <c r="Z44" s="33">
        <v>0</v>
      </c>
      <c r="AA44" s="33">
        <v>0</v>
      </c>
      <c r="AB44" s="33">
        <v>0</v>
      </c>
      <c r="AC44" s="33">
        <v>0</v>
      </c>
      <c r="AD44" s="33">
        <v>0</v>
      </c>
      <c r="AE44" s="33">
        <v>0</v>
      </c>
    </row>
    <row r="45" spans="1:31">
      <c r="A45" s="34" t="s">
        <v>138</v>
      </c>
      <c r="B45" s="34"/>
      <c r="C45" s="35">
        <v>855586.45661194203</v>
      </c>
      <c r="D45" s="35">
        <v>769201.09070333047</v>
      </c>
      <c r="E45" s="35">
        <v>805650.78310640121</v>
      </c>
      <c r="F45" s="35">
        <v>674837.81401651178</v>
      </c>
      <c r="G45" s="35">
        <v>693042.43644607149</v>
      </c>
      <c r="H45" s="35">
        <v>608125.77537453256</v>
      </c>
      <c r="I45" s="35">
        <v>555150.16415685427</v>
      </c>
      <c r="J45" s="35">
        <v>584299.89151068009</v>
      </c>
      <c r="K45" s="35">
        <v>440062.16472971375</v>
      </c>
      <c r="L45" s="35">
        <v>418410.42958790698</v>
      </c>
      <c r="M45" s="35">
        <v>369556.16899891768</v>
      </c>
      <c r="N45" s="35">
        <v>405586.54308682738</v>
      </c>
      <c r="O45" s="35">
        <v>379141.75910458935</v>
      </c>
      <c r="P45" s="35">
        <v>361834.26016889577</v>
      </c>
      <c r="Q45" s="35">
        <v>317977.81574951799</v>
      </c>
      <c r="R45" s="35">
        <v>307856.87466035056</v>
      </c>
      <c r="S45" s="35">
        <v>307126.97417442227</v>
      </c>
      <c r="T45" s="35">
        <v>304853.3879227229</v>
      </c>
      <c r="U45" s="35">
        <v>294820.60352179204</v>
      </c>
      <c r="V45" s="35">
        <v>279423.04025039991</v>
      </c>
      <c r="W45" s="35">
        <v>260192.70529038139</v>
      </c>
      <c r="X45" s="35">
        <v>274357.36436472007</v>
      </c>
      <c r="Y45" s="35">
        <v>244530.26369766227</v>
      </c>
      <c r="Z45" s="35">
        <v>215252.71354642656</v>
      </c>
      <c r="AA45" s="35">
        <v>172892.37559971758</v>
      </c>
      <c r="AB45" s="35">
        <v>150095.83777185081</v>
      </c>
      <c r="AC45" s="35">
        <v>142941.56156888258</v>
      </c>
      <c r="AD45" s="35">
        <v>165548.59100432636</v>
      </c>
      <c r="AE45" s="35">
        <v>138148.61697248995</v>
      </c>
    </row>
    <row r="47" spans="1:31">
      <c r="A47" s="19" t="s">
        <v>128</v>
      </c>
      <c r="B47" s="19" t="s">
        <v>129</v>
      </c>
      <c r="C47" s="19" t="s">
        <v>80</v>
      </c>
      <c r="D47" s="19" t="s">
        <v>89</v>
      </c>
      <c r="E47" s="19" t="s">
        <v>90</v>
      </c>
      <c r="F47" s="19" t="s">
        <v>91</v>
      </c>
      <c r="G47" s="19" t="s">
        <v>92</v>
      </c>
      <c r="H47" s="19" t="s">
        <v>93</v>
      </c>
      <c r="I47" s="19" t="s">
        <v>94</v>
      </c>
      <c r="J47" s="19" t="s">
        <v>95</v>
      </c>
      <c r="K47" s="19" t="s">
        <v>96</v>
      </c>
      <c r="L47" s="19" t="s">
        <v>97</v>
      </c>
      <c r="M47" s="19" t="s">
        <v>98</v>
      </c>
      <c r="N47" s="19" t="s">
        <v>99</v>
      </c>
      <c r="O47" s="19" t="s">
        <v>100</v>
      </c>
      <c r="P47" s="19" t="s">
        <v>101</v>
      </c>
      <c r="Q47" s="19" t="s">
        <v>102</v>
      </c>
      <c r="R47" s="19" t="s">
        <v>103</v>
      </c>
      <c r="S47" s="19" t="s">
        <v>104</v>
      </c>
      <c r="T47" s="19" t="s">
        <v>105</v>
      </c>
      <c r="U47" s="19" t="s">
        <v>106</v>
      </c>
      <c r="V47" s="19" t="s">
        <v>107</v>
      </c>
      <c r="W47" s="19" t="s">
        <v>108</v>
      </c>
      <c r="X47" s="19" t="s">
        <v>109</v>
      </c>
      <c r="Y47" s="19" t="s">
        <v>110</v>
      </c>
      <c r="Z47" s="19" t="s">
        <v>111</v>
      </c>
      <c r="AA47" s="19" t="s">
        <v>112</v>
      </c>
      <c r="AB47" s="19" t="s">
        <v>113</v>
      </c>
      <c r="AC47" s="19" t="s">
        <v>114</v>
      </c>
      <c r="AD47" s="19" t="s">
        <v>115</v>
      </c>
      <c r="AE47" s="19" t="s">
        <v>116</v>
      </c>
    </row>
    <row r="48" spans="1:31">
      <c r="A48" s="29" t="s">
        <v>132</v>
      </c>
      <c r="B48" s="29" t="s">
        <v>64</v>
      </c>
      <c r="C48" s="33">
        <v>0</v>
      </c>
      <c r="D48" s="33">
        <v>0</v>
      </c>
      <c r="E48" s="33">
        <v>0</v>
      </c>
      <c r="F48" s="33">
        <v>0</v>
      </c>
      <c r="G48" s="33">
        <v>0</v>
      </c>
      <c r="H48" s="33">
        <v>0</v>
      </c>
      <c r="I48" s="33">
        <v>0</v>
      </c>
      <c r="J48" s="33">
        <v>0</v>
      </c>
      <c r="K48" s="33">
        <v>0</v>
      </c>
      <c r="L48" s="33">
        <v>0</v>
      </c>
      <c r="M48" s="33">
        <v>0</v>
      </c>
      <c r="N48" s="33">
        <v>0</v>
      </c>
      <c r="O48" s="33">
        <v>0</v>
      </c>
      <c r="P48" s="33">
        <v>0</v>
      </c>
      <c r="Q48" s="33">
        <v>0</v>
      </c>
      <c r="R48" s="33">
        <v>0</v>
      </c>
      <c r="S48" s="33">
        <v>0</v>
      </c>
      <c r="T48" s="33">
        <v>0</v>
      </c>
      <c r="U48" s="33">
        <v>0</v>
      </c>
      <c r="V48" s="33">
        <v>0</v>
      </c>
      <c r="W48" s="33">
        <v>0</v>
      </c>
      <c r="X48" s="33">
        <v>0</v>
      </c>
      <c r="Y48" s="33">
        <v>0</v>
      </c>
      <c r="Z48" s="33">
        <v>0</v>
      </c>
      <c r="AA48" s="33">
        <v>0</v>
      </c>
      <c r="AB48" s="33">
        <v>0</v>
      </c>
      <c r="AC48" s="33">
        <v>0</v>
      </c>
      <c r="AD48" s="33">
        <v>0</v>
      </c>
      <c r="AE48" s="33">
        <v>0</v>
      </c>
    </row>
    <row r="49" spans="1:31">
      <c r="A49" s="29" t="s">
        <v>132</v>
      </c>
      <c r="B49" s="29" t="s">
        <v>71</v>
      </c>
      <c r="C49" s="33">
        <v>205786.7499</v>
      </c>
      <c r="D49" s="33">
        <v>173251.09590000001</v>
      </c>
      <c r="E49" s="33">
        <v>182107.20110000001</v>
      </c>
      <c r="F49" s="33">
        <v>116840.35767060902</v>
      </c>
      <c r="G49" s="33">
        <v>118382.5404024235</v>
      </c>
      <c r="H49" s="33">
        <v>115355.2010765103</v>
      </c>
      <c r="I49" s="33">
        <v>101621.99406047713</v>
      </c>
      <c r="J49" s="33">
        <v>100727.26968508193</v>
      </c>
      <c r="K49" s="33">
        <v>95737.948758694809</v>
      </c>
      <c r="L49" s="33">
        <v>98047.372844016965</v>
      </c>
      <c r="M49" s="33">
        <v>88716.693744660719</v>
      </c>
      <c r="N49" s="33">
        <v>86981.149000000005</v>
      </c>
      <c r="O49" s="33">
        <v>86920.296039999987</v>
      </c>
      <c r="P49" s="33">
        <v>83260.131699999998</v>
      </c>
      <c r="Q49" s="33">
        <v>81583.096250000002</v>
      </c>
      <c r="R49" s="33">
        <v>77035.328840000002</v>
      </c>
      <c r="S49" s="33">
        <v>71001.57114</v>
      </c>
      <c r="T49" s="33">
        <v>70464.924249999996</v>
      </c>
      <c r="U49" s="33">
        <v>60544.29264</v>
      </c>
      <c r="V49" s="33">
        <v>61536.875</v>
      </c>
      <c r="W49" s="33">
        <v>63746.063009999998</v>
      </c>
      <c r="X49" s="33">
        <v>61011.356409999993</v>
      </c>
      <c r="Y49" s="33">
        <v>56504.107689999997</v>
      </c>
      <c r="Z49" s="33">
        <v>54558.407380000004</v>
      </c>
      <c r="AA49" s="33">
        <v>50408.827429999998</v>
      </c>
      <c r="AB49" s="33">
        <v>51565.055500000002</v>
      </c>
      <c r="AC49" s="33">
        <v>30249.362689999998</v>
      </c>
      <c r="AD49" s="33">
        <v>0</v>
      </c>
      <c r="AE49" s="33">
        <v>0</v>
      </c>
    </row>
    <row r="50" spans="1:31">
      <c r="A50" s="29" t="s">
        <v>132</v>
      </c>
      <c r="B50" s="29" t="s">
        <v>20</v>
      </c>
      <c r="C50" s="33">
        <v>1.0685538999999999E-4</v>
      </c>
      <c r="D50" s="33">
        <v>1.095796E-4</v>
      </c>
      <c r="E50" s="33">
        <v>1.1361796999999999E-4</v>
      </c>
      <c r="F50" s="33">
        <v>1.2792245E-4</v>
      </c>
      <c r="G50" s="33">
        <v>1.2595364000000001E-4</v>
      </c>
      <c r="H50" s="33">
        <v>1.19770974E-4</v>
      </c>
      <c r="I50" s="33">
        <v>1.2294868E-4</v>
      </c>
      <c r="J50" s="33">
        <v>1.2576963999999999E-4</v>
      </c>
      <c r="K50" s="33">
        <v>1.2167972000000001E-4</v>
      </c>
      <c r="L50" s="33">
        <v>1.1993631999999999E-4</v>
      </c>
      <c r="M50" s="33">
        <v>1.1659032E-4</v>
      </c>
      <c r="N50" s="33">
        <v>1.326737E-4</v>
      </c>
      <c r="O50" s="33">
        <v>1.2678719E-4</v>
      </c>
      <c r="P50" s="33">
        <v>1.3084507E-4</v>
      </c>
      <c r="Q50" s="33">
        <v>1.2367771E-4</v>
      </c>
      <c r="R50" s="33">
        <v>1.2393712E-4</v>
      </c>
      <c r="S50" s="33">
        <v>1.6673999999999999E-4</v>
      </c>
      <c r="T50" s="33">
        <v>1.7444792E-4</v>
      </c>
      <c r="U50" s="33">
        <v>2.0193285000000001E-4</v>
      </c>
      <c r="V50" s="33">
        <v>1.9466127E-4</v>
      </c>
      <c r="W50" s="33">
        <v>1.9586372E-4</v>
      </c>
      <c r="X50" s="33">
        <v>1.9124898000000002E-4</v>
      </c>
      <c r="Y50" s="33">
        <v>2.2138070000000002E-4</v>
      </c>
      <c r="Z50" s="33">
        <v>2.0122075000000001E-4</v>
      </c>
      <c r="AA50" s="33">
        <v>2.0292202000000002E-4</v>
      </c>
      <c r="AB50" s="33">
        <v>2.0984047999999999E-4</v>
      </c>
      <c r="AC50" s="33">
        <v>2.3578468E-4</v>
      </c>
      <c r="AD50" s="33">
        <v>3.8515463E-4</v>
      </c>
      <c r="AE50" s="33">
        <v>3.7010202E-4</v>
      </c>
    </row>
    <row r="51" spans="1:31">
      <c r="A51" s="29" t="s">
        <v>132</v>
      </c>
      <c r="B51" s="29" t="s">
        <v>32</v>
      </c>
      <c r="C51" s="33">
        <v>164.51155</v>
      </c>
      <c r="D51" s="33">
        <v>3.7200021999999996E-5</v>
      </c>
      <c r="E51" s="33">
        <v>382.47403000000003</v>
      </c>
      <c r="F51" s="33">
        <v>672.00806</v>
      </c>
      <c r="G51" s="33">
        <v>126.74550000000001</v>
      </c>
      <c r="H51" s="33">
        <v>596.84230000000002</v>
      </c>
      <c r="I51" s="33">
        <v>528.29240000000004</v>
      </c>
      <c r="J51" s="33">
        <v>722.71819999999991</v>
      </c>
      <c r="K51" s="33">
        <v>4.4976170000000003E-5</v>
      </c>
      <c r="L51" s="33">
        <v>147.21379999999999</v>
      </c>
      <c r="M51" s="33">
        <v>251.74002999999999</v>
      </c>
      <c r="N51" s="33">
        <v>830.13893999999993</v>
      </c>
      <c r="O51" s="33">
        <v>462.79025000000001</v>
      </c>
      <c r="P51" s="33">
        <v>176.78489000000002</v>
      </c>
      <c r="Q51" s="33">
        <v>1371.49</v>
      </c>
      <c r="R51" s="33">
        <v>1111.8956000000001</v>
      </c>
      <c r="S51" s="33">
        <v>2360.1007999999997</v>
      </c>
      <c r="T51" s="33">
        <v>1370.3079</v>
      </c>
      <c r="U51" s="33">
        <v>0</v>
      </c>
      <c r="V51" s="33">
        <v>0</v>
      </c>
      <c r="W51" s="33">
        <v>0</v>
      </c>
      <c r="X51" s="33">
        <v>0</v>
      </c>
      <c r="Y51" s="33">
        <v>0</v>
      </c>
      <c r="Z51" s="33">
        <v>0</v>
      </c>
      <c r="AA51" s="33">
        <v>0</v>
      </c>
      <c r="AB51" s="33">
        <v>0</v>
      </c>
      <c r="AC51" s="33">
        <v>0</v>
      </c>
      <c r="AD51" s="33">
        <v>0</v>
      </c>
      <c r="AE51" s="33">
        <v>0</v>
      </c>
    </row>
    <row r="52" spans="1:31">
      <c r="A52" s="29" t="s">
        <v>132</v>
      </c>
      <c r="B52" s="29" t="s">
        <v>66</v>
      </c>
      <c r="C52" s="33">
        <v>4.9839397047139995</v>
      </c>
      <c r="D52" s="33">
        <v>3.2064972199999988E-4</v>
      </c>
      <c r="E52" s="33">
        <v>205.01735078483102</v>
      </c>
      <c r="F52" s="33">
        <v>61.826165144476995</v>
      </c>
      <c r="G52" s="33">
        <v>4.1841534700000007E-4</v>
      </c>
      <c r="H52" s="33">
        <v>11.101834876986999</v>
      </c>
      <c r="I52" s="33">
        <v>91.161470787871991</v>
      </c>
      <c r="J52" s="33">
        <v>4.2896389600000003E-4</v>
      </c>
      <c r="K52" s="33">
        <v>3.9981898399999989E-4</v>
      </c>
      <c r="L52" s="33">
        <v>3.4473967032439998</v>
      </c>
      <c r="M52" s="33">
        <v>47.714265098714897</v>
      </c>
      <c r="N52" s="33">
        <v>432.20574091265598</v>
      </c>
      <c r="O52" s="33">
        <v>156.05551135600302</v>
      </c>
      <c r="P52" s="33">
        <v>4.2046379500000001E-4</v>
      </c>
      <c r="Q52" s="33">
        <v>832.29223325903797</v>
      </c>
      <c r="R52" s="33">
        <v>1105.3583252549358</v>
      </c>
      <c r="S52" s="33">
        <v>1058.9080330044271</v>
      </c>
      <c r="T52" s="33">
        <v>1106.4240941285329</v>
      </c>
      <c r="U52" s="33">
        <v>2230.8930390579153</v>
      </c>
      <c r="V52" s="33">
        <v>2655.2653008837701</v>
      </c>
      <c r="W52" s="33">
        <v>1914.2668851002277</v>
      </c>
      <c r="X52" s="33">
        <v>525.53388193873604</v>
      </c>
      <c r="Y52" s="33">
        <v>1427.6126821806861</v>
      </c>
      <c r="Z52" s="33">
        <v>4296.6266670180603</v>
      </c>
      <c r="AA52" s="33">
        <v>4300.2458368186608</v>
      </c>
      <c r="AB52" s="33">
        <v>1859.2718862926899</v>
      </c>
      <c r="AC52" s="33">
        <v>2741.73677872288</v>
      </c>
      <c r="AD52" s="33">
        <v>60543.280125202902</v>
      </c>
      <c r="AE52" s="33">
        <v>58152.186721636303</v>
      </c>
    </row>
    <row r="53" spans="1:31">
      <c r="A53" s="29" t="s">
        <v>132</v>
      </c>
      <c r="B53" s="29" t="s">
        <v>65</v>
      </c>
      <c r="C53" s="33">
        <v>0</v>
      </c>
      <c r="D53" s="33">
        <v>0</v>
      </c>
      <c r="E53" s="33">
        <v>0</v>
      </c>
      <c r="F53" s="33">
        <v>0</v>
      </c>
      <c r="G53" s="33">
        <v>0</v>
      </c>
      <c r="H53" s="33">
        <v>0</v>
      </c>
      <c r="I53" s="33">
        <v>0</v>
      </c>
      <c r="J53" s="33">
        <v>0</v>
      </c>
      <c r="K53" s="33">
        <v>0</v>
      </c>
      <c r="L53" s="33">
        <v>0</v>
      </c>
      <c r="M53" s="33">
        <v>0</v>
      </c>
      <c r="N53" s="33">
        <v>0</v>
      </c>
      <c r="O53" s="33">
        <v>0</v>
      </c>
      <c r="P53" s="33">
        <v>0</v>
      </c>
      <c r="Q53" s="33">
        <v>0</v>
      </c>
      <c r="R53" s="33">
        <v>0</v>
      </c>
      <c r="S53" s="33">
        <v>0</v>
      </c>
      <c r="T53" s="33">
        <v>0</v>
      </c>
      <c r="U53" s="33">
        <v>0</v>
      </c>
      <c r="V53" s="33">
        <v>0</v>
      </c>
      <c r="W53" s="33">
        <v>0</v>
      </c>
      <c r="X53" s="33">
        <v>0</v>
      </c>
      <c r="Y53" s="33">
        <v>0</v>
      </c>
      <c r="Z53" s="33">
        <v>0</v>
      </c>
      <c r="AA53" s="33">
        <v>0</v>
      </c>
      <c r="AB53" s="33">
        <v>0</v>
      </c>
      <c r="AC53" s="33">
        <v>0</v>
      </c>
      <c r="AD53" s="33">
        <v>0</v>
      </c>
      <c r="AE53" s="33">
        <v>0</v>
      </c>
    </row>
    <row r="54" spans="1:31">
      <c r="A54" s="29" t="s">
        <v>132</v>
      </c>
      <c r="B54" s="29" t="s">
        <v>69</v>
      </c>
      <c r="C54" s="33">
        <v>0</v>
      </c>
      <c r="D54" s="33">
        <v>0</v>
      </c>
      <c r="E54" s="33">
        <v>0</v>
      </c>
      <c r="F54" s="33">
        <v>0</v>
      </c>
      <c r="G54" s="33">
        <v>0</v>
      </c>
      <c r="H54" s="33">
        <v>0</v>
      </c>
      <c r="I54" s="33">
        <v>0</v>
      </c>
      <c r="J54" s="33">
        <v>0</v>
      </c>
      <c r="K54" s="33">
        <v>0</v>
      </c>
      <c r="L54" s="33">
        <v>0</v>
      </c>
      <c r="M54" s="33">
        <v>0</v>
      </c>
      <c r="N54" s="33">
        <v>0</v>
      </c>
      <c r="O54" s="33">
        <v>0</v>
      </c>
      <c r="P54" s="33">
        <v>0</v>
      </c>
      <c r="Q54" s="33">
        <v>0</v>
      </c>
      <c r="R54" s="33">
        <v>0</v>
      </c>
      <c r="S54" s="33">
        <v>0</v>
      </c>
      <c r="T54" s="33">
        <v>0</v>
      </c>
      <c r="U54" s="33">
        <v>0</v>
      </c>
      <c r="V54" s="33">
        <v>0</v>
      </c>
      <c r="W54" s="33">
        <v>0</v>
      </c>
      <c r="X54" s="33">
        <v>0</v>
      </c>
      <c r="Y54" s="33">
        <v>0</v>
      </c>
      <c r="Z54" s="33">
        <v>0</v>
      </c>
      <c r="AA54" s="33">
        <v>0</v>
      </c>
      <c r="AB54" s="33">
        <v>0</v>
      </c>
      <c r="AC54" s="33">
        <v>0</v>
      </c>
      <c r="AD54" s="33">
        <v>0</v>
      </c>
      <c r="AE54" s="33">
        <v>0</v>
      </c>
    </row>
    <row r="55" spans="1:31">
      <c r="A55" s="29" t="s">
        <v>132</v>
      </c>
      <c r="B55" s="29" t="s">
        <v>68</v>
      </c>
      <c r="C55" s="33">
        <v>0</v>
      </c>
      <c r="D55" s="33">
        <v>0</v>
      </c>
      <c r="E55" s="33">
        <v>0</v>
      </c>
      <c r="F55" s="33">
        <v>0</v>
      </c>
      <c r="G55" s="33">
        <v>0</v>
      </c>
      <c r="H55" s="33">
        <v>0</v>
      </c>
      <c r="I55" s="33">
        <v>0</v>
      </c>
      <c r="J55" s="33">
        <v>0</v>
      </c>
      <c r="K55" s="33">
        <v>0</v>
      </c>
      <c r="L55" s="33">
        <v>0</v>
      </c>
      <c r="M55" s="33">
        <v>0</v>
      </c>
      <c r="N55" s="33">
        <v>0</v>
      </c>
      <c r="O55" s="33">
        <v>0</v>
      </c>
      <c r="P55" s="33">
        <v>0</v>
      </c>
      <c r="Q55" s="33">
        <v>0</v>
      </c>
      <c r="R55" s="33">
        <v>0</v>
      </c>
      <c r="S55" s="33">
        <v>0</v>
      </c>
      <c r="T55" s="33">
        <v>0</v>
      </c>
      <c r="U55" s="33">
        <v>0</v>
      </c>
      <c r="V55" s="33">
        <v>0</v>
      </c>
      <c r="W55" s="33">
        <v>0</v>
      </c>
      <c r="X55" s="33">
        <v>0</v>
      </c>
      <c r="Y55" s="33">
        <v>0</v>
      </c>
      <c r="Z55" s="33">
        <v>0</v>
      </c>
      <c r="AA55" s="33">
        <v>0</v>
      </c>
      <c r="AB55" s="33">
        <v>0</v>
      </c>
      <c r="AC55" s="33">
        <v>0</v>
      </c>
      <c r="AD55" s="33">
        <v>0</v>
      </c>
      <c r="AE55" s="33">
        <v>0</v>
      </c>
    </row>
    <row r="56" spans="1:31">
      <c r="A56" s="29" t="s">
        <v>132</v>
      </c>
      <c r="B56" s="29" t="s">
        <v>36</v>
      </c>
      <c r="C56" s="33">
        <v>0</v>
      </c>
      <c r="D56" s="33">
        <v>0</v>
      </c>
      <c r="E56" s="33">
        <v>0</v>
      </c>
      <c r="F56" s="33">
        <v>0</v>
      </c>
      <c r="G56" s="33">
        <v>0</v>
      </c>
      <c r="H56" s="33">
        <v>0</v>
      </c>
      <c r="I56" s="33">
        <v>0</v>
      </c>
      <c r="J56" s="33">
        <v>0</v>
      </c>
      <c r="K56" s="33">
        <v>0</v>
      </c>
      <c r="L56" s="33">
        <v>0</v>
      </c>
      <c r="M56" s="33">
        <v>0</v>
      </c>
      <c r="N56" s="33">
        <v>0</v>
      </c>
      <c r="O56" s="33">
        <v>0</v>
      </c>
      <c r="P56" s="33">
        <v>0</v>
      </c>
      <c r="Q56" s="33">
        <v>0</v>
      </c>
      <c r="R56" s="33">
        <v>0</v>
      </c>
      <c r="S56" s="33">
        <v>0</v>
      </c>
      <c r="T56" s="33">
        <v>0</v>
      </c>
      <c r="U56" s="33">
        <v>0</v>
      </c>
      <c r="V56" s="33">
        <v>0</v>
      </c>
      <c r="W56" s="33">
        <v>0</v>
      </c>
      <c r="X56" s="33">
        <v>0</v>
      </c>
      <c r="Y56" s="33">
        <v>0</v>
      </c>
      <c r="Z56" s="33">
        <v>0</v>
      </c>
      <c r="AA56" s="33">
        <v>0</v>
      </c>
      <c r="AB56" s="33">
        <v>0</v>
      </c>
      <c r="AC56" s="33">
        <v>0</v>
      </c>
      <c r="AD56" s="33">
        <v>0</v>
      </c>
      <c r="AE56" s="33">
        <v>0</v>
      </c>
    </row>
    <row r="57" spans="1:31">
      <c r="A57" s="29" t="s">
        <v>132</v>
      </c>
      <c r="B57" s="29" t="s">
        <v>73</v>
      </c>
      <c r="C57" s="33">
        <v>0</v>
      </c>
      <c r="D57" s="33">
        <v>0</v>
      </c>
      <c r="E57" s="33">
        <v>0</v>
      </c>
      <c r="F57" s="33">
        <v>0</v>
      </c>
      <c r="G57" s="33">
        <v>0</v>
      </c>
      <c r="H57" s="33">
        <v>0</v>
      </c>
      <c r="I57" s="33">
        <v>0</v>
      </c>
      <c r="J57" s="33">
        <v>0</v>
      </c>
      <c r="K57" s="33">
        <v>0</v>
      </c>
      <c r="L57" s="33">
        <v>0</v>
      </c>
      <c r="M57" s="33">
        <v>0</v>
      </c>
      <c r="N57" s="33">
        <v>0</v>
      </c>
      <c r="O57" s="33">
        <v>0</v>
      </c>
      <c r="P57" s="33">
        <v>0</v>
      </c>
      <c r="Q57" s="33">
        <v>0</v>
      </c>
      <c r="R57" s="33">
        <v>0</v>
      </c>
      <c r="S57" s="33">
        <v>0</v>
      </c>
      <c r="T57" s="33">
        <v>0</v>
      </c>
      <c r="U57" s="33">
        <v>0</v>
      </c>
      <c r="V57" s="33">
        <v>0</v>
      </c>
      <c r="W57" s="33">
        <v>0</v>
      </c>
      <c r="X57" s="33">
        <v>0</v>
      </c>
      <c r="Y57" s="33">
        <v>0</v>
      </c>
      <c r="Z57" s="33">
        <v>0</v>
      </c>
      <c r="AA57" s="33">
        <v>0</v>
      </c>
      <c r="AB57" s="33">
        <v>0</v>
      </c>
      <c r="AC57" s="33">
        <v>0</v>
      </c>
      <c r="AD57" s="33">
        <v>0</v>
      </c>
      <c r="AE57" s="33">
        <v>0</v>
      </c>
    </row>
    <row r="58" spans="1:31">
      <c r="A58" s="29" t="s">
        <v>132</v>
      </c>
      <c r="B58" s="29" t="s">
        <v>56</v>
      </c>
      <c r="C58" s="33">
        <v>0</v>
      </c>
      <c r="D58" s="33">
        <v>0</v>
      </c>
      <c r="E58" s="33">
        <v>0</v>
      </c>
      <c r="F58" s="33">
        <v>0</v>
      </c>
      <c r="G58" s="33">
        <v>0</v>
      </c>
      <c r="H58" s="33">
        <v>0</v>
      </c>
      <c r="I58" s="33">
        <v>0</v>
      </c>
      <c r="J58" s="33">
        <v>0</v>
      </c>
      <c r="K58" s="33">
        <v>0</v>
      </c>
      <c r="L58" s="33">
        <v>0</v>
      </c>
      <c r="M58" s="33">
        <v>0</v>
      </c>
      <c r="N58" s="33">
        <v>0</v>
      </c>
      <c r="O58" s="33">
        <v>0</v>
      </c>
      <c r="P58" s="33">
        <v>0</v>
      </c>
      <c r="Q58" s="33">
        <v>0</v>
      </c>
      <c r="R58" s="33">
        <v>0</v>
      </c>
      <c r="S58" s="33">
        <v>0</v>
      </c>
      <c r="T58" s="33">
        <v>0</v>
      </c>
      <c r="U58" s="33">
        <v>0</v>
      </c>
      <c r="V58" s="33">
        <v>0</v>
      </c>
      <c r="W58" s="33">
        <v>0</v>
      </c>
      <c r="X58" s="33">
        <v>0</v>
      </c>
      <c r="Y58" s="33">
        <v>0</v>
      </c>
      <c r="Z58" s="33">
        <v>0</v>
      </c>
      <c r="AA58" s="33">
        <v>0</v>
      </c>
      <c r="AB58" s="33">
        <v>0</v>
      </c>
      <c r="AC58" s="33">
        <v>0</v>
      </c>
      <c r="AD58" s="33">
        <v>0</v>
      </c>
      <c r="AE58" s="33">
        <v>0</v>
      </c>
    </row>
    <row r="59" spans="1:31">
      <c r="A59" s="34" t="s">
        <v>138</v>
      </c>
      <c r="B59" s="34"/>
      <c r="C59" s="35">
        <v>205956.24549656009</v>
      </c>
      <c r="D59" s="35">
        <v>173251.09636742936</v>
      </c>
      <c r="E59" s="35">
        <v>182694.69259440282</v>
      </c>
      <c r="F59" s="35">
        <v>117574.19202367595</v>
      </c>
      <c r="G59" s="35">
        <v>118509.2864467925</v>
      </c>
      <c r="H59" s="35">
        <v>115963.14533115827</v>
      </c>
      <c r="I59" s="35">
        <v>102241.44805421369</v>
      </c>
      <c r="J59" s="35">
        <v>101449.98843981547</v>
      </c>
      <c r="K59" s="35">
        <v>95737.949325169684</v>
      </c>
      <c r="L59" s="35">
        <v>98198.03416065652</v>
      </c>
      <c r="M59" s="35">
        <v>89016.148156349751</v>
      </c>
      <c r="N59" s="35">
        <v>88243.493813586363</v>
      </c>
      <c r="O59" s="35">
        <v>87539.141928143174</v>
      </c>
      <c r="P59" s="35">
        <v>83436.917141308862</v>
      </c>
      <c r="Q59" s="35">
        <v>83786.878606936763</v>
      </c>
      <c r="R59" s="35">
        <v>79252.582889192054</v>
      </c>
      <c r="S59" s="35">
        <v>74420.58013974443</v>
      </c>
      <c r="T59" s="35">
        <v>72941.656418576458</v>
      </c>
      <c r="U59" s="35">
        <v>62775.185880990772</v>
      </c>
      <c r="V59" s="35">
        <v>64192.140495545042</v>
      </c>
      <c r="W59" s="35">
        <v>65660.330090963951</v>
      </c>
      <c r="X59" s="35">
        <v>61536.890483187708</v>
      </c>
      <c r="Y59" s="35">
        <v>57931.720593561382</v>
      </c>
      <c r="Z59" s="35">
        <v>58855.034248238815</v>
      </c>
      <c r="AA59" s="35">
        <v>54709.073469740681</v>
      </c>
      <c r="AB59" s="35">
        <v>53424.327596133175</v>
      </c>
      <c r="AC59" s="35">
        <v>32991.099704507556</v>
      </c>
      <c r="AD59" s="35">
        <v>60543.28051035753</v>
      </c>
      <c r="AE59" s="35">
        <v>58152.18709173832</v>
      </c>
    </row>
    <row r="61" spans="1:31">
      <c r="A61" s="19" t="s">
        <v>128</v>
      </c>
      <c r="B61" s="19" t="s">
        <v>129</v>
      </c>
      <c r="C61" s="19" t="s">
        <v>80</v>
      </c>
      <c r="D61" s="19" t="s">
        <v>89</v>
      </c>
      <c r="E61" s="19" t="s">
        <v>90</v>
      </c>
      <c r="F61" s="19" t="s">
        <v>91</v>
      </c>
      <c r="G61" s="19" t="s">
        <v>92</v>
      </c>
      <c r="H61" s="19" t="s">
        <v>93</v>
      </c>
      <c r="I61" s="19" t="s">
        <v>94</v>
      </c>
      <c r="J61" s="19" t="s">
        <v>95</v>
      </c>
      <c r="K61" s="19" t="s">
        <v>96</v>
      </c>
      <c r="L61" s="19" t="s">
        <v>97</v>
      </c>
      <c r="M61" s="19" t="s">
        <v>98</v>
      </c>
      <c r="N61" s="19" t="s">
        <v>99</v>
      </c>
      <c r="O61" s="19" t="s">
        <v>100</v>
      </c>
      <c r="P61" s="19" t="s">
        <v>101</v>
      </c>
      <c r="Q61" s="19" t="s">
        <v>102</v>
      </c>
      <c r="R61" s="19" t="s">
        <v>103</v>
      </c>
      <c r="S61" s="19" t="s">
        <v>104</v>
      </c>
      <c r="T61" s="19" t="s">
        <v>105</v>
      </c>
      <c r="U61" s="19" t="s">
        <v>106</v>
      </c>
      <c r="V61" s="19" t="s">
        <v>107</v>
      </c>
      <c r="W61" s="19" t="s">
        <v>108</v>
      </c>
      <c r="X61" s="19" t="s">
        <v>109</v>
      </c>
      <c r="Y61" s="19" t="s">
        <v>110</v>
      </c>
      <c r="Z61" s="19" t="s">
        <v>111</v>
      </c>
      <c r="AA61" s="19" t="s">
        <v>112</v>
      </c>
      <c r="AB61" s="19" t="s">
        <v>113</v>
      </c>
      <c r="AC61" s="19" t="s">
        <v>114</v>
      </c>
      <c r="AD61" s="19" t="s">
        <v>115</v>
      </c>
      <c r="AE61" s="19" t="s">
        <v>116</v>
      </c>
    </row>
    <row r="62" spans="1:31">
      <c r="A62" s="29" t="s">
        <v>133</v>
      </c>
      <c r="B62" s="29" t="s">
        <v>64</v>
      </c>
      <c r="C62" s="33">
        <v>0</v>
      </c>
      <c r="D62" s="33">
        <v>0</v>
      </c>
      <c r="E62" s="33">
        <v>0</v>
      </c>
      <c r="F62" s="33">
        <v>0</v>
      </c>
      <c r="G62" s="33">
        <v>0</v>
      </c>
      <c r="H62" s="33">
        <v>0</v>
      </c>
      <c r="I62" s="33">
        <v>0</v>
      </c>
      <c r="J62" s="33">
        <v>0</v>
      </c>
      <c r="K62" s="33">
        <v>0</v>
      </c>
      <c r="L62" s="33">
        <v>0</v>
      </c>
      <c r="M62" s="33">
        <v>0</v>
      </c>
      <c r="N62" s="33">
        <v>0</v>
      </c>
      <c r="O62" s="33">
        <v>0</v>
      </c>
      <c r="P62" s="33">
        <v>0</v>
      </c>
      <c r="Q62" s="33">
        <v>0</v>
      </c>
      <c r="R62" s="33">
        <v>0</v>
      </c>
      <c r="S62" s="33">
        <v>0</v>
      </c>
      <c r="T62" s="33">
        <v>0</v>
      </c>
      <c r="U62" s="33">
        <v>0</v>
      </c>
      <c r="V62" s="33">
        <v>0</v>
      </c>
      <c r="W62" s="33">
        <v>0</v>
      </c>
      <c r="X62" s="33">
        <v>0</v>
      </c>
      <c r="Y62" s="33">
        <v>0</v>
      </c>
      <c r="Z62" s="33">
        <v>0</v>
      </c>
      <c r="AA62" s="33">
        <v>0</v>
      </c>
      <c r="AB62" s="33">
        <v>0</v>
      </c>
      <c r="AC62" s="33">
        <v>0</v>
      </c>
      <c r="AD62" s="33">
        <v>0</v>
      </c>
      <c r="AE62" s="33">
        <v>0</v>
      </c>
    </row>
    <row r="63" spans="1:31">
      <c r="A63" s="29" t="s">
        <v>133</v>
      </c>
      <c r="B63" s="29" t="s">
        <v>71</v>
      </c>
      <c r="C63" s="33">
        <v>0</v>
      </c>
      <c r="D63" s="33">
        <v>0</v>
      </c>
      <c r="E63" s="33">
        <v>0</v>
      </c>
      <c r="F63" s="33">
        <v>0</v>
      </c>
      <c r="G63" s="33">
        <v>0</v>
      </c>
      <c r="H63" s="33">
        <v>0</v>
      </c>
      <c r="I63" s="33">
        <v>0</v>
      </c>
      <c r="J63" s="33">
        <v>0</v>
      </c>
      <c r="K63" s="33">
        <v>0</v>
      </c>
      <c r="L63" s="33">
        <v>0</v>
      </c>
      <c r="M63" s="33">
        <v>0</v>
      </c>
      <c r="N63" s="33">
        <v>0</v>
      </c>
      <c r="O63" s="33">
        <v>0</v>
      </c>
      <c r="P63" s="33">
        <v>0</v>
      </c>
      <c r="Q63" s="33">
        <v>0</v>
      </c>
      <c r="R63" s="33">
        <v>0</v>
      </c>
      <c r="S63" s="33">
        <v>0</v>
      </c>
      <c r="T63" s="33">
        <v>0</v>
      </c>
      <c r="U63" s="33">
        <v>0</v>
      </c>
      <c r="V63" s="33">
        <v>0</v>
      </c>
      <c r="W63" s="33">
        <v>0</v>
      </c>
      <c r="X63" s="33">
        <v>0</v>
      </c>
      <c r="Y63" s="33">
        <v>0</v>
      </c>
      <c r="Z63" s="33">
        <v>0</v>
      </c>
      <c r="AA63" s="33">
        <v>0</v>
      </c>
      <c r="AB63" s="33">
        <v>0</v>
      </c>
      <c r="AC63" s="33">
        <v>0</v>
      </c>
      <c r="AD63" s="33">
        <v>0</v>
      </c>
      <c r="AE63" s="33">
        <v>0</v>
      </c>
    </row>
    <row r="64" spans="1:31">
      <c r="A64" s="29" t="s">
        <v>133</v>
      </c>
      <c r="B64" s="29" t="s">
        <v>20</v>
      </c>
      <c r="C64" s="33">
        <v>100808.07211397272</v>
      </c>
      <c r="D64" s="33">
        <v>99272.972112230767</v>
      </c>
      <c r="E64" s="33">
        <v>38031.176138532785</v>
      </c>
      <c r="F64" s="33">
        <v>35797.61613220194</v>
      </c>
      <c r="G64" s="33">
        <v>34289.316131052998</v>
      </c>
      <c r="H64" s="33">
        <v>33336.26412489792</v>
      </c>
      <c r="I64" s="33">
        <v>32163.156123550649</v>
      </c>
      <c r="J64" s="33">
        <v>31314.01213023025</v>
      </c>
      <c r="K64" s="33">
        <v>30187.70812495155</v>
      </c>
      <c r="L64" s="33">
        <v>29391.134122465017</v>
      </c>
      <c r="M64" s="33">
        <v>28720.690118301005</v>
      </c>
      <c r="N64" s="33">
        <v>27925.568139602572</v>
      </c>
      <c r="O64" s="33">
        <v>27426.428132981258</v>
      </c>
      <c r="P64" s="33">
        <v>26355.0761415788</v>
      </c>
      <c r="Q64" s="33">
        <v>25601.60813094263</v>
      </c>
      <c r="R64" s="33">
        <v>24493.080135391428</v>
      </c>
      <c r="S64" s="33">
        <v>1.7136738000000001E-4</v>
      </c>
      <c r="T64" s="33">
        <v>1.8463998000000002E-4</v>
      </c>
      <c r="U64" s="33">
        <v>2.1521763999999999E-4</v>
      </c>
      <c r="V64" s="33">
        <v>2.15200799999999E-4</v>
      </c>
      <c r="W64" s="33">
        <v>2.1902514999999999E-4</v>
      </c>
      <c r="X64" s="33">
        <v>2.1495885999999999E-4</v>
      </c>
      <c r="Y64" s="33">
        <v>2.6969227000000004E-4</v>
      </c>
      <c r="Z64" s="33">
        <v>2.4254197000000001E-4</v>
      </c>
      <c r="AA64" s="33">
        <v>2.4827334000000002E-4</v>
      </c>
      <c r="AB64" s="33">
        <v>2.5737104E-4</v>
      </c>
      <c r="AC64" s="33">
        <v>2.5945368000000003E-4</v>
      </c>
      <c r="AD64" s="33">
        <v>3.2709650000000004E-4</v>
      </c>
      <c r="AE64" s="33">
        <v>3.1071307999999996E-4</v>
      </c>
    </row>
    <row r="65" spans="1:31">
      <c r="A65" s="29" t="s">
        <v>133</v>
      </c>
      <c r="B65" s="29" t="s">
        <v>32</v>
      </c>
      <c r="C65" s="33">
        <v>87408.023000000001</v>
      </c>
      <c r="D65" s="33">
        <v>89225.948000000004</v>
      </c>
      <c r="E65" s="33">
        <v>80831.570000000007</v>
      </c>
      <c r="F65" s="33">
        <v>9039.4324700000016</v>
      </c>
      <c r="G65" s="33">
        <v>8639.3015599999999</v>
      </c>
      <c r="H65" s="33">
        <v>8326.6474699999999</v>
      </c>
      <c r="I65" s="33">
        <v>7978.3115199999993</v>
      </c>
      <c r="J65" s="33">
        <v>7888.6037999999999</v>
      </c>
      <c r="K65" s="33">
        <v>7631.4199699999999</v>
      </c>
      <c r="L65" s="33">
        <v>7436.7387800000006</v>
      </c>
      <c r="M65" s="33">
        <v>7189.8962999999994</v>
      </c>
      <c r="N65" s="33">
        <v>7003.1786199999997</v>
      </c>
      <c r="O65" s="33">
        <v>6896.25864</v>
      </c>
      <c r="P65" s="33">
        <v>6607.8179400000008</v>
      </c>
      <c r="Q65" s="33">
        <v>0</v>
      </c>
      <c r="R65" s="33">
        <v>0</v>
      </c>
      <c r="S65" s="33">
        <v>0</v>
      </c>
      <c r="T65" s="33">
        <v>0</v>
      </c>
      <c r="U65" s="33">
        <v>0</v>
      </c>
      <c r="V65" s="33">
        <v>0</v>
      </c>
      <c r="W65" s="33">
        <v>0</v>
      </c>
      <c r="X65" s="33">
        <v>0</v>
      </c>
      <c r="Y65" s="33">
        <v>0</v>
      </c>
      <c r="Z65" s="33">
        <v>0</v>
      </c>
      <c r="AA65" s="33">
        <v>0</v>
      </c>
      <c r="AB65" s="33">
        <v>0</v>
      </c>
      <c r="AC65" s="33">
        <v>0</v>
      </c>
      <c r="AD65" s="33">
        <v>0</v>
      </c>
      <c r="AE65" s="33">
        <v>0</v>
      </c>
    </row>
    <row r="66" spans="1:31">
      <c r="A66" s="29" t="s">
        <v>133</v>
      </c>
      <c r="B66" s="29" t="s">
        <v>66</v>
      </c>
      <c r="C66" s="33">
        <v>2145.4782099087038</v>
      </c>
      <c r="D66" s="33">
        <v>1288.7974852735758</v>
      </c>
      <c r="E66" s="33">
        <v>5793.7544250267938</v>
      </c>
      <c r="F66" s="33">
        <v>647.64717747264535</v>
      </c>
      <c r="G66" s="33">
        <v>357.18414994134997</v>
      </c>
      <c r="H66" s="33">
        <v>765.52735330120606</v>
      </c>
      <c r="I66" s="33">
        <v>502.30063238533796</v>
      </c>
      <c r="J66" s="33">
        <v>957.82729760387906</v>
      </c>
      <c r="K66" s="33">
        <v>7.9579264099999985E-4</v>
      </c>
      <c r="L66" s="33">
        <v>138.40474285394305</v>
      </c>
      <c r="M66" s="33">
        <v>135.78268506165202</v>
      </c>
      <c r="N66" s="33">
        <v>848.54696182617397</v>
      </c>
      <c r="O66" s="33">
        <v>314.50660544949096</v>
      </c>
      <c r="P66" s="33">
        <v>304.42335971800696</v>
      </c>
      <c r="Q66" s="33">
        <v>2484.097576200832</v>
      </c>
      <c r="R66" s="33">
        <v>2140.2543531592059</v>
      </c>
      <c r="S66" s="33">
        <v>5949.8578849835394</v>
      </c>
      <c r="T66" s="33">
        <v>10474.152251026291</v>
      </c>
      <c r="U66" s="33">
        <v>22532.213115852886</v>
      </c>
      <c r="V66" s="33">
        <v>29087.610224427128</v>
      </c>
      <c r="W66" s="33">
        <v>16583.511809101452</v>
      </c>
      <c r="X66" s="33">
        <v>15878.274480047785</v>
      </c>
      <c r="Y66" s="33">
        <v>41335.200297218173</v>
      </c>
      <c r="Z66" s="33">
        <v>5990.4145467851204</v>
      </c>
      <c r="AA66" s="33">
        <v>5100.5225276941501</v>
      </c>
      <c r="AB66" s="33">
        <v>6426.90240810057</v>
      </c>
      <c r="AC66" s="33">
        <v>11787.7561407212</v>
      </c>
      <c r="AD66" s="33">
        <v>33938.105226084896</v>
      </c>
      <c r="AE66" s="33">
        <v>30823.969248287925</v>
      </c>
    </row>
    <row r="67" spans="1:31">
      <c r="A67" s="29" t="s">
        <v>133</v>
      </c>
      <c r="B67" s="29" t="s">
        <v>65</v>
      </c>
      <c r="C67" s="33">
        <v>0</v>
      </c>
      <c r="D67" s="33">
        <v>0</v>
      </c>
      <c r="E67" s="33">
        <v>0</v>
      </c>
      <c r="F67" s="33">
        <v>0</v>
      </c>
      <c r="G67" s="33">
        <v>0</v>
      </c>
      <c r="H67" s="33">
        <v>0</v>
      </c>
      <c r="I67" s="33">
        <v>0</v>
      </c>
      <c r="J67" s="33">
        <v>0</v>
      </c>
      <c r="K67" s="33">
        <v>0</v>
      </c>
      <c r="L67" s="33">
        <v>0</v>
      </c>
      <c r="M67" s="33">
        <v>0</v>
      </c>
      <c r="N67" s="33">
        <v>0</v>
      </c>
      <c r="O67" s="33">
        <v>0</v>
      </c>
      <c r="P67" s="33">
        <v>0</v>
      </c>
      <c r="Q67" s="33">
        <v>0</v>
      </c>
      <c r="R67" s="33">
        <v>0</v>
      </c>
      <c r="S67" s="33">
        <v>0</v>
      </c>
      <c r="T67" s="33">
        <v>0</v>
      </c>
      <c r="U67" s="33">
        <v>0</v>
      </c>
      <c r="V67" s="33">
        <v>0</v>
      </c>
      <c r="W67" s="33">
        <v>0</v>
      </c>
      <c r="X67" s="33">
        <v>0</v>
      </c>
      <c r="Y67" s="33">
        <v>0</v>
      </c>
      <c r="Z67" s="33">
        <v>0</v>
      </c>
      <c r="AA67" s="33">
        <v>0</v>
      </c>
      <c r="AB67" s="33">
        <v>0</v>
      </c>
      <c r="AC67" s="33">
        <v>0</v>
      </c>
      <c r="AD67" s="33">
        <v>0</v>
      </c>
      <c r="AE67" s="33">
        <v>0</v>
      </c>
    </row>
    <row r="68" spans="1:31">
      <c r="A68" s="29" t="s">
        <v>133</v>
      </c>
      <c r="B68" s="29" t="s">
        <v>69</v>
      </c>
      <c r="C68" s="33">
        <v>0</v>
      </c>
      <c r="D68" s="33">
        <v>0</v>
      </c>
      <c r="E68" s="33">
        <v>0</v>
      </c>
      <c r="F68" s="33">
        <v>0</v>
      </c>
      <c r="G68" s="33">
        <v>0</v>
      </c>
      <c r="H68" s="33">
        <v>0</v>
      </c>
      <c r="I68" s="33">
        <v>0</v>
      </c>
      <c r="J68" s="33">
        <v>0</v>
      </c>
      <c r="K68" s="33">
        <v>0</v>
      </c>
      <c r="L68" s="33">
        <v>0</v>
      </c>
      <c r="M68" s="33">
        <v>0</v>
      </c>
      <c r="N68" s="33">
        <v>0</v>
      </c>
      <c r="O68" s="33">
        <v>0</v>
      </c>
      <c r="P68" s="33">
        <v>0</v>
      </c>
      <c r="Q68" s="33">
        <v>0</v>
      </c>
      <c r="R68" s="33">
        <v>0</v>
      </c>
      <c r="S68" s="33">
        <v>0</v>
      </c>
      <c r="T68" s="33">
        <v>0</v>
      </c>
      <c r="U68" s="33">
        <v>0</v>
      </c>
      <c r="V68" s="33">
        <v>0</v>
      </c>
      <c r="W68" s="33">
        <v>0</v>
      </c>
      <c r="X68" s="33">
        <v>0</v>
      </c>
      <c r="Y68" s="33">
        <v>0</v>
      </c>
      <c r="Z68" s="33">
        <v>0</v>
      </c>
      <c r="AA68" s="33">
        <v>0</v>
      </c>
      <c r="AB68" s="33">
        <v>0</v>
      </c>
      <c r="AC68" s="33">
        <v>0</v>
      </c>
      <c r="AD68" s="33">
        <v>0</v>
      </c>
      <c r="AE68" s="33">
        <v>0</v>
      </c>
    </row>
    <row r="69" spans="1:31">
      <c r="A69" s="29" t="s">
        <v>133</v>
      </c>
      <c r="B69" s="29" t="s">
        <v>68</v>
      </c>
      <c r="C69" s="33">
        <v>0</v>
      </c>
      <c r="D69" s="33">
        <v>0</v>
      </c>
      <c r="E69" s="33">
        <v>0</v>
      </c>
      <c r="F69" s="33">
        <v>0</v>
      </c>
      <c r="G69" s="33">
        <v>0</v>
      </c>
      <c r="H69" s="33">
        <v>0</v>
      </c>
      <c r="I69" s="33">
        <v>0</v>
      </c>
      <c r="J69" s="33">
        <v>0</v>
      </c>
      <c r="K69" s="33">
        <v>0</v>
      </c>
      <c r="L69" s="33">
        <v>0</v>
      </c>
      <c r="M69" s="33">
        <v>0</v>
      </c>
      <c r="N69" s="33">
        <v>0</v>
      </c>
      <c r="O69" s="33">
        <v>0</v>
      </c>
      <c r="P69" s="33">
        <v>0</v>
      </c>
      <c r="Q69" s="33">
        <v>0</v>
      </c>
      <c r="R69" s="33">
        <v>0</v>
      </c>
      <c r="S69" s="33">
        <v>0</v>
      </c>
      <c r="T69" s="33">
        <v>0</v>
      </c>
      <c r="U69" s="33">
        <v>0</v>
      </c>
      <c r="V69" s="33">
        <v>0</v>
      </c>
      <c r="W69" s="33">
        <v>0</v>
      </c>
      <c r="X69" s="33">
        <v>0</v>
      </c>
      <c r="Y69" s="33">
        <v>0</v>
      </c>
      <c r="Z69" s="33">
        <v>0</v>
      </c>
      <c r="AA69" s="33">
        <v>0</v>
      </c>
      <c r="AB69" s="33">
        <v>0</v>
      </c>
      <c r="AC69" s="33">
        <v>0</v>
      </c>
      <c r="AD69" s="33">
        <v>0</v>
      </c>
      <c r="AE69" s="33">
        <v>0</v>
      </c>
    </row>
    <row r="70" spans="1:31">
      <c r="A70" s="29" t="s">
        <v>133</v>
      </c>
      <c r="B70" s="29" t="s">
        <v>36</v>
      </c>
      <c r="C70" s="33">
        <v>0</v>
      </c>
      <c r="D70" s="33">
        <v>0</v>
      </c>
      <c r="E70" s="33">
        <v>0</v>
      </c>
      <c r="F70" s="33">
        <v>0</v>
      </c>
      <c r="G70" s="33">
        <v>0</v>
      </c>
      <c r="H70" s="33">
        <v>0</v>
      </c>
      <c r="I70" s="33">
        <v>0</v>
      </c>
      <c r="J70" s="33">
        <v>0</v>
      </c>
      <c r="K70" s="33">
        <v>0</v>
      </c>
      <c r="L70" s="33">
        <v>0</v>
      </c>
      <c r="M70" s="33">
        <v>0</v>
      </c>
      <c r="N70" s="33">
        <v>0</v>
      </c>
      <c r="O70" s="33">
        <v>0</v>
      </c>
      <c r="P70" s="33">
        <v>0</v>
      </c>
      <c r="Q70" s="33">
        <v>0</v>
      </c>
      <c r="R70" s="33">
        <v>0</v>
      </c>
      <c r="S70" s="33">
        <v>0</v>
      </c>
      <c r="T70" s="33">
        <v>0</v>
      </c>
      <c r="U70" s="33">
        <v>0</v>
      </c>
      <c r="V70" s="33">
        <v>0</v>
      </c>
      <c r="W70" s="33">
        <v>0</v>
      </c>
      <c r="X70" s="33">
        <v>0</v>
      </c>
      <c r="Y70" s="33">
        <v>0</v>
      </c>
      <c r="Z70" s="33">
        <v>0</v>
      </c>
      <c r="AA70" s="33">
        <v>0</v>
      </c>
      <c r="AB70" s="33">
        <v>0</v>
      </c>
      <c r="AC70" s="33">
        <v>0</v>
      </c>
      <c r="AD70" s="33">
        <v>0</v>
      </c>
      <c r="AE70" s="33">
        <v>0</v>
      </c>
    </row>
    <row r="71" spans="1:31">
      <c r="A71" s="29" t="s">
        <v>133</v>
      </c>
      <c r="B71" s="29" t="s">
        <v>73</v>
      </c>
      <c r="C71" s="33">
        <v>0</v>
      </c>
      <c r="D71" s="33">
        <v>0</v>
      </c>
      <c r="E71" s="33">
        <v>0</v>
      </c>
      <c r="F71" s="33">
        <v>0</v>
      </c>
      <c r="G71" s="33">
        <v>0</v>
      </c>
      <c r="H71" s="33">
        <v>0</v>
      </c>
      <c r="I71" s="33">
        <v>0</v>
      </c>
      <c r="J71" s="33">
        <v>0</v>
      </c>
      <c r="K71" s="33">
        <v>0</v>
      </c>
      <c r="L71" s="33">
        <v>0</v>
      </c>
      <c r="M71" s="33">
        <v>0</v>
      </c>
      <c r="N71" s="33">
        <v>0</v>
      </c>
      <c r="O71" s="33">
        <v>0</v>
      </c>
      <c r="P71" s="33">
        <v>0</v>
      </c>
      <c r="Q71" s="33">
        <v>0</v>
      </c>
      <c r="R71" s="33">
        <v>0</v>
      </c>
      <c r="S71" s="33">
        <v>0</v>
      </c>
      <c r="T71" s="33">
        <v>0</v>
      </c>
      <c r="U71" s="33">
        <v>0</v>
      </c>
      <c r="V71" s="33">
        <v>0</v>
      </c>
      <c r="W71" s="33">
        <v>0</v>
      </c>
      <c r="X71" s="33">
        <v>0</v>
      </c>
      <c r="Y71" s="33">
        <v>0</v>
      </c>
      <c r="Z71" s="33">
        <v>0</v>
      </c>
      <c r="AA71" s="33">
        <v>0</v>
      </c>
      <c r="AB71" s="33">
        <v>0</v>
      </c>
      <c r="AC71" s="33">
        <v>0</v>
      </c>
      <c r="AD71" s="33">
        <v>0</v>
      </c>
      <c r="AE71" s="33">
        <v>0</v>
      </c>
    </row>
    <row r="72" spans="1:31">
      <c r="A72" s="29" t="s">
        <v>133</v>
      </c>
      <c r="B72" s="29" t="s">
        <v>56</v>
      </c>
      <c r="C72" s="33">
        <v>0</v>
      </c>
      <c r="D72" s="33">
        <v>0</v>
      </c>
      <c r="E72" s="33">
        <v>0</v>
      </c>
      <c r="F72" s="33">
        <v>0</v>
      </c>
      <c r="G72" s="33">
        <v>0</v>
      </c>
      <c r="H72" s="33">
        <v>0</v>
      </c>
      <c r="I72" s="33">
        <v>0</v>
      </c>
      <c r="J72" s="33">
        <v>0</v>
      </c>
      <c r="K72" s="33">
        <v>0</v>
      </c>
      <c r="L72" s="33">
        <v>0</v>
      </c>
      <c r="M72" s="33">
        <v>0</v>
      </c>
      <c r="N72" s="33">
        <v>0</v>
      </c>
      <c r="O72" s="33">
        <v>0</v>
      </c>
      <c r="P72" s="33">
        <v>0</v>
      </c>
      <c r="Q72" s="33">
        <v>0</v>
      </c>
      <c r="R72" s="33">
        <v>0</v>
      </c>
      <c r="S72" s="33">
        <v>0</v>
      </c>
      <c r="T72" s="33">
        <v>0</v>
      </c>
      <c r="U72" s="33">
        <v>0</v>
      </c>
      <c r="V72" s="33">
        <v>0</v>
      </c>
      <c r="W72" s="33">
        <v>0</v>
      </c>
      <c r="X72" s="33">
        <v>0</v>
      </c>
      <c r="Y72" s="33">
        <v>0</v>
      </c>
      <c r="Z72" s="33">
        <v>0</v>
      </c>
      <c r="AA72" s="33">
        <v>0</v>
      </c>
      <c r="AB72" s="33">
        <v>0</v>
      </c>
      <c r="AC72" s="33">
        <v>0</v>
      </c>
      <c r="AD72" s="33">
        <v>0</v>
      </c>
      <c r="AE72" s="33">
        <v>0</v>
      </c>
    </row>
    <row r="73" spans="1:31">
      <c r="A73" s="34" t="s">
        <v>138</v>
      </c>
      <c r="B73" s="34"/>
      <c r="C73" s="35">
        <v>190361.57332388143</v>
      </c>
      <c r="D73" s="35">
        <v>189787.71759750432</v>
      </c>
      <c r="E73" s="35">
        <v>124656.50056355959</v>
      </c>
      <c r="F73" s="35">
        <v>45484.695779674585</v>
      </c>
      <c r="G73" s="35">
        <v>43285.801840994347</v>
      </c>
      <c r="H73" s="35">
        <v>42428.438948199124</v>
      </c>
      <c r="I73" s="35">
        <v>40643.768275935989</v>
      </c>
      <c r="J73" s="35">
        <v>40160.443227834126</v>
      </c>
      <c r="K73" s="35">
        <v>37819.128890744192</v>
      </c>
      <c r="L73" s="35">
        <v>36966.277645318958</v>
      </c>
      <c r="M73" s="35">
        <v>36046.36910336266</v>
      </c>
      <c r="N73" s="35">
        <v>35777.293721428745</v>
      </c>
      <c r="O73" s="35">
        <v>34637.193378430748</v>
      </c>
      <c r="P73" s="35">
        <v>33267.317441296807</v>
      </c>
      <c r="Q73" s="35">
        <v>28085.705707143461</v>
      </c>
      <c r="R73" s="35">
        <v>26633.334488550634</v>
      </c>
      <c r="S73" s="35">
        <v>5949.8580563509195</v>
      </c>
      <c r="T73" s="35">
        <v>10474.15243566627</v>
      </c>
      <c r="U73" s="35">
        <v>22532.213331070525</v>
      </c>
      <c r="V73" s="35">
        <v>29087.610439627926</v>
      </c>
      <c r="W73" s="35">
        <v>16583.512028126603</v>
      </c>
      <c r="X73" s="35">
        <v>15878.274695006645</v>
      </c>
      <c r="Y73" s="35">
        <v>41335.20056691044</v>
      </c>
      <c r="Z73" s="35">
        <v>5990.4147893270901</v>
      </c>
      <c r="AA73" s="35">
        <v>5100.5227759674899</v>
      </c>
      <c r="AB73" s="35">
        <v>6426.9026654716099</v>
      </c>
      <c r="AC73" s="35">
        <v>11787.75640017488</v>
      </c>
      <c r="AD73" s="35">
        <v>33938.105553181398</v>
      </c>
      <c r="AE73" s="35">
        <v>30823.969559001005</v>
      </c>
    </row>
    <row r="75" spans="1:31">
      <c r="A75" s="19" t="s">
        <v>128</v>
      </c>
      <c r="B75" s="19" t="s">
        <v>129</v>
      </c>
      <c r="C75" s="19" t="s">
        <v>80</v>
      </c>
      <c r="D75" s="19" t="s">
        <v>89</v>
      </c>
      <c r="E75" s="19" t="s">
        <v>90</v>
      </c>
      <c r="F75" s="19" t="s">
        <v>91</v>
      </c>
      <c r="G75" s="19" t="s">
        <v>92</v>
      </c>
      <c r="H75" s="19" t="s">
        <v>93</v>
      </c>
      <c r="I75" s="19" t="s">
        <v>94</v>
      </c>
      <c r="J75" s="19" t="s">
        <v>95</v>
      </c>
      <c r="K75" s="19" t="s">
        <v>96</v>
      </c>
      <c r="L75" s="19" t="s">
        <v>97</v>
      </c>
      <c r="M75" s="19" t="s">
        <v>98</v>
      </c>
      <c r="N75" s="19" t="s">
        <v>99</v>
      </c>
      <c r="O75" s="19" t="s">
        <v>100</v>
      </c>
      <c r="P75" s="19" t="s">
        <v>101</v>
      </c>
      <c r="Q75" s="19" t="s">
        <v>102</v>
      </c>
      <c r="R75" s="19" t="s">
        <v>103</v>
      </c>
      <c r="S75" s="19" t="s">
        <v>104</v>
      </c>
      <c r="T75" s="19" t="s">
        <v>105</v>
      </c>
      <c r="U75" s="19" t="s">
        <v>106</v>
      </c>
      <c r="V75" s="19" t="s">
        <v>107</v>
      </c>
      <c r="W75" s="19" t="s">
        <v>108</v>
      </c>
      <c r="X75" s="19" t="s">
        <v>109</v>
      </c>
      <c r="Y75" s="19" t="s">
        <v>110</v>
      </c>
      <c r="Z75" s="19" t="s">
        <v>111</v>
      </c>
      <c r="AA75" s="19" t="s">
        <v>112</v>
      </c>
      <c r="AB75" s="19" t="s">
        <v>113</v>
      </c>
      <c r="AC75" s="19" t="s">
        <v>114</v>
      </c>
      <c r="AD75" s="19" t="s">
        <v>115</v>
      </c>
      <c r="AE75" s="19" t="s">
        <v>116</v>
      </c>
    </row>
    <row r="76" spans="1:31">
      <c r="A76" s="29" t="s">
        <v>134</v>
      </c>
      <c r="B76" s="29" t="s">
        <v>64</v>
      </c>
      <c r="C76" s="33">
        <v>0</v>
      </c>
      <c r="D76" s="33">
        <v>0</v>
      </c>
      <c r="E76" s="33">
        <v>0</v>
      </c>
      <c r="F76" s="33">
        <v>0</v>
      </c>
      <c r="G76" s="33">
        <v>0</v>
      </c>
      <c r="H76" s="33">
        <v>0</v>
      </c>
      <c r="I76" s="33">
        <v>0</v>
      </c>
      <c r="J76" s="33">
        <v>0</v>
      </c>
      <c r="K76" s="33">
        <v>0</v>
      </c>
      <c r="L76" s="33">
        <v>0</v>
      </c>
      <c r="M76" s="33">
        <v>0</v>
      </c>
      <c r="N76" s="33">
        <v>0</v>
      </c>
      <c r="O76" s="33">
        <v>0</v>
      </c>
      <c r="P76" s="33">
        <v>0</v>
      </c>
      <c r="Q76" s="33">
        <v>0</v>
      </c>
      <c r="R76" s="33">
        <v>0</v>
      </c>
      <c r="S76" s="33">
        <v>0</v>
      </c>
      <c r="T76" s="33">
        <v>0</v>
      </c>
      <c r="U76" s="33">
        <v>0</v>
      </c>
      <c r="V76" s="33">
        <v>0</v>
      </c>
      <c r="W76" s="33">
        <v>0</v>
      </c>
      <c r="X76" s="33">
        <v>0</v>
      </c>
      <c r="Y76" s="33">
        <v>0</v>
      </c>
      <c r="Z76" s="33">
        <v>0</v>
      </c>
      <c r="AA76" s="33">
        <v>0</v>
      </c>
      <c r="AB76" s="33">
        <v>0</v>
      </c>
      <c r="AC76" s="33">
        <v>0</v>
      </c>
      <c r="AD76" s="33">
        <v>0</v>
      </c>
      <c r="AE76" s="33">
        <v>0</v>
      </c>
    </row>
    <row r="77" spans="1:31">
      <c r="A77" s="29" t="s">
        <v>134</v>
      </c>
      <c r="B77" s="29" t="s">
        <v>71</v>
      </c>
      <c r="C77" s="33">
        <v>0</v>
      </c>
      <c r="D77" s="33">
        <v>0</v>
      </c>
      <c r="E77" s="33">
        <v>0</v>
      </c>
      <c r="F77" s="33">
        <v>0</v>
      </c>
      <c r="G77" s="33">
        <v>0</v>
      </c>
      <c r="H77" s="33">
        <v>0</v>
      </c>
      <c r="I77" s="33">
        <v>0</v>
      </c>
      <c r="J77" s="33">
        <v>0</v>
      </c>
      <c r="K77" s="33">
        <v>0</v>
      </c>
      <c r="L77" s="33">
        <v>0</v>
      </c>
      <c r="M77" s="33">
        <v>0</v>
      </c>
      <c r="N77" s="33">
        <v>0</v>
      </c>
      <c r="O77" s="33">
        <v>0</v>
      </c>
      <c r="P77" s="33">
        <v>0</v>
      </c>
      <c r="Q77" s="33">
        <v>0</v>
      </c>
      <c r="R77" s="33">
        <v>0</v>
      </c>
      <c r="S77" s="33">
        <v>0</v>
      </c>
      <c r="T77" s="33">
        <v>0</v>
      </c>
      <c r="U77" s="33">
        <v>0</v>
      </c>
      <c r="V77" s="33">
        <v>0</v>
      </c>
      <c r="W77" s="33">
        <v>0</v>
      </c>
      <c r="X77" s="33">
        <v>0</v>
      </c>
      <c r="Y77" s="33">
        <v>0</v>
      </c>
      <c r="Z77" s="33">
        <v>0</v>
      </c>
      <c r="AA77" s="33">
        <v>0</v>
      </c>
      <c r="AB77" s="33">
        <v>0</v>
      </c>
      <c r="AC77" s="33">
        <v>0</v>
      </c>
      <c r="AD77" s="33">
        <v>0</v>
      </c>
      <c r="AE77" s="33">
        <v>0</v>
      </c>
    </row>
    <row r="78" spans="1:31">
      <c r="A78" s="29" t="s">
        <v>134</v>
      </c>
      <c r="B78" s="29" t="s">
        <v>20</v>
      </c>
      <c r="C78" s="33">
        <v>1.07113235E-4</v>
      </c>
      <c r="D78" s="33">
        <v>1.08490296E-4</v>
      </c>
      <c r="E78" s="33">
        <v>1.1106230000000001E-4</v>
      </c>
      <c r="F78" s="33">
        <v>1.1043230399999999E-4</v>
      </c>
      <c r="G78" s="33">
        <v>1.0678669E-4</v>
      </c>
      <c r="H78" s="33">
        <v>1.0329624E-4</v>
      </c>
      <c r="I78" s="33">
        <v>1.0143783E-4</v>
      </c>
      <c r="J78" s="33">
        <v>1.0089983E-4</v>
      </c>
      <c r="K78" s="33">
        <v>1.0103607E-4</v>
      </c>
      <c r="L78" s="33">
        <v>1.0106985000000001E-4</v>
      </c>
      <c r="M78" s="33">
        <v>1.0101862E-4</v>
      </c>
      <c r="N78" s="33">
        <v>1.0089662000000001E-4</v>
      </c>
      <c r="O78" s="33">
        <v>1.0081007E-4</v>
      </c>
      <c r="P78" s="33">
        <v>1.00629315E-4</v>
      </c>
      <c r="Q78" s="33">
        <v>1.0096924999999999E-4</v>
      </c>
      <c r="R78" s="33">
        <v>1.0050769E-4</v>
      </c>
      <c r="S78" s="33">
        <v>1.00742504E-4</v>
      </c>
      <c r="T78" s="33">
        <v>1.0062612599999999E-4</v>
      </c>
      <c r="U78" s="33">
        <v>1.0111222000000001E-4</v>
      </c>
      <c r="V78" s="33">
        <v>1.0049611999999999E-4</v>
      </c>
      <c r="W78" s="33">
        <v>1.0082568999999999E-4</v>
      </c>
      <c r="X78" s="33">
        <v>1.0090175999999999E-4</v>
      </c>
      <c r="Y78" s="33">
        <v>1.0098416999999999E-4</v>
      </c>
      <c r="Z78" s="33">
        <v>1.0078161E-4</v>
      </c>
      <c r="AA78" s="33">
        <v>1.00684315E-4</v>
      </c>
      <c r="AB78" s="33">
        <v>1.00972936E-4</v>
      </c>
      <c r="AC78" s="33">
        <v>1.0116140999999999E-4</v>
      </c>
      <c r="AD78" s="33">
        <v>1.0086833000000001E-4</v>
      </c>
      <c r="AE78" s="33">
        <v>1.0083907000000001E-4</v>
      </c>
    </row>
    <row r="79" spans="1:31">
      <c r="A79" s="29" t="s">
        <v>134</v>
      </c>
      <c r="B79" s="29" t="s">
        <v>32</v>
      </c>
      <c r="C79" s="33">
        <v>0</v>
      </c>
      <c r="D79" s="33">
        <v>0</v>
      </c>
      <c r="E79" s="33">
        <v>0</v>
      </c>
      <c r="F79" s="33">
        <v>0</v>
      </c>
      <c r="G79" s="33">
        <v>0</v>
      </c>
      <c r="H79" s="33">
        <v>0</v>
      </c>
      <c r="I79" s="33">
        <v>0</v>
      </c>
      <c r="J79" s="33">
        <v>0</v>
      </c>
      <c r="K79" s="33">
        <v>0</v>
      </c>
      <c r="L79" s="33">
        <v>0</v>
      </c>
      <c r="M79" s="33">
        <v>0</v>
      </c>
      <c r="N79" s="33">
        <v>0</v>
      </c>
      <c r="O79" s="33">
        <v>0</v>
      </c>
      <c r="P79" s="33">
        <v>0</v>
      </c>
      <c r="Q79" s="33">
        <v>0</v>
      </c>
      <c r="R79" s="33">
        <v>0</v>
      </c>
      <c r="S79" s="33">
        <v>0</v>
      </c>
      <c r="T79" s="33">
        <v>0</v>
      </c>
      <c r="U79" s="33">
        <v>0</v>
      </c>
      <c r="V79" s="33">
        <v>0</v>
      </c>
      <c r="W79" s="33">
        <v>0</v>
      </c>
      <c r="X79" s="33">
        <v>0</v>
      </c>
      <c r="Y79" s="33">
        <v>0</v>
      </c>
      <c r="Z79" s="33">
        <v>0</v>
      </c>
      <c r="AA79" s="33">
        <v>0</v>
      </c>
      <c r="AB79" s="33">
        <v>0</v>
      </c>
      <c r="AC79" s="33">
        <v>0</v>
      </c>
      <c r="AD79" s="33">
        <v>0</v>
      </c>
      <c r="AE79" s="33">
        <v>0</v>
      </c>
    </row>
    <row r="80" spans="1:31">
      <c r="A80" s="29" t="s">
        <v>134</v>
      </c>
      <c r="B80" s="29" t="s">
        <v>66</v>
      </c>
      <c r="C80" s="33">
        <v>1.33071425E-4</v>
      </c>
      <c r="D80" s="33">
        <v>1.3197585100000001E-4</v>
      </c>
      <c r="E80" s="33">
        <v>1.3301880699999999E-4</v>
      </c>
      <c r="F80" s="33">
        <v>1.33233961E-4</v>
      </c>
      <c r="G80" s="33">
        <v>1.2920214399999999E-4</v>
      </c>
      <c r="H80" s="33">
        <v>1.28915741E-4</v>
      </c>
      <c r="I80" s="33">
        <v>1.28098994E-4</v>
      </c>
      <c r="J80" s="33">
        <v>1.2786996199999978E-4</v>
      </c>
      <c r="K80" s="33">
        <v>1.2885248299999999E-4</v>
      </c>
      <c r="L80" s="33">
        <v>1.283523769999998E-4</v>
      </c>
      <c r="M80" s="33">
        <v>1.2768435200000001E-4</v>
      </c>
      <c r="N80" s="33">
        <v>1.27623868E-4</v>
      </c>
      <c r="O80" s="33">
        <v>1.2790024499999999E-4</v>
      </c>
      <c r="P80" s="33">
        <v>1.2734274100000001E-4</v>
      </c>
      <c r="Q80" s="33">
        <v>1.2752260199999998E-4</v>
      </c>
      <c r="R80" s="33">
        <v>1.2659185199999999E-4</v>
      </c>
      <c r="S80" s="33">
        <v>1.2771995499999991E-4</v>
      </c>
      <c r="T80" s="33">
        <v>1.2592022E-4</v>
      </c>
      <c r="U80" s="33">
        <v>1.2644734799999998E-4</v>
      </c>
      <c r="V80" s="33">
        <v>1.0070826200000001E-4</v>
      </c>
      <c r="W80" s="33">
        <v>1.0090605800000001E-4</v>
      </c>
      <c r="X80" s="33">
        <v>1.0155675E-4</v>
      </c>
      <c r="Y80" s="33">
        <v>1.0052512E-4</v>
      </c>
      <c r="Z80" s="33">
        <v>1.00534848E-4</v>
      </c>
      <c r="AA80" s="33">
        <v>9.9851609999999992E-5</v>
      </c>
      <c r="AB80" s="33">
        <v>1.01213978E-4</v>
      </c>
      <c r="AC80" s="33">
        <v>1.0122493199999999E-4</v>
      </c>
      <c r="AD80" s="33">
        <v>1.01302586E-4</v>
      </c>
      <c r="AE80" s="33">
        <v>1.00352148E-4</v>
      </c>
    </row>
    <row r="81" spans="1:31">
      <c r="A81" s="29" t="s">
        <v>134</v>
      </c>
      <c r="B81" s="29" t="s">
        <v>65</v>
      </c>
      <c r="C81" s="33">
        <v>0</v>
      </c>
      <c r="D81" s="33">
        <v>0</v>
      </c>
      <c r="E81" s="33">
        <v>0</v>
      </c>
      <c r="F81" s="33">
        <v>0</v>
      </c>
      <c r="G81" s="33">
        <v>0</v>
      </c>
      <c r="H81" s="33">
        <v>0</v>
      </c>
      <c r="I81" s="33">
        <v>0</v>
      </c>
      <c r="J81" s="33">
        <v>0</v>
      </c>
      <c r="K81" s="33">
        <v>0</v>
      </c>
      <c r="L81" s="33">
        <v>0</v>
      </c>
      <c r="M81" s="33">
        <v>0</v>
      </c>
      <c r="N81" s="33">
        <v>0</v>
      </c>
      <c r="O81" s="33">
        <v>0</v>
      </c>
      <c r="P81" s="33">
        <v>0</v>
      </c>
      <c r="Q81" s="33">
        <v>0</v>
      </c>
      <c r="R81" s="33">
        <v>0</v>
      </c>
      <c r="S81" s="33">
        <v>0</v>
      </c>
      <c r="T81" s="33">
        <v>0</v>
      </c>
      <c r="U81" s="33">
        <v>0</v>
      </c>
      <c r="V81" s="33">
        <v>0</v>
      </c>
      <c r="W81" s="33">
        <v>0</v>
      </c>
      <c r="X81" s="33">
        <v>0</v>
      </c>
      <c r="Y81" s="33">
        <v>0</v>
      </c>
      <c r="Z81" s="33">
        <v>0</v>
      </c>
      <c r="AA81" s="33">
        <v>0</v>
      </c>
      <c r="AB81" s="33">
        <v>0</v>
      </c>
      <c r="AC81" s="33">
        <v>0</v>
      </c>
      <c r="AD81" s="33">
        <v>0</v>
      </c>
      <c r="AE81" s="33">
        <v>0</v>
      </c>
    </row>
    <row r="82" spans="1:31">
      <c r="A82" s="29" t="s">
        <v>134</v>
      </c>
      <c r="B82" s="29" t="s">
        <v>69</v>
      </c>
      <c r="C82" s="33">
        <v>0</v>
      </c>
      <c r="D82" s="33">
        <v>0</v>
      </c>
      <c r="E82" s="33">
        <v>0</v>
      </c>
      <c r="F82" s="33">
        <v>0</v>
      </c>
      <c r="G82" s="33">
        <v>0</v>
      </c>
      <c r="H82" s="33">
        <v>0</v>
      </c>
      <c r="I82" s="33">
        <v>0</v>
      </c>
      <c r="J82" s="33">
        <v>0</v>
      </c>
      <c r="K82" s="33">
        <v>0</v>
      </c>
      <c r="L82" s="33">
        <v>0</v>
      </c>
      <c r="M82" s="33">
        <v>0</v>
      </c>
      <c r="N82" s="33">
        <v>0</v>
      </c>
      <c r="O82" s="33">
        <v>0</v>
      </c>
      <c r="P82" s="33">
        <v>0</v>
      </c>
      <c r="Q82" s="33">
        <v>0</v>
      </c>
      <c r="R82" s="33">
        <v>0</v>
      </c>
      <c r="S82" s="33">
        <v>0</v>
      </c>
      <c r="T82" s="33">
        <v>0</v>
      </c>
      <c r="U82" s="33">
        <v>0</v>
      </c>
      <c r="V82" s="33">
        <v>0</v>
      </c>
      <c r="W82" s="33">
        <v>0</v>
      </c>
      <c r="X82" s="33">
        <v>0</v>
      </c>
      <c r="Y82" s="33">
        <v>0</v>
      </c>
      <c r="Z82" s="33">
        <v>0</v>
      </c>
      <c r="AA82" s="33">
        <v>0</v>
      </c>
      <c r="AB82" s="33">
        <v>0</v>
      </c>
      <c r="AC82" s="33">
        <v>0</v>
      </c>
      <c r="AD82" s="33">
        <v>0</v>
      </c>
      <c r="AE82" s="33">
        <v>0</v>
      </c>
    </row>
    <row r="83" spans="1:31">
      <c r="A83" s="29" t="s">
        <v>134</v>
      </c>
      <c r="B83" s="29" t="s">
        <v>68</v>
      </c>
      <c r="C83" s="33">
        <v>0</v>
      </c>
      <c r="D83" s="33">
        <v>0</v>
      </c>
      <c r="E83" s="33">
        <v>0</v>
      </c>
      <c r="F83" s="33">
        <v>0</v>
      </c>
      <c r="G83" s="33">
        <v>0</v>
      </c>
      <c r="H83" s="33">
        <v>0</v>
      </c>
      <c r="I83" s="33">
        <v>0</v>
      </c>
      <c r="J83" s="33">
        <v>0</v>
      </c>
      <c r="K83" s="33">
        <v>0</v>
      </c>
      <c r="L83" s="33">
        <v>0</v>
      </c>
      <c r="M83" s="33">
        <v>0</v>
      </c>
      <c r="N83" s="33">
        <v>0</v>
      </c>
      <c r="O83" s="33">
        <v>0</v>
      </c>
      <c r="P83" s="33">
        <v>0</v>
      </c>
      <c r="Q83" s="33">
        <v>0</v>
      </c>
      <c r="R83" s="33">
        <v>0</v>
      </c>
      <c r="S83" s="33">
        <v>0</v>
      </c>
      <c r="T83" s="33">
        <v>0</v>
      </c>
      <c r="U83" s="33">
        <v>0</v>
      </c>
      <c r="V83" s="33">
        <v>0</v>
      </c>
      <c r="W83" s="33">
        <v>0</v>
      </c>
      <c r="X83" s="33">
        <v>0</v>
      </c>
      <c r="Y83" s="33">
        <v>0</v>
      </c>
      <c r="Z83" s="33">
        <v>0</v>
      </c>
      <c r="AA83" s="33">
        <v>0</v>
      </c>
      <c r="AB83" s="33">
        <v>0</v>
      </c>
      <c r="AC83" s="33">
        <v>0</v>
      </c>
      <c r="AD83" s="33">
        <v>0</v>
      </c>
      <c r="AE83" s="33">
        <v>0</v>
      </c>
    </row>
    <row r="84" spans="1:31">
      <c r="A84" s="29" t="s">
        <v>134</v>
      </c>
      <c r="B84" s="29" t="s">
        <v>36</v>
      </c>
      <c r="C84" s="33">
        <v>0</v>
      </c>
      <c r="D84" s="33">
        <v>0</v>
      </c>
      <c r="E84" s="33">
        <v>0</v>
      </c>
      <c r="F84" s="33">
        <v>0</v>
      </c>
      <c r="G84" s="33">
        <v>0</v>
      </c>
      <c r="H84" s="33">
        <v>0</v>
      </c>
      <c r="I84" s="33">
        <v>0</v>
      </c>
      <c r="J84" s="33">
        <v>0</v>
      </c>
      <c r="K84" s="33">
        <v>0</v>
      </c>
      <c r="L84" s="33">
        <v>0</v>
      </c>
      <c r="M84" s="33">
        <v>0</v>
      </c>
      <c r="N84" s="33">
        <v>0</v>
      </c>
      <c r="O84" s="33">
        <v>0</v>
      </c>
      <c r="P84" s="33">
        <v>0</v>
      </c>
      <c r="Q84" s="33">
        <v>0</v>
      </c>
      <c r="R84" s="33">
        <v>0</v>
      </c>
      <c r="S84" s="33">
        <v>0</v>
      </c>
      <c r="T84" s="33">
        <v>0</v>
      </c>
      <c r="U84" s="33">
        <v>0</v>
      </c>
      <c r="V84" s="33">
        <v>0</v>
      </c>
      <c r="W84" s="33">
        <v>0</v>
      </c>
      <c r="X84" s="33">
        <v>0</v>
      </c>
      <c r="Y84" s="33">
        <v>0</v>
      </c>
      <c r="Z84" s="33">
        <v>0</v>
      </c>
      <c r="AA84" s="33">
        <v>0</v>
      </c>
      <c r="AB84" s="33">
        <v>0</v>
      </c>
      <c r="AC84" s="33">
        <v>0</v>
      </c>
      <c r="AD84" s="33">
        <v>0</v>
      </c>
      <c r="AE84" s="33">
        <v>0</v>
      </c>
    </row>
    <row r="85" spans="1:31">
      <c r="A85" s="29" t="s">
        <v>134</v>
      </c>
      <c r="B85" s="29" t="s">
        <v>73</v>
      </c>
      <c r="C85" s="33">
        <v>0</v>
      </c>
      <c r="D85" s="33">
        <v>0</v>
      </c>
      <c r="E85" s="33">
        <v>0</v>
      </c>
      <c r="F85" s="33">
        <v>0</v>
      </c>
      <c r="G85" s="33">
        <v>0</v>
      </c>
      <c r="H85" s="33">
        <v>0</v>
      </c>
      <c r="I85" s="33">
        <v>0</v>
      </c>
      <c r="J85" s="33">
        <v>0</v>
      </c>
      <c r="K85" s="33">
        <v>0</v>
      </c>
      <c r="L85" s="33">
        <v>0</v>
      </c>
      <c r="M85" s="33">
        <v>0</v>
      </c>
      <c r="N85" s="33">
        <v>0</v>
      </c>
      <c r="O85" s="33">
        <v>0</v>
      </c>
      <c r="P85" s="33">
        <v>0</v>
      </c>
      <c r="Q85" s="33">
        <v>0</v>
      </c>
      <c r="R85" s="33">
        <v>0</v>
      </c>
      <c r="S85" s="33">
        <v>0</v>
      </c>
      <c r="T85" s="33">
        <v>0</v>
      </c>
      <c r="U85" s="33">
        <v>0</v>
      </c>
      <c r="V85" s="33">
        <v>0</v>
      </c>
      <c r="W85" s="33">
        <v>0</v>
      </c>
      <c r="X85" s="33">
        <v>0</v>
      </c>
      <c r="Y85" s="33">
        <v>0</v>
      </c>
      <c r="Z85" s="33">
        <v>0</v>
      </c>
      <c r="AA85" s="33">
        <v>0</v>
      </c>
      <c r="AB85" s="33">
        <v>0</v>
      </c>
      <c r="AC85" s="33">
        <v>0</v>
      </c>
      <c r="AD85" s="33">
        <v>0</v>
      </c>
      <c r="AE85" s="33">
        <v>0</v>
      </c>
    </row>
    <row r="86" spans="1:31">
      <c r="A86" s="29" t="s">
        <v>134</v>
      </c>
      <c r="B86" s="29" t="s">
        <v>56</v>
      </c>
      <c r="C86" s="33">
        <v>0</v>
      </c>
      <c r="D86" s="33">
        <v>0</v>
      </c>
      <c r="E86" s="33">
        <v>0</v>
      </c>
      <c r="F86" s="33">
        <v>0</v>
      </c>
      <c r="G86" s="33">
        <v>0</v>
      </c>
      <c r="H86" s="33">
        <v>0</v>
      </c>
      <c r="I86" s="33">
        <v>0</v>
      </c>
      <c r="J86" s="33">
        <v>0</v>
      </c>
      <c r="K86" s="33">
        <v>0</v>
      </c>
      <c r="L86" s="33">
        <v>0</v>
      </c>
      <c r="M86" s="33">
        <v>0</v>
      </c>
      <c r="N86" s="33">
        <v>0</v>
      </c>
      <c r="O86" s="33">
        <v>0</v>
      </c>
      <c r="P86" s="33">
        <v>0</v>
      </c>
      <c r="Q86" s="33">
        <v>0</v>
      </c>
      <c r="R86" s="33">
        <v>0</v>
      </c>
      <c r="S86" s="33">
        <v>0</v>
      </c>
      <c r="T86" s="33">
        <v>0</v>
      </c>
      <c r="U86" s="33">
        <v>0</v>
      </c>
      <c r="V86" s="33">
        <v>0</v>
      </c>
      <c r="W86" s="33">
        <v>0</v>
      </c>
      <c r="X86" s="33">
        <v>0</v>
      </c>
      <c r="Y86" s="33">
        <v>0</v>
      </c>
      <c r="Z86" s="33">
        <v>0</v>
      </c>
      <c r="AA86" s="33">
        <v>0</v>
      </c>
      <c r="AB86" s="33">
        <v>0</v>
      </c>
      <c r="AC86" s="33">
        <v>0</v>
      </c>
      <c r="AD86" s="33">
        <v>0</v>
      </c>
      <c r="AE86" s="33">
        <v>0</v>
      </c>
    </row>
    <row r="87" spans="1:31">
      <c r="A87" s="34" t="s">
        <v>138</v>
      </c>
      <c r="B87" s="34"/>
      <c r="C87" s="35">
        <v>2.4018465999999999E-4</v>
      </c>
      <c r="D87" s="35">
        <v>2.4046614700000001E-4</v>
      </c>
      <c r="E87" s="35">
        <v>2.44081107E-4</v>
      </c>
      <c r="F87" s="35">
        <v>2.4366626499999999E-4</v>
      </c>
      <c r="G87" s="35">
        <v>2.3598883399999999E-4</v>
      </c>
      <c r="H87" s="35">
        <v>2.32211981E-4</v>
      </c>
      <c r="I87" s="35">
        <v>2.2953682400000001E-4</v>
      </c>
      <c r="J87" s="35">
        <v>2.2876979199999979E-4</v>
      </c>
      <c r="K87" s="35">
        <v>2.2988855299999999E-4</v>
      </c>
      <c r="L87" s="35">
        <v>2.2942222699999981E-4</v>
      </c>
      <c r="M87" s="35">
        <v>2.2870297200000003E-4</v>
      </c>
      <c r="N87" s="35">
        <v>2.2852048800000002E-4</v>
      </c>
      <c r="O87" s="35">
        <v>2.2871031499999999E-4</v>
      </c>
      <c r="P87" s="35">
        <v>2.27972056E-4</v>
      </c>
      <c r="Q87" s="35">
        <v>2.2849185199999998E-4</v>
      </c>
      <c r="R87" s="35">
        <v>2.2709954199999998E-4</v>
      </c>
      <c r="S87" s="35">
        <v>2.2846245899999992E-4</v>
      </c>
      <c r="T87" s="35">
        <v>2.26546346E-4</v>
      </c>
      <c r="U87" s="35">
        <v>2.2755956799999999E-4</v>
      </c>
      <c r="V87" s="35">
        <v>2.0120438200000001E-4</v>
      </c>
      <c r="W87" s="35">
        <v>2.0173174800000002E-4</v>
      </c>
      <c r="X87" s="35">
        <v>2.0245851E-4</v>
      </c>
      <c r="Y87" s="35">
        <v>2.0150928999999998E-4</v>
      </c>
      <c r="Z87" s="35">
        <v>2.0131645800000001E-4</v>
      </c>
      <c r="AA87" s="35">
        <v>2.0053592499999999E-4</v>
      </c>
      <c r="AB87" s="35">
        <v>2.0218691400000001E-4</v>
      </c>
      <c r="AC87" s="35">
        <v>2.0238634199999997E-4</v>
      </c>
      <c r="AD87" s="35">
        <v>2.0217091600000002E-4</v>
      </c>
      <c r="AE87" s="35">
        <v>2.01191218E-4</v>
      </c>
    </row>
  </sheetData>
  <sheetProtection algorithmName="SHA-512" hashValue="3WBmGQal42oV8BfL0xcEp9x2C0NQoOLzPtNJ9GdIj4ecJhJy0iBIVMCSw7ocsWiSsEhq7mvhWEDpCBaF/JKVQg==" saltValue="IrXQ0RQpY3UmdQwcfWXToA==" spinCount="100000" sheet="1" objects="1" scenarios="1"/>
  <mergeCells count="6">
    <mergeCell ref="A17:B17"/>
    <mergeCell ref="A31:B31"/>
    <mergeCell ref="A45:B45"/>
    <mergeCell ref="A59:B59"/>
    <mergeCell ref="A73:B73"/>
    <mergeCell ref="A87:B87"/>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rgb="FF57E188"/>
  </sheetPr>
  <dimension ref="A1:AE87"/>
  <sheetViews>
    <sheetView zoomScale="85" zoomScaleNormal="85" workbookViewId="0"/>
  </sheetViews>
  <sheetFormatPr defaultColWidth="9.140625" defaultRowHeight="15"/>
  <cols>
    <col min="1" max="1" width="16" style="28" customWidth="1"/>
    <col min="2" max="2" width="30.5703125" style="28" customWidth="1"/>
    <col min="3" max="32" width="9.42578125" style="28" customWidth="1"/>
    <col min="33" max="16384" width="9.140625" style="28"/>
  </cols>
  <sheetData>
    <row r="1" spans="1:31" ht="23.25" customHeight="1">
      <c r="A1" s="27" t="s">
        <v>146</v>
      </c>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row>
    <row r="2" spans="1:31">
      <c r="A2" s="28" t="s">
        <v>147</v>
      </c>
      <c r="B2" s="18" t="s">
        <v>148</v>
      </c>
    </row>
    <row r="3" spans="1:31">
      <c r="B3" s="18"/>
    </row>
    <row r="4" spans="1:31">
      <c r="A4" s="18" t="s">
        <v>127</v>
      </c>
      <c r="B4" s="18"/>
    </row>
    <row r="5" spans="1:31">
      <c r="A5" s="19" t="s">
        <v>128</v>
      </c>
      <c r="B5" s="19" t="s">
        <v>129</v>
      </c>
      <c r="C5" s="19" t="s">
        <v>80</v>
      </c>
      <c r="D5" s="19" t="s">
        <v>89</v>
      </c>
      <c r="E5" s="19" t="s">
        <v>90</v>
      </c>
      <c r="F5" s="19" t="s">
        <v>91</v>
      </c>
      <c r="G5" s="19" t="s">
        <v>92</v>
      </c>
      <c r="H5" s="19" t="s">
        <v>93</v>
      </c>
      <c r="I5" s="19" t="s">
        <v>94</v>
      </c>
      <c r="J5" s="19" t="s">
        <v>95</v>
      </c>
      <c r="K5" s="19" t="s">
        <v>96</v>
      </c>
      <c r="L5" s="19" t="s">
        <v>97</v>
      </c>
      <c r="M5" s="19" t="s">
        <v>98</v>
      </c>
      <c r="N5" s="19" t="s">
        <v>99</v>
      </c>
      <c r="O5" s="19" t="s">
        <v>100</v>
      </c>
      <c r="P5" s="19" t="s">
        <v>101</v>
      </c>
      <c r="Q5" s="19" t="s">
        <v>102</v>
      </c>
      <c r="R5" s="19" t="s">
        <v>103</v>
      </c>
      <c r="S5" s="19" t="s">
        <v>104</v>
      </c>
      <c r="T5" s="19" t="s">
        <v>105</v>
      </c>
      <c r="U5" s="19" t="s">
        <v>106</v>
      </c>
      <c r="V5" s="19" t="s">
        <v>107</v>
      </c>
      <c r="W5" s="19" t="s">
        <v>108</v>
      </c>
      <c r="X5" s="19" t="s">
        <v>109</v>
      </c>
      <c r="Y5" s="19" t="s">
        <v>110</v>
      </c>
      <c r="Z5" s="19" t="s">
        <v>111</v>
      </c>
      <c r="AA5" s="19" t="s">
        <v>112</v>
      </c>
      <c r="AB5" s="19" t="s">
        <v>113</v>
      </c>
      <c r="AC5" s="19" t="s">
        <v>114</v>
      </c>
      <c r="AD5" s="19" t="s">
        <v>115</v>
      </c>
      <c r="AE5" s="19" t="s">
        <v>116</v>
      </c>
    </row>
    <row r="6" spans="1:31">
      <c r="A6" s="29" t="s">
        <v>40</v>
      </c>
      <c r="B6" s="29" t="s">
        <v>64</v>
      </c>
      <c r="C6" s="33">
        <v>0</v>
      </c>
      <c r="D6" s="33">
        <v>0</v>
      </c>
      <c r="E6" s="33">
        <v>0</v>
      </c>
      <c r="F6" s="33">
        <v>0</v>
      </c>
      <c r="G6" s="33">
        <v>0</v>
      </c>
      <c r="H6" s="33">
        <v>0</v>
      </c>
      <c r="I6" s="33">
        <v>0</v>
      </c>
      <c r="J6" s="33">
        <v>0</v>
      </c>
      <c r="K6" s="33">
        <v>0</v>
      </c>
      <c r="L6" s="33">
        <v>0</v>
      </c>
      <c r="M6" s="33">
        <v>0</v>
      </c>
      <c r="N6" s="33">
        <v>0</v>
      </c>
      <c r="O6" s="33">
        <v>0</v>
      </c>
      <c r="P6" s="33">
        <v>0</v>
      </c>
      <c r="Q6" s="33">
        <v>0</v>
      </c>
      <c r="R6" s="33">
        <v>0</v>
      </c>
      <c r="S6" s="33">
        <v>0</v>
      </c>
      <c r="T6" s="33">
        <v>0</v>
      </c>
      <c r="U6" s="33">
        <v>0</v>
      </c>
      <c r="V6" s="33">
        <v>0</v>
      </c>
      <c r="W6" s="33">
        <v>0</v>
      </c>
      <c r="X6" s="33">
        <v>0</v>
      </c>
      <c r="Y6" s="33">
        <v>0</v>
      </c>
      <c r="Z6" s="33">
        <v>0</v>
      </c>
      <c r="AA6" s="33">
        <v>0</v>
      </c>
      <c r="AB6" s="33">
        <v>0</v>
      </c>
      <c r="AC6" s="33">
        <v>0</v>
      </c>
      <c r="AD6" s="33">
        <v>0</v>
      </c>
      <c r="AE6" s="33">
        <v>0</v>
      </c>
    </row>
    <row r="7" spans="1:31">
      <c r="A7" s="29" t="s">
        <v>40</v>
      </c>
      <c r="B7" s="29" t="s">
        <v>71</v>
      </c>
      <c r="C7" s="33">
        <v>0</v>
      </c>
      <c r="D7" s="33">
        <v>0</v>
      </c>
      <c r="E7" s="33">
        <v>0</v>
      </c>
      <c r="F7" s="33">
        <v>0</v>
      </c>
      <c r="G7" s="33">
        <v>0</v>
      </c>
      <c r="H7" s="33">
        <v>0</v>
      </c>
      <c r="I7" s="33">
        <v>0</v>
      </c>
      <c r="J7" s="33">
        <v>0</v>
      </c>
      <c r="K7" s="33">
        <v>0</v>
      </c>
      <c r="L7" s="33">
        <v>0</v>
      </c>
      <c r="M7" s="33">
        <v>0</v>
      </c>
      <c r="N7" s="33">
        <v>0</v>
      </c>
      <c r="O7" s="33">
        <v>0</v>
      </c>
      <c r="P7" s="33">
        <v>0</v>
      </c>
      <c r="Q7" s="33">
        <v>0</v>
      </c>
      <c r="R7" s="33">
        <v>0</v>
      </c>
      <c r="S7" s="33">
        <v>0</v>
      </c>
      <c r="T7" s="33">
        <v>0</v>
      </c>
      <c r="U7" s="33">
        <v>0</v>
      </c>
      <c r="V7" s="33">
        <v>0</v>
      </c>
      <c r="W7" s="33">
        <v>0</v>
      </c>
      <c r="X7" s="33">
        <v>0</v>
      </c>
      <c r="Y7" s="33">
        <v>0</v>
      </c>
      <c r="Z7" s="33">
        <v>0</v>
      </c>
      <c r="AA7" s="33">
        <v>0</v>
      </c>
      <c r="AB7" s="33">
        <v>0</v>
      </c>
      <c r="AC7" s="33">
        <v>0</v>
      </c>
      <c r="AD7" s="33">
        <v>0</v>
      </c>
      <c r="AE7" s="33">
        <v>0</v>
      </c>
    </row>
    <row r="8" spans="1:31">
      <c r="A8" s="29" t="s">
        <v>40</v>
      </c>
      <c r="B8" s="29" t="s">
        <v>20</v>
      </c>
      <c r="C8" s="33">
        <v>1.5049387147303441E-4</v>
      </c>
      <c r="D8" s="33">
        <v>1.4498446209074199E-4</v>
      </c>
      <c r="E8" s="33">
        <v>1.4005226646368062E-4</v>
      </c>
      <c r="F8" s="33">
        <v>1.345495901813629E-4</v>
      </c>
      <c r="G8" s="33">
        <v>1.296238827935931E-4</v>
      </c>
      <c r="H8" s="33">
        <v>1.2487849994815179E-4</v>
      </c>
      <c r="I8" s="33">
        <v>1.2063028477753039E-4</v>
      </c>
      <c r="J8" s="33">
        <v>1.1589070130819259E-4</v>
      </c>
      <c r="K8" s="33">
        <v>1.1164807460945559E-4</v>
      </c>
      <c r="L8" s="33">
        <v>1.075607656463233E-4</v>
      </c>
      <c r="M8" s="33">
        <v>1.039016788013335E-4</v>
      </c>
      <c r="N8" s="33">
        <v>9.98193649761489E-5</v>
      </c>
      <c r="O8" s="33">
        <v>9.6165091612382189E-5</v>
      </c>
      <c r="P8" s="33">
        <v>9.2644597038134795E-5</v>
      </c>
      <c r="Q8" s="33">
        <v>8.94929401654394E-5</v>
      </c>
      <c r="R8" s="33">
        <v>8.5976748020052303E-5</v>
      </c>
      <c r="S8" s="33">
        <v>1.1648599784740851E-4</v>
      </c>
      <c r="T8" s="33">
        <v>1.1973109292394481E-4</v>
      </c>
      <c r="U8" s="33">
        <v>1.291746184663846E-4</v>
      </c>
      <c r="V8" s="33">
        <v>1.240993267395151E-4</v>
      </c>
      <c r="W8" s="33">
        <v>1.255371459156982E-4</v>
      </c>
      <c r="X8" s="33">
        <v>1.3218038722936481E-4</v>
      </c>
      <c r="Y8" s="33">
        <v>1.6146450463140407E-4</v>
      </c>
      <c r="Z8" s="33">
        <v>1.5512053803589149E-4</v>
      </c>
      <c r="AA8" s="33">
        <v>1.700332238744803E-4</v>
      </c>
      <c r="AB8" s="33">
        <v>1.2110053346226021E-4</v>
      </c>
      <c r="AC8" s="33">
        <v>1.224653217843916E-4</v>
      </c>
      <c r="AD8" s="33">
        <v>1.6101442165194067E-4</v>
      </c>
      <c r="AE8" s="33">
        <v>1.551198668993072E-4</v>
      </c>
    </row>
    <row r="9" spans="1:31">
      <c r="A9" s="29" t="s">
        <v>40</v>
      </c>
      <c r="B9" s="29" t="s">
        <v>32</v>
      </c>
      <c r="C9" s="33">
        <v>0</v>
      </c>
      <c r="D9" s="33">
        <v>0</v>
      </c>
      <c r="E9" s="33">
        <v>0</v>
      </c>
      <c r="F9" s="33">
        <v>0</v>
      </c>
      <c r="G9" s="33">
        <v>0</v>
      </c>
      <c r="H9" s="33">
        <v>0</v>
      </c>
      <c r="I9" s="33">
        <v>0</v>
      </c>
      <c r="J9" s="33">
        <v>0</v>
      </c>
      <c r="K9" s="33">
        <v>0</v>
      </c>
      <c r="L9" s="33">
        <v>0</v>
      </c>
      <c r="M9" s="33">
        <v>0</v>
      </c>
      <c r="N9" s="33">
        <v>0</v>
      </c>
      <c r="O9" s="33">
        <v>0</v>
      </c>
      <c r="P9" s="33">
        <v>0</v>
      </c>
      <c r="Q9" s="33">
        <v>0</v>
      </c>
      <c r="R9" s="33">
        <v>0</v>
      </c>
      <c r="S9" s="33">
        <v>0</v>
      </c>
      <c r="T9" s="33">
        <v>0</v>
      </c>
      <c r="U9" s="33">
        <v>0</v>
      </c>
      <c r="V9" s="33">
        <v>0</v>
      </c>
      <c r="W9" s="33">
        <v>0</v>
      </c>
      <c r="X9" s="33">
        <v>0</v>
      </c>
      <c r="Y9" s="33">
        <v>0</v>
      </c>
      <c r="Z9" s="33">
        <v>0</v>
      </c>
      <c r="AA9" s="33">
        <v>0</v>
      </c>
      <c r="AB9" s="33">
        <v>0</v>
      </c>
      <c r="AC9" s="33">
        <v>0</v>
      </c>
      <c r="AD9" s="33">
        <v>0</v>
      </c>
      <c r="AE9" s="33">
        <v>0</v>
      </c>
    </row>
    <row r="10" spans="1:31">
      <c r="A10" s="29" t="s">
        <v>40</v>
      </c>
      <c r="B10" s="29" t="s">
        <v>66</v>
      </c>
      <c r="C10" s="33">
        <v>5.2314379694331191E-4</v>
      </c>
      <c r="D10" s="33">
        <v>5.0399209784117297E-4</v>
      </c>
      <c r="E10" s="33">
        <v>4.8684689769213968E-4</v>
      </c>
      <c r="F10" s="33">
        <v>4.6771860405795366E-4</v>
      </c>
      <c r="G10" s="33">
        <v>4.505959581970467E-4</v>
      </c>
      <c r="H10" s="33">
        <v>4.3410015291663956E-4</v>
      </c>
      <c r="I10" s="33">
        <v>4.1933259199978699E-4</v>
      </c>
      <c r="J10" s="33">
        <v>4.0285694639501969E-4</v>
      </c>
      <c r="K10" s="33">
        <v>3.8810881201276277E-4</v>
      </c>
      <c r="L10" s="33">
        <v>3.7390059004781322E-4</v>
      </c>
      <c r="M10" s="33">
        <v>3.6118094527625647E-4</v>
      </c>
      <c r="N10" s="33">
        <v>3.46990087310297E-4</v>
      </c>
      <c r="O10" s="33">
        <v>3.3428717506624357E-4</v>
      </c>
      <c r="P10" s="33">
        <v>3.2204930198434886E-4</v>
      </c>
      <c r="Q10" s="33">
        <v>3.1109357517031824E-4</v>
      </c>
      <c r="R10" s="33">
        <v>3.3713003266587472E-4</v>
      </c>
      <c r="S10" s="33">
        <v>3.2478808580224645E-4</v>
      </c>
      <c r="T10" s="33">
        <v>3.1289796356895447E-4</v>
      </c>
      <c r="U10" s="33">
        <v>3.8315025696555362E-4</v>
      </c>
      <c r="V10" s="33">
        <v>3.8412931419334157E-4</v>
      </c>
      <c r="W10" s="33">
        <v>6.3936440785530716E-4</v>
      </c>
      <c r="X10" s="33">
        <v>6.2631755357492748E-4</v>
      </c>
      <c r="Y10" s="33">
        <v>9.137023035232487E-4</v>
      </c>
      <c r="Z10" s="33">
        <v>17561.343630298856</v>
      </c>
      <c r="AA10" s="33">
        <v>16918.442932829472</v>
      </c>
      <c r="AB10" s="33">
        <v>30238.669536096095</v>
      </c>
      <c r="AC10" s="33">
        <v>29209.986658611393</v>
      </c>
      <c r="AD10" s="33">
        <v>57631.090233747229</v>
      </c>
      <c r="AE10" s="33">
        <v>55521.281600759547</v>
      </c>
    </row>
    <row r="11" spans="1:31">
      <c r="A11" s="29" t="s">
        <v>40</v>
      </c>
      <c r="B11" s="29" t="s">
        <v>65</v>
      </c>
      <c r="C11" s="33">
        <v>0</v>
      </c>
      <c r="D11" s="33">
        <v>0</v>
      </c>
      <c r="E11" s="33">
        <v>0</v>
      </c>
      <c r="F11" s="33">
        <v>0</v>
      </c>
      <c r="G11" s="33">
        <v>0</v>
      </c>
      <c r="H11" s="33">
        <v>0</v>
      </c>
      <c r="I11" s="33">
        <v>0</v>
      </c>
      <c r="J11" s="33">
        <v>0</v>
      </c>
      <c r="K11" s="33">
        <v>0</v>
      </c>
      <c r="L11" s="33">
        <v>0</v>
      </c>
      <c r="M11" s="33">
        <v>0</v>
      </c>
      <c r="N11" s="33">
        <v>0</v>
      </c>
      <c r="O11" s="33">
        <v>0</v>
      </c>
      <c r="P11" s="33">
        <v>0</v>
      </c>
      <c r="Q11" s="33">
        <v>0</v>
      </c>
      <c r="R11" s="33">
        <v>0</v>
      </c>
      <c r="S11" s="33">
        <v>0</v>
      </c>
      <c r="T11" s="33">
        <v>0</v>
      </c>
      <c r="U11" s="33">
        <v>0</v>
      </c>
      <c r="V11" s="33">
        <v>0</v>
      </c>
      <c r="W11" s="33">
        <v>0</v>
      </c>
      <c r="X11" s="33">
        <v>0</v>
      </c>
      <c r="Y11" s="33">
        <v>0</v>
      </c>
      <c r="Z11" s="33">
        <v>0</v>
      </c>
      <c r="AA11" s="33">
        <v>0</v>
      </c>
      <c r="AB11" s="33">
        <v>0</v>
      </c>
      <c r="AC11" s="33">
        <v>0</v>
      </c>
      <c r="AD11" s="33">
        <v>0</v>
      </c>
      <c r="AE11" s="33">
        <v>0</v>
      </c>
    </row>
    <row r="12" spans="1:31">
      <c r="A12" s="29" t="s">
        <v>40</v>
      </c>
      <c r="B12" s="29" t="s">
        <v>69</v>
      </c>
      <c r="C12" s="33">
        <v>6.9025486017380219E-3</v>
      </c>
      <c r="D12" s="33">
        <v>66811.45957706208</v>
      </c>
      <c r="E12" s="33">
        <v>142863.482759062</v>
      </c>
      <c r="F12" s="33">
        <v>270083.27148918743</v>
      </c>
      <c r="G12" s="33">
        <v>331737.37575083191</v>
      </c>
      <c r="H12" s="33">
        <v>381693.81690274167</v>
      </c>
      <c r="I12" s="33">
        <v>459418.19352121372</v>
      </c>
      <c r="J12" s="33">
        <v>500731.72522251972</v>
      </c>
      <c r="K12" s="33">
        <v>493462.96615088399</v>
      </c>
      <c r="L12" s="33">
        <v>485938.88030967873</v>
      </c>
      <c r="M12" s="33">
        <v>581206.97352662077</v>
      </c>
      <c r="N12" s="33">
        <v>568073.71640757273</v>
      </c>
      <c r="O12" s="33">
        <v>556524.67434022529</v>
      </c>
      <c r="P12" s="33">
        <v>544924.14746397606</v>
      </c>
      <c r="Q12" s="33">
        <v>534765.65273355623</v>
      </c>
      <c r="R12" s="33">
        <v>521717.58674139669</v>
      </c>
      <c r="S12" s="33">
        <v>660585.22415948694</v>
      </c>
      <c r="T12" s="33">
        <v>688854.11452723399</v>
      </c>
      <c r="U12" s="33">
        <v>710828.65412912029</v>
      </c>
      <c r="V12" s="33">
        <v>698799.79819265404</v>
      </c>
      <c r="W12" s="33">
        <v>780585.13840462978</v>
      </c>
      <c r="X12" s="33">
        <v>889607.20918385615</v>
      </c>
      <c r="Y12" s="33">
        <v>920477.98539214907</v>
      </c>
      <c r="Z12" s="33">
        <v>886080.72533440194</v>
      </c>
      <c r="AA12" s="33">
        <v>913624.40390009084</v>
      </c>
      <c r="AB12" s="33">
        <v>943755.84735039109</v>
      </c>
      <c r="AC12" s="33">
        <v>972433.30131970416</v>
      </c>
      <c r="AD12" s="33">
        <v>995576.79256255005</v>
      </c>
      <c r="AE12" s="33">
        <v>945136.35530123883</v>
      </c>
    </row>
    <row r="13" spans="1:31">
      <c r="A13" s="29" t="s">
        <v>40</v>
      </c>
      <c r="B13" s="29" t="s">
        <v>68</v>
      </c>
      <c r="C13" s="33">
        <v>5.8817090392320739E-4</v>
      </c>
      <c r="D13" s="33">
        <v>8.8838587762246634E-4</v>
      </c>
      <c r="E13" s="33">
        <v>8.9017637361667569E-4</v>
      </c>
      <c r="F13" s="33">
        <v>9.4360348979944395E-4</v>
      </c>
      <c r="G13" s="33">
        <v>9.4015343821811153E-4</v>
      </c>
      <c r="H13" s="33">
        <v>5976.6485443086658</v>
      </c>
      <c r="I13" s="33">
        <v>21860.242958046154</v>
      </c>
      <c r="J13" s="33">
        <v>36310.220329237214</v>
      </c>
      <c r="K13" s="33">
        <v>70937.621291342191</v>
      </c>
      <c r="L13" s="33">
        <v>102026.0521278018</v>
      </c>
      <c r="M13" s="33">
        <v>206809.13766278967</v>
      </c>
      <c r="N13" s="33">
        <v>198683.57317160603</v>
      </c>
      <c r="O13" s="33">
        <v>191409.99364690657</v>
      </c>
      <c r="P13" s="33">
        <v>184402.69161461093</v>
      </c>
      <c r="Q13" s="33">
        <v>178129.53560820583</v>
      </c>
      <c r="R13" s="33">
        <v>171130.79728645307</v>
      </c>
      <c r="S13" s="33">
        <v>164865.89400070667</v>
      </c>
      <c r="T13" s="33">
        <v>158830.34129630041</v>
      </c>
      <c r="U13" s="33">
        <v>153427.1259395591</v>
      </c>
      <c r="V13" s="33">
        <v>147398.95023190387</v>
      </c>
      <c r="W13" s="33">
        <v>142002.84242246096</v>
      </c>
      <c r="X13" s="33">
        <v>183378.25040498335</v>
      </c>
      <c r="Y13" s="33">
        <v>188663.61034141461</v>
      </c>
      <c r="Z13" s="33">
        <v>181250.98649186865</v>
      </c>
      <c r="AA13" s="33">
        <v>194260.25155816381</v>
      </c>
      <c r="AB13" s="33">
        <v>256677.70775698713</v>
      </c>
      <c r="AC13" s="33">
        <v>271852.73321182007</v>
      </c>
      <c r="AD13" s="33">
        <v>297523.25048129709</v>
      </c>
      <c r="AE13" s="33">
        <v>321573.88859405072</v>
      </c>
    </row>
    <row r="14" spans="1:31">
      <c r="A14" s="29" t="s">
        <v>40</v>
      </c>
      <c r="B14" s="29" t="s">
        <v>36</v>
      </c>
      <c r="C14" s="33">
        <v>1.063363511364566E-3</v>
      </c>
      <c r="D14" s="33">
        <v>1.0244349832527148E-3</v>
      </c>
      <c r="E14" s="33">
        <v>9.8958494710577093E-4</v>
      </c>
      <c r="F14" s="33">
        <v>9.5070399390684702E-4</v>
      </c>
      <c r="G14" s="33">
        <v>9.1589980252984604E-4</v>
      </c>
      <c r="H14" s="33">
        <v>8.8236975299422701E-4</v>
      </c>
      <c r="I14" s="33">
        <v>9.5621050620860897E-4</v>
      </c>
      <c r="J14" s="33">
        <v>1.110052461842324E-3</v>
      </c>
      <c r="K14" s="33">
        <v>2.0422780682516251E-3</v>
      </c>
      <c r="L14" s="33">
        <v>1.986001280036362E-3</v>
      </c>
      <c r="M14" s="33">
        <v>1.9184399242367118E-3</v>
      </c>
      <c r="N14" s="33">
        <v>2.0952183217302751E-3</v>
      </c>
      <c r="O14" s="33">
        <v>2.0913757040490161E-3</v>
      </c>
      <c r="P14" s="33">
        <v>2.168588735460583E-3</v>
      </c>
      <c r="Q14" s="33">
        <v>2.4384856328784092E-3</v>
      </c>
      <c r="R14" s="33">
        <v>3.5764483624422471E-3</v>
      </c>
      <c r="S14" s="33">
        <v>11231.64131425362</v>
      </c>
      <c r="T14" s="33">
        <v>10820.4638063726</v>
      </c>
      <c r="U14" s="33">
        <v>15838.399840407064</v>
      </c>
      <c r="V14" s="33">
        <v>17806.45951462712</v>
      </c>
      <c r="W14" s="33">
        <v>72607.452189497984</v>
      </c>
      <c r="X14" s="33">
        <v>80630.31603517427</v>
      </c>
      <c r="Y14" s="33">
        <v>82388.744406187208</v>
      </c>
      <c r="Z14" s="33">
        <v>121381.79077506895</v>
      </c>
      <c r="AA14" s="33">
        <v>118290.42444038705</v>
      </c>
      <c r="AB14" s="33">
        <v>113959.94680679443</v>
      </c>
      <c r="AC14" s="33">
        <v>110083.16754108862</v>
      </c>
      <c r="AD14" s="33">
        <v>129078.15011551107</v>
      </c>
      <c r="AE14" s="33">
        <v>134384.17801770617</v>
      </c>
    </row>
    <row r="15" spans="1:31">
      <c r="A15" s="29" t="s">
        <v>40</v>
      </c>
      <c r="B15" s="29" t="s">
        <v>73</v>
      </c>
      <c r="C15" s="33">
        <v>0</v>
      </c>
      <c r="D15" s="33">
        <v>0</v>
      </c>
      <c r="E15" s="33">
        <v>1.542433138412189E-3</v>
      </c>
      <c r="F15" s="33">
        <v>1.6070827416539463E-3</v>
      </c>
      <c r="G15" s="33">
        <v>1.596070436417775E-3</v>
      </c>
      <c r="H15" s="33">
        <v>1.604048588933153E-3</v>
      </c>
      <c r="I15" s="33">
        <v>1.628382513063029E-3</v>
      </c>
      <c r="J15" s="33">
        <v>1.6867695660098582E-3</v>
      </c>
      <c r="K15" s="33">
        <v>230474.53770155276</v>
      </c>
      <c r="L15" s="33">
        <v>222037.1271585112</v>
      </c>
      <c r="M15" s="33">
        <v>214483.69332327432</v>
      </c>
      <c r="N15" s="33">
        <v>206056.59456112905</v>
      </c>
      <c r="O15" s="33">
        <v>198513.09715197157</v>
      </c>
      <c r="P15" s="33">
        <v>191245.75872921752</v>
      </c>
      <c r="Q15" s="33">
        <v>184739.80996243304</v>
      </c>
      <c r="R15" s="33">
        <v>177481.35305895261</v>
      </c>
      <c r="S15" s="33">
        <v>170983.97808879663</v>
      </c>
      <c r="T15" s="33">
        <v>165728.7291140302</v>
      </c>
      <c r="U15" s="33">
        <v>183823.08746782737</v>
      </c>
      <c r="V15" s="33">
        <v>176600.64854284495</v>
      </c>
      <c r="W15" s="33">
        <v>175474.64540766762</v>
      </c>
      <c r="X15" s="33">
        <v>192037.26986555767</v>
      </c>
      <c r="Y15" s="33">
        <v>185504.39492636637</v>
      </c>
      <c r="Z15" s="33">
        <v>178215.89760907713</v>
      </c>
      <c r="AA15" s="33">
        <v>215305.29170319316</v>
      </c>
      <c r="AB15" s="33">
        <v>275658.29889598332</v>
      </c>
      <c r="AC15" s="33">
        <v>275031.4915580771</v>
      </c>
      <c r="AD15" s="33">
        <v>316794.31590211834</v>
      </c>
      <c r="AE15" s="33">
        <v>305196.83650930226</v>
      </c>
    </row>
    <row r="16" spans="1:31">
      <c r="A16" s="29" t="s">
        <v>40</v>
      </c>
      <c r="B16" s="29" t="s">
        <v>56</v>
      </c>
      <c r="C16" s="33">
        <v>0</v>
      </c>
      <c r="D16" s="33">
        <v>0</v>
      </c>
      <c r="E16" s="33">
        <v>0</v>
      </c>
      <c r="F16" s="33">
        <v>0</v>
      </c>
      <c r="G16" s="33">
        <v>0</v>
      </c>
      <c r="H16" s="33">
        <v>0</v>
      </c>
      <c r="I16" s="33">
        <v>0</v>
      </c>
      <c r="J16" s="33">
        <v>0</v>
      </c>
      <c r="K16" s="33">
        <v>0</v>
      </c>
      <c r="L16" s="33">
        <v>0</v>
      </c>
      <c r="M16" s="33">
        <v>0</v>
      </c>
      <c r="N16" s="33">
        <v>0</v>
      </c>
      <c r="O16" s="33">
        <v>0</v>
      </c>
      <c r="P16" s="33">
        <v>0</v>
      </c>
      <c r="Q16" s="33">
        <v>0</v>
      </c>
      <c r="R16" s="33">
        <v>0</v>
      </c>
      <c r="S16" s="33">
        <v>0</v>
      </c>
      <c r="T16" s="33">
        <v>0</v>
      </c>
      <c r="U16" s="33">
        <v>0</v>
      </c>
      <c r="V16" s="33">
        <v>0</v>
      </c>
      <c r="W16" s="33">
        <v>0</v>
      </c>
      <c r="X16" s="33">
        <v>0</v>
      </c>
      <c r="Y16" s="33">
        <v>0</v>
      </c>
      <c r="Z16" s="33">
        <v>0</v>
      </c>
      <c r="AA16" s="33">
        <v>0</v>
      </c>
      <c r="AB16" s="33">
        <v>0</v>
      </c>
      <c r="AC16" s="33">
        <v>0</v>
      </c>
      <c r="AD16" s="33">
        <v>0</v>
      </c>
      <c r="AE16" s="33">
        <v>0</v>
      </c>
    </row>
    <row r="17" spans="1:31">
      <c r="A17" s="34" t="s">
        <v>138</v>
      </c>
      <c r="B17" s="34"/>
      <c r="C17" s="35">
        <v>8.1643571740775758E-3</v>
      </c>
      <c r="D17" s="35">
        <v>66811.461114424528</v>
      </c>
      <c r="E17" s="35">
        <v>142863.48427613752</v>
      </c>
      <c r="F17" s="35">
        <v>270083.27303505916</v>
      </c>
      <c r="G17" s="35">
        <v>331737.37727120519</v>
      </c>
      <c r="H17" s="35">
        <v>387670.46600602899</v>
      </c>
      <c r="I17" s="35">
        <v>481278.43701922277</v>
      </c>
      <c r="J17" s="35">
        <v>537041.94607050461</v>
      </c>
      <c r="K17" s="35">
        <v>564400.58794198302</v>
      </c>
      <c r="L17" s="35">
        <v>587964.93291894183</v>
      </c>
      <c r="M17" s="35">
        <v>788016.11165449303</v>
      </c>
      <c r="N17" s="35">
        <v>766757.29002598824</v>
      </c>
      <c r="O17" s="35">
        <v>747934.66841758415</v>
      </c>
      <c r="P17" s="35">
        <v>729326.83949328086</v>
      </c>
      <c r="Q17" s="35">
        <v>712895.18874234858</v>
      </c>
      <c r="R17" s="35">
        <v>692848.38445095648</v>
      </c>
      <c r="S17" s="35">
        <v>825451.11860146769</v>
      </c>
      <c r="T17" s="35">
        <v>847684.45625616342</v>
      </c>
      <c r="U17" s="35">
        <v>864255.78058100422</v>
      </c>
      <c r="V17" s="35">
        <v>846198.74893278652</v>
      </c>
      <c r="W17" s="35">
        <v>922587.98159199231</v>
      </c>
      <c r="X17" s="35">
        <v>1072985.4603473374</v>
      </c>
      <c r="Y17" s="35">
        <v>1109141.5968087306</v>
      </c>
      <c r="Z17" s="35">
        <v>1084893.05561169</v>
      </c>
      <c r="AA17" s="35">
        <v>1124803.0985611174</v>
      </c>
      <c r="AB17" s="35">
        <v>1230672.2247645748</v>
      </c>
      <c r="AC17" s="35">
        <v>1273496.0213126009</v>
      </c>
      <c r="AD17" s="35">
        <v>1350731.1334386088</v>
      </c>
      <c r="AE17" s="35">
        <v>1322231.525651169</v>
      </c>
    </row>
    <row r="18" spans="1:31">
      <c r="A18" s="13"/>
      <c r="B18" s="13"/>
    </row>
    <row r="19" spans="1:31">
      <c r="A19" s="19" t="s">
        <v>128</v>
      </c>
      <c r="B19" s="19" t="s">
        <v>129</v>
      </c>
      <c r="C19" s="19" t="s">
        <v>80</v>
      </c>
      <c r="D19" s="19" t="s">
        <v>89</v>
      </c>
      <c r="E19" s="19" t="s">
        <v>90</v>
      </c>
      <c r="F19" s="19" t="s">
        <v>91</v>
      </c>
      <c r="G19" s="19" t="s">
        <v>92</v>
      </c>
      <c r="H19" s="19" t="s">
        <v>93</v>
      </c>
      <c r="I19" s="19" t="s">
        <v>94</v>
      </c>
      <c r="J19" s="19" t="s">
        <v>95</v>
      </c>
      <c r="K19" s="19" t="s">
        <v>96</v>
      </c>
      <c r="L19" s="19" t="s">
        <v>97</v>
      </c>
      <c r="M19" s="19" t="s">
        <v>98</v>
      </c>
      <c r="N19" s="19" t="s">
        <v>99</v>
      </c>
      <c r="O19" s="19" t="s">
        <v>100</v>
      </c>
      <c r="P19" s="19" t="s">
        <v>101</v>
      </c>
      <c r="Q19" s="19" t="s">
        <v>102</v>
      </c>
      <c r="R19" s="19" t="s">
        <v>103</v>
      </c>
      <c r="S19" s="19" t="s">
        <v>104</v>
      </c>
      <c r="T19" s="19" t="s">
        <v>105</v>
      </c>
      <c r="U19" s="19" t="s">
        <v>106</v>
      </c>
      <c r="V19" s="19" t="s">
        <v>107</v>
      </c>
      <c r="W19" s="19" t="s">
        <v>108</v>
      </c>
      <c r="X19" s="19" t="s">
        <v>109</v>
      </c>
      <c r="Y19" s="19" t="s">
        <v>110</v>
      </c>
      <c r="Z19" s="19" t="s">
        <v>111</v>
      </c>
      <c r="AA19" s="19" t="s">
        <v>112</v>
      </c>
      <c r="AB19" s="19" t="s">
        <v>113</v>
      </c>
      <c r="AC19" s="19" t="s">
        <v>114</v>
      </c>
      <c r="AD19" s="19" t="s">
        <v>115</v>
      </c>
      <c r="AE19" s="19" t="s">
        <v>116</v>
      </c>
    </row>
    <row r="20" spans="1:31">
      <c r="A20" s="29" t="s">
        <v>130</v>
      </c>
      <c r="B20" s="29" t="s">
        <v>64</v>
      </c>
      <c r="C20" s="33">
        <v>0</v>
      </c>
      <c r="D20" s="33">
        <v>0</v>
      </c>
      <c r="E20" s="33">
        <v>0</v>
      </c>
      <c r="F20" s="33">
        <v>0</v>
      </c>
      <c r="G20" s="33">
        <v>0</v>
      </c>
      <c r="H20" s="33">
        <v>0</v>
      </c>
      <c r="I20" s="33">
        <v>0</v>
      </c>
      <c r="J20" s="33">
        <v>0</v>
      </c>
      <c r="K20" s="33">
        <v>0</v>
      </c>
      <c r="L20" s="33">
        <v>0</v>
      </c>
      <c r="M20" s="33">
        <v>0</v>
      </c>
      <c r="N20" s="33">
        <v>0</v>
      </c>
      <c r="O20" s="33">
        <v>0</v>
      </c>
      <c r="P20" s="33">
        <v>0</v>
      </c>
      <c r="Q20" s="33">
        <v>0</v>
      </c>
      <c r="R20" s="33">
        <v>0</v>
      </c>
      <c r="S20" s="33">
        <v>0</v>
      </c>
      <c r="T20" s="33">
        <v>0</v>
      </c>
      <c r="U20" s="33">
        <v>0</v>
      </c>
      <c r="V20" s="33">
        <v>0</v>
      </c>
      <c r="W20" s="33">
        <v>0</v>
      </c>
      <c r="X20" s="33">
        <v>0</v>
      </c>
      <c r="Y20" s="33">
        <v>0</v>
      </c>
      <c r="Z20" s="33">
        <v>0</v>
      </c>
      <c r="AA20" s="33">
        <v>0</v>
      </c>
      <c r="AB20" s="33">
        <v>0</v>
      </c>
      <c r="AC20" s="33">
        <v>0</v>
      </c>
      <c r="AD20" s="33">
        <v>0</v>
      </c>
      <c r="AE20" s="33">
        <v>0</v>
      </c>
    </row>
    <row r="21" spans="1:31">
      <c r="A21" s="29" t="s">
        <v>130</v>
      </c>
      <c r="B21" s="29" t="s">
        <v>71</v>
      </c>
      <c r="C21" s="33">
        <v>0</v>
      </c>
      <c r="D21" s="33">
        <v>0</v>
      </c>
      <c r="E21" s="33">
        <v>0</v>
      </c>
      <c r="F21" s="33">
        <v>0</v>
      </c>
      <c r="G21" s="33">
        <v>0</v>
      </c>
      <c r="H21" s="33">
        <v>0</v>
      </c>
      <c r="I21" s="33">
        <v>0</v>
      </c>
      <c r="J21" s="33">
        <v>0</v>
      </c>
      <c r="K21" s="33">
        <v>0</v>
      </c>
      <c r="L21" s="33">
        <v>0</v>
      </c>
      <c r="M21" s="33">
        <v>0</v>
      </c>
      <c r="N21" s="33">
        <v>0</v>
      </c>
      <c r="O21" s="33">
        <v>0</v>
      </c>
      <c r="P21" s="33">
        <v>0</v>
      </c>
      <c r="Q21" s="33">
        <v>0</v>
      </c>
      <c r="R21" s="33">
        <v>0</v>
      </c>
      <c r="S21" s="33">
        <v>0</v>
      </c>
      <c r="T21" s="33">
        <v>0</v>
      </c>
      <c r="U21" s="33">
        <v>0</v>
      </c>
      <c r="V21" s="33">
        <v>0</v>
      </c>
      <c r="W21" s="33">
        <v>0</v>
      </c>
      <c r="X21" s="33">
        <v>0</v>
      </c>
      <c r="Y21" s="33">
        <v>0</v>
      </c>
      <c r="Z21" s="33">
        <v>0</v>
      </c>
      <c r="AA21" s="33">
        <v>0</v>
      </c>
      <c r="AB21" s="33">
        <v>0</v>
      </c>
      <c r="AC21" s="33">
        <v>0</v>
      </c>
      <c r="AD21" s="33">
        <v>0</v>
      </c>
      <c r="AE21" s="33">
        <v>0</v>
      </c>
    </row>
    <row r="22" spans="1:31">
      <c r="A22" s="29" t="s">
        <v>130</v>
      </c>
      <c r="B22" s="29" t="s">
        <v>20</v>
      </c>
      <c r="C22" s="33">
        <v>3.3406824244474199E-5</v>
      </c>
      <c r="D22" s="33">
        <v>3.2183838423698903E-5</v>
      </c>
      <c r="E22" s="33">
        <v>3.1088983258901502E-5</v>
      </c>
      <c r="F22" s="33">
        <v>2.9867492060367503E-5</v>
      </c>
      <c r="G22" s="33">
        <v>2.87740771633202E-5</v>
      </c>
      <c r="H22" s="33">
        <v>2.7720690941418099E-5</v>
      </c>
      <c r="I22" s="33">
        <v>2.6777666643029398E-5</v>
      </c>
      <c r="J22" s="33">
        <v>2.5725567774135899E-5</v>
      </c>
      <c r="K22" s="33">
        <v>2.4783784011964402E-5</v>
      </c>
      <c r="L22" s="33">
        <v>2.3876477881636799E-5</v>
      </c>
      <c r="M22" s="33">
        <v>2.3064229050974298E-5</v>
      </c>
      <c r="N22" s="33">
        <v>2.2158031747829199E-5</v>
      </c>
      <c r="O22" s="33">
        <v>2.1346851419954598E-5</v>
      </c>
      <c r="P22" s="33">
        <v>2.0565367480812402E-5</v>
      </c>
      <c r="Q22" s="33">
        <v>1.98657586117304E-5</v>
      </c>
      <c r="R22" s="33">
        <v>1.90852297313115E-5</v>
      </c>
      <c r="S22" s="33">
        <v>2.8001970646996398E-5</v>
      </c>
      <c r="T22" s="33">
        <v>3.4486365270214203E-5</v>
      </c>
      <c r="U22" s="33">
        <v>3.33131809335883E-5</v>
      </c>
      <c r="V22" s="33">
        <v>3.2004300647389099E-5</v>
      </c>
      <c r="W22" s="33">
        <v>3.6813613930595199E-5</v>
      </c>
      <c r="X22" s="33">
        <v>3.5465909416118305E-5</v>
      </c>
      <c r="Y22" s="33">
        <v>5.1049702998752498E-5</v>
      </c>
      <c r="Z22" s="33">
        <v>4.9043951881661896E-5</v>
      </c>
      <c r="AA22" s="33">
        <v>4.7248508612133603E-5</v>
      </c>
      <c r="AB22" s="33">
        <v>4.8869218823682504E-5</v>
      </c>
      <c r="AC22" s="33">
        <v>4.72067472463543E-5</v>
      </c>
      <c r="AD22" s="33">
        <v>4.5351986484555102E-5</v>
      </c>
      <c r="AE22" s="33">
        <v>4.3691701866995898E-5</v>
      </c>
    </row>
    <row r="23" spans="1:31">
      <c r="A23" s="29" t="s">
        <v>130</v>
      </c>
      <c r="B23" s="29" t="s">
        <v>32</v>
      </c>
      <c r="C23" s="33">
        <v>0</v>
      </c>
      <c r="D23" s="33">
        <v>0</v>
      </c>
      <c r="E23" s="33">
        <v>0</v>
      </c>
      <c r="F23" s="33">
        <v>0</v>
      </c>
      <c r="G23" s="33">
        <v>0</v>
      </c>
      <c r="H23" s="33">
        <v>0</v>
      </c>
      <c r="I23" s="33">
        <v>0</v>
      </c>
      <c r="J23" s="33">
        <v>0</v>
      </c>
      <c r="K23" s="33">
        <v>0</v>
      </c>
      <c r="L23" s="33">
        <v>0</v>
      </c>
      <c r="M23" s="33">
        <v>0</v>
      </c>
      <c r="N23" s="33">
        <v>0</v>
      </c>
      <c r="O23" s="33">
        <v>0</v>
      </c>
      <c r="P23" s="33">
        <v>0</v>
      </c>
      <c r="Q23" s="33">
        <v>0</v>
      </c>
      <c r="R23" s="33">
        <v>0</v>
      </c>
      <c r="S23" s="33">
        <v>0</v>
      </c>
      <c r="T23" s="33">
        <v>0</v>
      </c>
      <c r="U23" s="33">
        <v>0</v>
      </c>
      <c r="V23" s="33">
        <v>0</v>
      </c>
      <c r="W23" s="33">
        <v>0</v>
      </c>
      <c r="X23" s="33">
        <v>0</v>
      </c>
      <c r="Y23" s="33">
        <v>0</v>
      </c>
      <c r="Z23" s="33">
        <v>0</v>
      </c>
      <c r="AA23" s="33">
        <v>0</v>
      </c>
      <c r="AB23" s="33">
        <v>0</v>
      </c>
      <c r="AC23" s="33">
        <v>0</v>
      </c>
      <c r="AD23" s="33">
        <v>0</v>
      </c>
      <c r="AE23" s="33">
        <v>0</v>
      </c>
    </row>
    <row r="24" spans="1:31">
      <c r="A24" s="29" t="s">
        <v>130</v>
      </c>
      <c r="B24" s="29" t="s">
        <v>66</v>
      </c>
      <c r="C24" s="33">
        <v>1.047352184902516E-4</v>
      </c>
      <c r="D24" s="33">
        <v>1.0090098132325819E-4</v>
      </c>
      <c r="E24" s="33">
        <v>9.7468452266887402E-5</v>
      </c>
      <c r="F24" s="33">
        <v>9.3638900956467797E-5</v>
      </c>
      <c r="G24" s="33">
        <v>9.0210887347491308E-5</v>
      </c>
      <c r="H24" s="33">
        <v>8.6908369415880781E-5</v>
      </c>
      <c r="I24" s="33">
        <v>8.3951852052525198E-5</v>
      </c>
      <c r="J24" s="33">
        <v>8.0653370158511212E-5</v>
      </c>
      <c r="K24" s="33">
        <v>7.7700742055349993E-5</v>
      </c>
      <c r="L24" s="33">
        <v>7.4856206307144995E-5</v>
      </c>
      <c r="M24" s="33">
        <v>7.2309688921196201E-5</v>
      </c>
      <c r="N24" s="33">
        <v>6.9468629506340995E-5</v>
      </c>
      <c r="O24" s="33">
        <v>6.6925462030941108E-5</v>
      </c>
      <c r="P24" s="33">
        <v>6.44753970228548E-5</v>
      </c>
      <c r="Q24" s="33">
        <v>6.2282022183486708E-5</v>
      </c>
      <c r="R24" s="33">
        <v>5.9834951422423704E-5</v>
      </c>
      <c r="S24" s="33">
        <v>5.7644461939170806E-5</v>
      </c>
      <c r="T24" s="33">
        <v>5.5534163783263597E-5</v>
      </c>
      <c r="U24" s="33">
        <v>7.2859055977547103E-5</v>
      </c>
      <c r="V24" s="33">
        <v>6.9996411841875895E-5</v>
      </c>
      <c r="W24" s="33">
        <v>1.7323390197644301E-4</v>
      </c>
      <c r="X24" s="33">
        <v>1.668920059541105E-4</v>
      </c>
      <c r="Y24" s="33">
        <v>4.2138709587852296E-4</v>
      </c>
      <c r="Z24" s="33">
        <v>15741.674926273974</v>
      </c>
      <c r="AA24" s="33">
        <v>15165.390120235468</v>
      </c>
      <c r="AB24" s="33">
        <v>14610.202403971587</v>
      </c>
      <c r="AC24" s="33">
        <v>14113.181031003722</v>
      </c>
      <c r="AD24" s="33">
        <v>21180.468916498758</v>
      </c>
      <c r="AE24" s="33">
        <v>20405.076051475633</v>
      </c>
    </row>
    <row r="25" spans="1:31">
      <c r="A25" s="29" t="s">
        <v>130</v>
      </c>
      <c r="B25" s="29" t="s">
        <v>65</v>
      </c>
      <c r="C25" s="33">
        <v>0</v>
      </c>
      <c r="D25" s="33">
        <v>0</v>
      </c>
      <c r="E25" s="33">
        <v>0</v>
      </c>
      <c r="F25" s="33">
        <v>0</v>
      </c>
      <c r="G25" s="33">
        <v>0</v>
      </c>
      <c r="H25" s="33">
        <v>0</v>
      </c>
      <c r="I25" s="33">
        <v>0</v>
      </c>
      <c r="J25" s="33">
        <v>0</v>
      </c>
      <c r="K25" s="33">
        <v>0</v>
      </c>
      <c r="L25" s="33">
        <v>0</v>
      </c>
      <c r="M25" s="33">
        <v>0</v>
      </c>
      <c r="N25" s="33">
        <v>0</v>
      </c>
      <c r="O25" s="33">
        <v>0</v>
      </c>
      <c r="P25" s="33">
        <v>0</v>
      </c>
      <c r="Q25" s="33">
        <v>0</v>
      </c>
      <c r="R25" s="33">
        <v>0</v>
      </c>
      <c r="S25" s="33">
        <v>0</v>
      </c>
      <c r="T25" s="33">
        <v>0</v>
      </c>
      <c r="U25" s="33">
        <v>0</v>
      </c>
      <c r="V25" s="33">
        <v>0</v>
      </c>
      <c r="W25" s="33">
        <v>0</v>
      </c>
      <c r="X25" s="33">
        <v>0</v>
      </c>
      <c r="Y25" s="33">
        <v>0</v>
      </c>
      <c r="Z25" s="33">
        <v>0</v>
      </c>
      <c r="AA25" s="33">
        <v>0</v>
      </c>
      <c r="AB25" s="33">
        <v>0</v>
      </c>
      <c r="AC25" s="33">
        <v>0</v>
      </c>
      <c r="AD25" s="33">
        <v>0</v>
      </c>
      <c r="AE25" s="33">
        <v>0</v>
      </c>
    </row>
    <row r="26" spans="1:31">
      <c r="A26" s="29" t="s">
        <v>130</v>
      </c>
      <c r="B26" s="29" t="s">
        <v>69</v>
      </c>
      <c r="C26" s="33">
        <v>1.1819605993917826E-3</v>
      </c>
      <c r="D26" s="33">
        <v>66811.454035275528</v>
      </c>
      <c r="E26" s="33">
        <v>128556.03213736911</v>
      </c>
      <c r="F26" s="33">
        <v>184507.51482211915</v>
      </c>
      <c r="G26" s="33">
        <v>236222.91345747083</v>
      </c>
      <c r="H26" s="33">
        <v>277117.34671418584</v>
      </c>
      <c r="I26" s="33">
        <v>302322.83650456701</v>
      </c>
      <c r="J26" s="33">
        <v>322996.24767200497</v>
      </c>
      <c r="K26" s="33">
        <v>311171.72259366466</v>
      </c>
      <c r="L26" s="33">
        <v>299780.07992289466</v>
      </c>
      <c r="M26" s="33">
        <v>391243.02417710813</v>
      </c>
      <c r="N26" s="33">
        <v>375871.02225152764</v>
      </c>
      <c r="O26" s="33">
        <v>362110.81184392056</v>
      </c>
      <c r="P26" s="33">
        <v>348854.34708110109</v>
      </c>
      <c r="Q26" s="33">
        <v>336986.74513022637</v>
      </c>
      <c r="R26" s="33">
        <v>323746.48121515068</v>
      </c>
      <c r="S26" s="33">
        <v>311894.49096209352</v>
      </c>
      <c r="T26" s="33">
        <v>305981.35158740479</v>
      </c>
      <c r="U26" s="33">
        <v>295572.23696574854</v>
      </c>
      <c r="V26" s="33">
        <v>284290.81626434304</v>
      </c>
      <c r="W26" s="33">
        <v>368624.81320916419</v>
      </c>
      <c r="X26" s="33">
        <v>444039.92968030699</v>
      </c>
      <c r="Y26" s="33">
        <v>439393.37642083771</v>
      </c>
      <c r="Z26" s="33">
        <v>422129.53933994705</v>
      </c>
      <c r="AA26" s="33">
        <v>406675.85827016516</v>
      </c>
      <c r="AB26" s="33">
        <v>406426.70365138416</v>
      </c>
      <c r="AC26" s="33">
        <v>370213.07729293301</v>
      </c>
      <c r="AD26" s="33">
        <v>330554.9758162981</v>
      </c>
      <c r="AE26" s="33">
        <v>294457.27418201196</v>
      </c>
    </row>
    <row r="27" spans="1:31">
      <c r="A27" s="29" t="s">
        <v>130</v>
      </c>
      <c r="B27" s="29" t="s">
        <v>68</v>
      </c>
      <c r="C27" s="33">
        <v>1.3199031564692398E-4</v>
      </c>
      <c r="D27" s="33">
        <v>2.8401371177070163E-4</v>
      </c>
      <c r="E27" s="33">
        <v>2.8220792138762215E-4</v>
      </c>
      <c r="F27" s="33">
        <v>3.1277932705877731E-4</v>
      </c>
      <c r="G27" s="33">
        <v>3.3242303023810243E-4</v>
      </c>
      <c r="H27" s="33">
        <v>5976.6479588265765</v>
      </c>
      <c r="I27" s="33">
        <v>21860.242372749846</v>
      </c>
      <c r="J27" s="33">
        <v>36310.219663844808</v>
      </c>
      <c r="K27" s="33">
        <v>70937.620473591436</v>
      </c>
      <c r="L27" s="33">
        <v>102026.05132514074</v>
      </c>
      <c r="M27" s="33">
        <v>206809.13685832845</v>
      </c>
      <c r="N27" s="33">
        <v>198683.57230238416</v>
      </c>
      <c r="O27" s="33">
        <v>191409.99280950593</v>
      </c>
      <c r="P27" s="33">
        <v>184402.69078499693</v>
      </c>
      <c r="Q27" s="33">
        <v>178129.53480681431</v>
      </c>
      <c r="R27" s="33">
        <v>171130.79647068071</v>
      </c>
      <c r="S27" s="33">
        <v>164865.89275171934</v>
      </c>
      <c r="T27" s="33">
        <v>158830.34002484914</v>
      </c>
      <c r="U27" s="33">
        <v>153427.12441664882</v>
      </c>
      <c r="V27" s="33">
        <v>147398.9477943829</v>
      </c>
      <c r="W27" s="33">
        <v>142002.84004614217</v>
      </c>
      <c r="X27" s="33">
        <v>158146.26711696893</v>
      </c>
      <c r="Y27" s="33">
        <v>154200.68838368243</v>
      </c>
      <c r="Z27" s="33">
        <v>148142.11830758868</v>
      </c>
      <c r="AA27" s="33">
        <v>149084.43155512252</v>
      </c>
      <c r="AB27" s="33">
        <v>184424.7564061778</v>
      </c>
      <c r="AC27" s="33">
        <v>188546.81865859745</v>
      </c>
      <c r="AD27" s="33">
        <v>181138.7835459362</v>
      </c>
      <c r="AE27" s="33">
        <v>181568.93904887786</v>
      </c>
    </row>
    <row r="28" spans="1:31">
      <c r="A28" s="29" t="s">
        <v>130</v>
      </c>
      <c r="B28" s="29" t="s">
        <v>36</v>
      </c>
      <c r="C28" s="33">
        <v>3.4222768374011402E-4</v>
      </c>
      <c r="D28" s="33">
        <v>3.2969911767145697E-4</v>
      </c>
      <c r="E28" s="33">
        <v>3.1848315340207603E-4</v>
      </c>
      <c r="F28" s="33">
        <v>3.0596989860946002E-4</v>
      </c>
      <c r="G28" s="33">
        <v>2.9476868879541095E-4</v>
      </c>
      <c r="H28" s="33">
        <v>2.8397754252639803E-4</v>
      </c>
      <c r="I28" s="33">
        <v>2.9352781920133499E-4</v>
      </c>
      <c r="J28" s="33">
        <v>2.8199506354015702E-4</v>
      </c>
      <c r="K28" s="33">
        <v>1.0420348821585498E-3</v>
      </c>
      <c r="L28" s="33">
        <v>1.0038871708913249E-3</v>
      </c>
      <c r="M28" s="33">
        <v>9.6973614640958293E-4</v>
      </c>
      <c r="N28" s="33">
        <v>9.7040217910654588E-4</v>
      </c>
      <c r="O28" s="33">
        <v>9.3487685958465092E-4</v>
      </c>
      <c r="P28" s="33">
        <v>9.1866259981152304E-4</v>
      </c>
      <c r="Q28" s="33">
        <v>8.8741081191511103E-4</v>
      </c>
      <c r="R28" s="33">
        <v>8.6586233494926202E-4</v>
      </c>
      <c r="S28" s="33">
        <v>8.6632481877581301E-4</v>
      </c>
      <c r="T28" s="33">
        <v>8.4940501494620597E-4</v>
      </c>
      <c r="U28" s="33">
        <v>8.8531117141492604E-4</v>
      </c>
      <c r="V28" s="33">
        <v>8.5052715178837203E-4</v>
      </c>
      <c r="W28" s="33">
        <v>1.4252296774831109E-3</v>
      </c>
      <c r="X28" s="33">
        <v>1.3730536408100571E-3</v>
      </c>
      <c r="Y28" s="33">
        <v>4501.3752016981634</v>
      </c>
      <c r="Z28" s="33">
        <v>11249.068104334043</v>
      </c>
      <c r="AA28" s="33">
        <v>12189.535414733986</v>
      </c>
      <c r="AB28" s="33">
        <v>11743.290569709388</v>
      </c>
      <c r="AC28" s="33">
        <v>11343.798052508757</v>
      </c>
      <c r="AD28" s="33">
        <v>10898.098440235855</v>
      </c>
      <c r="AE28" s="33">
        <v>10499.131092476619</v>
      </c>
    </row>
    <row r="29" spans="1:31">
      <c r="A29" s="29" t="s">
        <v>130</v>
      </c>
      <c r="B29" s="29" t="s">
        <v>73</v>
      </c>
      <c r="C29" s="33">
        <v>0</v>
      </c>
      <c r="D29" s="33">
        <v>0</v>
      </c>
      <c r="E29" s="33">
        <v>4.2456768647301601E-4</v>
      </c>
      <c r="F29" s="33">
        <v>4.3697015515273301E-4</v>
      </c>
      <c r="G29" s="33">
        <v>4.2097317501649099E-4</v>
      </c>
      <c r="H29" s="33">
        <v>4.05561826119504E-4</v>
      </c>
      <c r="I29" s="33">
        <v>3.9176510448158297E-4</v>
      </c>
      <c r="J29" s="33">
        <v>3.9538629681579201E-4</v>
      </c>
      <c r="K29" s="33">
        <v>230474.53643726141</v>
      </c>
      <c r="L29" s="33">
        <v>222037.12592347496</v>
      </c>
      <c r="M29" s="33">
        <v>214483.69210676872</v>
      </c>
      <c r="N29" s="33">
        <v>206056.5930765298</v>
      </c>
      <c r="O29" s="33">
        <v>198513.09568313291</v>
      </c>
      <c r="P29" s="33">
        <v>191245.7571452937</v>
      </c>
      <c r="Q29" s="33">
        <v>184739.80834579014</v>
      </c>
      <c r="R29" s="33">
        <v>177481.35128934562</v>
      </c>
      <c r="S29" s="33">
        <v>170983.96101782992</v>
      </c>
      <c r="T29" s="33">
        <v>164724.43279627088</v>
      </c>
      <c r="U29" s="33">
        <v>159120.70732839903</v>
      </c>
      <c r="V29" s="33">
        <v>152868.82890936124</v>
      </c>
      <c r="W29" s="33">
        <v>147272.47535182277</v>
      </c>
      <c r="X29" s="33">
        <v>141880.99761578644</v>
      </c>
      <c r="Y29" s="33">
        <v>137054.3782317139</v>
      </c>
      <c r="Z29" s="33">
        <v>131669.48980975457</v>
      </c>
      <c r="AA29" s="33">
        <v>126849.21961922117</v>
      </c>
      <c r="AB29" s="33">
        <v>122205.41403520487</v>
      </c>
      <c r="AC29" s="33">
        <v>118048.13400660201</v>
      </c>
      <c r="AD29" s="33">
        <v>113410.00366018196</v>
      </c>
      <c r="AE29" s="33">
        <v>109258.19247946479</v>
      </c>
    </row>
    <row r="30" spans="1:31">
      <c r="A30" s="29" t="s">
        <v>130</v>
      </c>
      <c r="B30" s="29" t="s">
        <v>56</v>
      </c>
      <c r="C30" s="33">
        <v>0</v>
      </c>
      <c r="D30" s="33">
        <v>0</v>
      </c>
      <c r="E30" s="33">
        <v>0</v>
      </c>
      <c r="F30" s="33">
        <v>0</v>
      </c>
      <c r="G30" s="33">
        <v>0</v>
      </c>
      <c r="H30" s="33">
        <v>0</v>
      </c>
      <c r="I30" s="33">
        <v>0</v>
      </c>
      <c r="J30" s="33">
        <v>0</v>
      </c>
      <c r="K30" s="33">
        <v>0</v>
      </c>
      <c r="L30" s="33">
        <v>0</v>
      </c>
      <c r="M30" s="33">
        <v>0</v>
      </c>
      <c r="N30" s="33">
        <v>0</v>
      </c>
      <c r="O30" s="33">
        <v>0</v>
      </c>
      <c r="P30" s="33">
        <v>0</v>
      </c>
      <c r="Q30" s="33">
        <v>0</v>
      </c>
      <c r="R30" s="33">
        <v>0</v>
      </c>
      <c r="S30" s="33">
        <v>0</v>
      </c>
      <c r="T30" s="33">
        <v>0</v>
      </c>
      <c r="U30" s="33">
        <v>0</v>
      </c>
      <c r="V30" s="33">
        <v>0</v>
      </c>
      <c r="W30" s="33">
        <v>0</v>
      </c>
      <c r="X30" s="33">
        <v>0</v>
      </c>
      <c r="Y30" s="33">
        <v>0</v>
      </c>
      <c r="Z30" s="33">
        <v>0</v>
      </c>
      <c r="AA30" s="33">
        <v>0</v>
      </c>
      <c r="AB30" s="33">
        <v>0</v>
      </c>
      <c r="AC30" s="33">
        <v>0</v>
      </c>
      <c r="AD30" s="33">
        <v>0</v>
      </c>
      <c r="AE30" s="33">
        <v>0</v>
      </c>
    </row>
    <row r="31" spans="1:31">
      <c r="A31" s="34" t="s">
        <v>138</v>
      </c>
      <c r="B31" s="34"/>
      <c r="C31" s="35">
        <v>1.4520929577734325E-3</v>
      </c>
      <c r="D31" s="35">
        <v>66811.454452374062</v>
      </c>
      <c r="E31" s="35">
        <v>128556.03254813448</v>
      </c>
      <c r="F31" s="35">
        <v>184507.51525840486</v>
      </c>
      <c r="G31" s="35">
        <v>236222.91390887881</v>
      </c>
      <c r="H31" s="35">
        <v>283093.99478764145</v>
      </c>
      <c r="I31" s="35">
        <v>324183.07898804639</v>
      </c>
      <c r="J31" s="35">
        <v>359306.46744222869</v>
      </c>
      <c r="K31" s="35">
        <v>382109.34316974063</v>
      </c>
      <c r="L31" s="35">
        <v>401806.13134676812</v>
      </c>
      <c r="M31" s="35">
        <v>598052.16113081051</v>
      </c>
      <c r="N31" s="35">
        <v>574554.59464553848</v>
      </c>
      <c r="O31" s="35">
        <v>553520.80474169878</v>
      </c>
      <c r="P31" s="35">
        <v>533257.0379511388</v>
      </c>
      <c r="Q31" s="35">
        <v>515116.28001918842</v>
      </c>
      <c r="R31" s="35">
        <v>494877.27776475158</v>
      </c>
      <c r="S31" s="35">
        <v>476760.38379945932</v>
      </c>
      <c r="T31" s="35">
        <v>464811.69170227449</v>
      </c>
      <c r="U31" s="35">
        <v>448999.36148856959</v>
      </c>
      <c r="V31" s="35">
        <v>431689.76416072669</v>
      </c>
      <c r="W31" s="35">
        <v>510627.65346535388</v>
      </c>
      <c r="X31" s="35">
        <v>602186.19699963392</v>
      </c>
      <c r="Y31" s="35">
        <v>593594.06527695688</v>
      </c>
      <c r="Z31" s="35">
        <v>586013.33262285357</v>
      </c>
      <c r="AA31" s="35">
        <v>570925.67999277171</v>
      </c>
      <c r="AB31" s="35">
        <v>605461.66251040273</v>
      </c>
      <c r="AC31" s="35">
        <v>572873.0770297409</v>
      </c>
      <c r="AD31" s="35">
        <v>532874.22832408501</v>
      </c>
      <c r="AE31" s="35">
        <v>496431.28932605713</v>
      </c>
    </row>
    <row r="33" spans="1:31">
      <c r="A33" s="19" t="s">
        <v>128</v>
      </c>
      <c r="B33" s="19" t="s">
        <v>129</v>
      </c>
      <c r="C33" s="19" t="s">
        <v>80</v>
      </c>
      <c r="D33" s="19" t="s">
        <v>89</v>
      </c>
      <c r="E33" s="19" t="s">
        <v>90</v>
      </c>
      <c r="F33" s="19" t="s">
        <v>91</v>
      </c>
      <c r="G33" s="19" t="s">
        <v>92</v>
      </c>
      <c r="H33" s="19" t="s">
        <v>93</v>
      </c>
      <c r="I33" s="19" t="s">
        <v>94</v>
      </c>
      <c r="J33" s="19" t="s">
        <v>95</v>
      </c>
      <c r="K33" s="19" t="s">
        <v>96</v>
      </c>
      <c r="L33" s="19" t="s">
        <v>97</v>
      </c>
      <c r="M33" s="19" t="s">
        <v>98</v>
      </c>
      <c r="N33" s="19" t="s">
        <v>99</v>
      </c>
      <c r="O33" s="19" t="s">
        <v>100</v>
      </c>
      <c r="P33" s="19" t="s">
        <v>101</v>
      </c>
      <c r="Q33" s="19" t="s">
        <v>102</v>
      </c>
      <c r="R33" s="19" t="s">
        <v>103</v>
      </c>
      <c r="S33" s="19" t="s">
        <v>104</v>
      </c>
      <c r="T33" s="19" t="s">
        <v>105</v>
      </c>
      <c r="U33" s="19" t="s">
        <v>106</v>
      </c>
      <c r="V33" s="19" t="s">
        <v>107</v>
      </c>
      <c r="W33" s="19" t="s">
        <v>108</v>
      </c>
      <c r="X33" s="19" t="s">
        <v>109</v>
      </c>
      <c r="Y33" s="19" t="s">
        <v>110</v>
      </c>
      <c r="Z33" s="19" t="s">
        <v>111</v>
      </c>
      <c r="AA33" s="19" t="s">
        <v>112</v>
      </c>
      <c r="AB33" s="19" t="s">
        <v>113</v>
      </c>
      <c r="AC33" s="19" t="s">
        <v>114</v>
      </c>
      <c r="AD33" s="19" t="s">
        <v>115</v>
      </c>
      <c r="AE33" s="19" t="s">
        <v>116</v>
      </c>
    </row>
    <row r="34" spans="1:31">
      <c r="A34" s="29" t="s">
        <v>131</v>
      </c>
      <c r="B34" s="29" t="s">
        <v>64</v>
      </c>
      <c r="C34" s="33">
        <v>0</v>
      </c>
      <c r="D34" s="33">
        <v>0</v>
      </c>
      <c r="E34" s="33">
        <v>0</v>
      </c>
      <c r="F34" s="33">
        <v>0</v>
      </c>
      <c r="G34" s="33">
        <v>0</v>
      </c>
      <c r="H34" s="33">
        <v>0</v>
      </c>
      <c r="I34" s="33">
        <v>0</v>
      </c>
      <c r="J34" s="33">
        <v>0</v>
      </c>
      <c r="K34" s="33">
        <v>0</v>
      </c>
      <c r="L34" s="33">
        <v>0</v>
      </c>
      <c r="M34" s="33">
        <v>0</v>
      </c>
      <c r="N34" s="33">
        <v>0</v>
      </c>
      <c r="O34" s="33">
        <v>0</v>
      </c>
      <c r="P34" s="33">
        <v>0</v>
      </c>
      <c r="Q34" s="33">
        <v>0</v>
      </c>
      <c r="R34" s="33">
        <v>0</v>
      </c>
      <c r="S34" s="33">
        <v>0</v>
      </c>
      <c r="T34" s="33">
        <v>0</v>
      </c>
      <c r="U34" s="33">
        <v>0</v>
      </c>
      <c r="V34" s="33">
        <v>0</v>
      </c>
      <c r="W34" s="33">
        <v>0</v>
      </c>
      <c r="X34" s="33">
        <v>0</v>
      </c>
      <c r="Y34" s="33">
        <v>0</v>
      </c>
      <c r="Z34" s="33">
        <v>0</v>
      </c>
      <c r="AA34" s="33">
        <v>0</v>
      </c>
      <c r="AB34" s="33">
        <v>0</v>
      </c>
      <c r="AC34" s="33">
        <v>0</v>
      </c>
      <c r="AD34" s="33">
        <v>0</v>
      </c>
      <c r="AE34" s="33">
        <v>0</v>
      </c>
    </row>
    <row r="35" spans="1:31">
      <c r="A35" s="29" t="s">
        <v>131</v>
      </c>
      <c r="B35" s="29" t="s">
        <v>71</v>
      </c>
      <c r="C35" s="33">
        <v>0</v>
      </c>
      <c r="D35" s="33">
        <v>0</v>
      </c>
      <c r="E35" s="33">
        <v>0</v>
      </c>
      <c r="F35" s="33">
        <v>0</v>
      </c>
      <c r="G35" s="33">
        <v>0</v>
      </c>
      <c r="H35" s="33">
        <v>0</v>
      </c>
      <c r="I35" s="33">
        <v>0</v>
      </c>
      <c r="J35" s="33">
        <v>0</v>
      </c>
      <c r="K35" s="33">
        <v>0</v>
      </c>
      <c r="L35" s="33">
        <v>0</v>
      </c>
      <c r="M35" s="33">
        <v>0</v>
      </c>
      <c r="N35" s="33">
        <v>0</v>
      </c>
      <c r="O35" s="33">
        <v>0</v>
      </c>
      <c r="P35" s="33">
        <v>0</v>
      </c>
      <c r="Q35" s="33">
        <v>0</v>
      </c>
      <c r="R35" s="33">
        <v>0</v>
      </c>
      <c r="S35" s="33">
        <v>0</v>
      </c>
      <c r="T35" s="33">
        <v>0</v>
      </c>
      <c r="U35" s="33">
        <v>0</v>
      </c>
      <c r="V35" s="33">
        <v>0</v>
      </c>
      <c r="W35" s="33">
        <v>0</v>
      </c>
      <c r="X35" s="33">
        <v>0</v>
      </c>
      <c r="Y35" s="33">
        <v>0</v>
      </c>
      <c r="Z35" s="33">
        <v>0</v>
      </c>
      <c r="AA35" s="33">
        <v>0</v>
      </c>
      <c r="AB35" s="33">
        <v>0</v>
      </c>
      <c r="AC35" s="33">
        <v>0</v>
      </c>
      <c r="AD35" s="33">
        <v>0</v>
      </c>
      <c r="AE35" s="33">
        <v>0</v>
      </c>
    </row>
    <row r="36" spans="1:31">
      <c r="A36" s="29" t="s">
        <v>131</v>
      </c>
      <c r="B36" s="29" t="s">
        <v>20</v>
      </c>
      <c r="C36" s="33">
        <v>3.6636031337751099E-5</v>
      </c>
      <c r="D36" s="33">
        <v>3.5294827919920702E-5</v>
      </c>
      <c r="E36" s="33">
        <v>3.4094140664099003E-5</v>
      </c>
      <c r="F36" s="33">
        <v>3.2754576343324599E-5</v>
      </c>
      <c r="G36" s="33">
        <v>3.1555468575994295E-5</v>
      </c>
      <c r="H36" s="33">
        <v>3.0400258779518502E-5</v>
      </c>
      <c r="I36" s="33">
        <v>2.9366078831876698E-5</v>
      </c>
      <c r="J36" s="33">
        <v>2.82122808279383E-5</v>
      </c>
      <c r="K36" s="33">
        <v>2.71794613305865E-5</v>
      </c>
      <c r="L36" s="33">
        <v>2.6184452179750602E-5</v>
      </c>
      <c r="M36" s="33">
        <v>2.5293688861560503E-5</v>
      </c>
      <c r="N36" s="33">
        <v>2.4299895720576702E-5</v>
      </c>
      <c r="O36" s="33">
        <v>2.3410304189963099E-5</v>
      </c>
      <c r="P36" s="33">
        <v>2.2553279592987301E-5</v>
      </c>
      <c r="Q36" s="33">
        <v>2.17860443639128E-5</v>
      </c>
      <c r="R36" s="33">
        <v>2.09300671445944E-5</v>
      </c>
      <c r="S36" s="33">
        <v>2.7897346747484401E-5</v>
      </c>
      <c r="T36" s="33">
        <v>2.68760566284433E-5</v>
      </c>
      <c r="U36" s="33">
        <v>2.5961765765381699E-5</v>
      </c>
      <c r="V36" s="33">
        <v>2.4941723774406101E-5</v>
      </c>
      <c r="W36" s="33">
        <v>2.40286356491008E-5</v>
      </c>
      <c r="X36" s="33">
        <v>3.4387988013478995E-5</v>
      </c>
      <c r="Y36" s="33">
        <v>3.3218150351858696E-5</v>
      </c>
      <c r="Z36" s="33">
        <v>3.1913003832640799E-5</v>
      </c>
      <c r="AA36" s="33">
        <v>5.13361772961701E-5</v>
      </c>
      <c r="AB36" s="33">
        <v>3.5045346373496102E-5</v>
      </c>
      <c r="AC36" s="33">
        <v>3.3853146177422498E-5</v>
      </c>
      <c r="AD36" s="33">
        <v>3.2523050569147197E-5</v>
      </c>
      <c r="AE36" s="33">
        <v>3.1332418696948095E-5</v>
      </c>
    </row>
    <row r="37" spans="1:31">
      <c r="A37" s="29" t="s">
        <v>131</v>
      </c>
      <c r="B37" s="29" t="s">
        <v>32</v>
      </c>
      <c r="C37" s="33">
        <v>0</v>
      </c>
      <c r="D37" s="33">
        <v>0</v>
      </c>
      <c r="E37" s="33">
        <v>0</v>
      </c>
      <c r="F37" s="33">
        <v>0</v>
      </c>
      <c r="G37" s="33">
        <v>0</v>
      </c>
      <c r="H37" s="33">
        <v>0</v>
      </c>
      <c r="I37" s="33">
        <v>0</v>
      </c>
      <c r="J37" s="33">
        <v>0</v>
      </c>
      <c r="K37" s="33">
        <v>0</v>
      </c>
      <c r="L37" s="33">
        <v>0</v>
      </c>
      <c r="M37" s="33">
        <v>0</v>
      </c>
      <c r="N37" s="33">
        <v>0</v>
      </c>
      <c r="O37" s="33">
        <v>0</v>
      </c>
      <c r="P37" s="33">
        <v>0</v>
      </c>
      <c r="Q37" s="33">
        <v>0</v>
      </c>
      <c r="R37" s="33">
        <v>0</v>
      </c>
      <c r="S37" s="33">
        <v>0</v>
      </c>
      <c r="T37" s="33">
        <v>0</v>
      </c>
      <c r="U37" s="33">
        <v>0</v>
      </c>
      <c r="V37" s="33">
        <v>0</v>
      </c>
      <c r="W37" s="33">
        <v>0</v>
      </c>
      <c r="X37" s="33">
        <v>0</v>
      </c>
      <c r="Y37" s="33">
        <v>0</v>
      </c>
      <c r="Z37" s="33">
        <v>0</v>
      </c>
      <c r="AA37" s="33">
        <v>0</v>
      </c>
      <c r="AB37" s="33">
        <v>0</v>
      </c>
      <c r="AC37" s="33">
        <v>0</v>
      </c>
      <c r="AD37" s="33">
        <v>0</v>
      </c>
      <c r="AE37" s="33">
        <v>0</v>
      </c>
    </row>
    <row r="38" spans="1:31">
      <c r="A38" s="29" t="s">
        <v>131</v>
      </c>
      <c r="B38" s="29" t="s">
        <v>66</v>
      </c>
      <c r="C38" s="33">
        <v>1.07658706302213E-4</v>
      </c>
      <c r="D38" s="33">
        <v>1.0371744357316459E-4</v>
      </c>
      <c r="E38" s="33">
        <v>1.0018910188561619E-4</v>
      </c>
      <c r="F38" s="33">
        <v>9.6252655810067194E-5</v>
      </c>
      <c r="G38" s="33">
        <v>9.2728955610185191E-5</v>
      </c>
      <c r="H38" s="33">
        <v>8.9334254064876988E-5</v>
      </c>
      <c r="I38" s="33">
        <v>8.6295211046806495E-5</v>
      </c>
      <c r="J38" s="33">
        <v>8.290465819753851E-5</v>
      </c>
      <c r="K38" s="33">
        <v>7.98696130010894E-5</v>
      </c>
      <c r="L38" s="33">
        <v>7.6945677355596298E-5</v>
      </c>
      <c r="M38" s="33">
        <v>7.4328078697769002E-5</v>
      </c>
      <c r="N38" s="33">
        <v>7.1407716420971907E-5</v>
      </c>
      <c r="O38" s="33">
        <v>6.8793561180183394E-5</v>
      </c>
      <c r="P38" s="33">
        <v>6.627510718802E-5</v>
      </c>
      <c r="Q38" s="33">
        <v>6.4020508390728197E-5</v>
      </c>
      <c r="R38" s="33">
        <v>6.15051322243957E-5</v>
      </c>
      <c r="S38" s="33">
        <v>5.9253499322540702E-5</v>
      </c>
      <c r="T38" s="33">
        <v>5.7084296139009397E-5</v>
      </c>
      <c r="U38" s="33">
        <v>7.0553300737407511E-5</v>
      </c>
      <c r="V38" s="33">
        <v>6.778125009938629E-5</v>
      </c>
      <c r="W38" s="33">
        <v>6.5299855663945907E-5</v>
      </c>
      <c r="X38" s="33">
        <v>7.3268851390796504E-5</v>
      </c>
      <c r="Y38" s="33">
        <v>7.0776333894657394E-5</v>
      </c>
      <c r="Z38" s="33">
        <v>6.7995520247685496E-5</v>
      </c>
      <c r="AA38" s="33">
        <v>1.7466393287555882E-4</v>
      </c>
      <c r="AB38" s="33">
        <v>13939.591878647341</v>
      </c>
      <c r="AC38" s="33">
        <v>13465.383862730127</v>
      </c>
      <c r="AD38" s="33">
        <v>27722.887235935737</v>
      </c>
      <c r="AE38" s="33">
        <v>26707.983881088636</v>
      </c>
    </row>
    <row r="39" spans="1:31">
      <c r="A39" s="29" t="s">
        <v>131</v>
      </c>
      <c r="B39" s="29" t="s">
        <v>65</v>
      </c>
      <c r="C39" s="33">
        <v>0</v>
      </c>
      <c r="D39" s="33">
        <v>0</v>
      </c>
      <c r="E39" s="33">
        <v>0</v>
      </c>
      <c r="F39" s="33">
        <v>0</v>
      </c>
      <c r="G39" s="33">
        <v>0</v>
      </c>
      <c r="H39" s="33">
        <v>0</v>
      </c>
      <c r="I39" s="33">
        <v>0</v>
      </c>
      <c r="J39" s="33">
        <v>0</v>
      </c>
      <c r="K39" s="33">
        <v>0</v>
      </c>
      <c r="L39" s="33">
        <v>0</v>
      </c>
      <c r="M39" s="33">
        <v>0</v>
      </c>
      <c r="N39" s="33">
        <v>0</v>
      </c>
      <c r="O39" s="33">
        <v>0</v>
      </c>
      <c r="P39" s="33">
        <v>0</v>
      </c>
      <c r="Q39" s="33">
        <v>0</v>
      </c>
      <c r="R39" s="33">
        <v>0</v>
      </c>
      <c r="S39" s="33">
        <v>0</v>
      </c>
      <c r="T39" s="33">
        <v>0</v>
      </c>
      <c r="U39" s="33">
        <v>0</v>
      </c>
      <c r="V39" s="33">
        <v>0</v>
      </c>
      <c r="W39" s="33">
        <v>0</v>
      </c>
      <c r="X39" s="33">
        <v>0</v>
      </c>
      <c r="Y39" s="33">
        <v>0</v>
      </c>
      <c r="Z39" s="33">
        <v>0</v>
      </c>
      <c r="AA39" s="33">
        <v>0</v>
      </c>
      <c r="AB39" s="33">
        <v>0</v>
      </c>
      <c r="AC39" s="33">
        <v>0</v>
      </c>
      <c r="AD39" s="33">
        <v>0</v>
      </c>
      <c r="AE39" s="33">
        <v>0</v>
      </c>
    </row>
    <row r="40" spans="1:31">
      <c r="A40" s="29" t="s">
        <v>131</v>
      </c>
      <c r="B40" s="29" t="s">
        <v>69</v>
      </c>
      <c r="C40" s="33">
        <v>3.2339095459164805E-3</v>
      </c>
      <c r="D40" s="33">
        <v>3.1461425607910475E-3</v>
      </c>
      <c r="E40" s="33">
        <v>3.105761224036377E-3</v>
      </c>
      <c r="F40" s="33">
        <v>58185.240918267737</v>
      </c>
      <c r="G40" s="33">
        <v>56055.145747760667</v>
      </c>
      <c r="H40" s="33">
        <v>54003.088061063187</v>
      </c>
      <c r="I40" s="33">
        <v>96169.127373045194</v>
      </c>
      <c r="J40" s="33">
        <v>107665.28622665476</v>
      </c>
      <c r="K40" s="33">
        <v>103723.78261406008</v>
      </c>
      <c r="L40" s="33">
        <v>99926.572963545128</v>
      </c>
      <c r="M40" s="33">
        <v>96527.192098238636</v>
      </c>
      <c r="N40" s="33">
        <v>92734.623052628347</v>
      </c>
      <c r="O40" s="33">
        <v>89339.714028701608</v>
      </c>
      <c r="P40" s="33">
        <v>86069.0887609528</v>
      </c>
      <c r="Q40" s="33">
        <v>83141.122707968112</v>
      </c>
      <c r="R40" s="33">
        <v>79874.494501497349</v>
      </c>
      <c r="S40" s="33">
        <v>172559.69669019306</v>
      </c>
      <c r="T40" s="33">
        <v>166242.48255618871</v>
      </c>
      <c r="U40" s="33">
        <v>160587.11484525236</v>
      </c>
      <c r="V40" s="33">
        <v>156097.77588032201</v>
      </c>
      <c r="W40" s="33">
        <v>163009.25934558042</v>
      </c>
      <c r="X40" s="33">
        <v>191659.46997879</v>
      </c>
      <c r="Y40" s="33">
        <v>209152.65318703846</v>
      </c>
      <c r="Z40" s="33">
        <v>200935.01149414526</v>
      </c>
      <c r="AA40" s="33">
        <v>204212.59114850708</v>
      </c>
      <c r="AB40" s="33">
        <v>231549.48853624676</v>
      </c>
      <c r="AC40" s="33">
        <v>223672.45564534853</v>
      </c>
      <c r="AD40" s="33">
        <v>214884.32853090356</v>
      </c>
      <c r="AE40" s="33">
        <v>200679.76504064197</v>
      </c>
    </row>
    <row r="41" spans="1:31">
      <c r="A41" s="29" t="s">
        <v>131</v>
      </c>
      <c r="B41" s="29" t="s">
        <v>68</v>
      </c>
      <c r="C41" s="33">
        <v>1.980334533813773E-4</v>
      </c>
      <c r="D41" s="33">
        <v>2.7623514817215098E-4</v>
      </c>
      <c r="E41" s="33">
        <v>2.6683796332759431E-4</v>
      </c>
      <c r="F41" s="33">
        <v>2.6292468371540227E-4</v>
      </c>
      <c r="G41" s="33">
        <v>2.5329931023594188E-4</v>
      </c>
      <c r="H41" s="33">
        <v>2.4402631072650911E-4</v>
      </c>
      <c r="I41" s="33">
        <v>2.4793796023069796E-4</v>
      </c>
      <c r="J41" s="33">
        <v>3.4128893070847831E-4</v>
      </c>
      <c r="K41" s="33">
        <v>4.9373913766518512E-4</v>
      </c>
      <c r="L41" s="33">
        <v>4.7566390967860949E-4</v>
      </c>
      <c r="M41" s="33">
        <v>4.5948240014692307E-4</v>
      </c>
      <c r="N41" s="33">
        <v>4.4142926206303069E-4</v>
      </c>
      <c r="O41" s="33">
        <v>4.2526903909697976E-4</v>
      </c>
      <c r="P41" s="33">
        <v>4.0970042350442265E-4</v>
      </c>
      <c r="Q41" s="33">
        <v>3.957629118009342E-4</v>
      </c>
      <c r="R41" s="33">
        <v>3.8021332275695551E-4</v>
      </c>
      <c r="S41" s="33">
        <v>4.2405402692170834E-4</v>
      </c>
      <c r="T41" s="33">
        <v>4.0852989154228225E-4</v>
      </c>
      <c r="U41" s="33">
        <v>3.9463219991704045E-4</v>
      </c>
      <c r="V41" s="33">
        <v>4.0001603734480211E-4</v>
      </c>
      <c r="W41" s="33">
        <v>4.1340461568552175E-4</v>
      </c>
      <c r="X41" s="33">
        <v>24176.605983066402</v>
      </c>
      <c r="Y41" s="33">
        <v>25463.751750433024</v>
      </c>
      <c r="Z41" s="33">
        <v>24463.276835150093</v>
      </c>
      <c r="AA41" s="33">
        <v>33691.52400583573</v>
      </c>
      <c r="AB41" s="33">
        <v>61189.0713751203</v>
      </c>
      <c r="AC41" s="33">
        <v>59107.493316376123</v>
      </c>
      <c r="AD41" s="33">
        <v>56785.150309784156</v>
      </c>
      <c r="AE41" s="33">
        <v>70329.146598157386</v>
      </c>
    </row>
    <row r="42" spans="1:31">
      <c r="A42" s="29" t="s">
        <v>131</v>
      </c>
      <c r="B42" s="29" t="s">
        <v>36</v>
      </c>
      <c r="C42" s="33">
        <v>1.75775492076408E-4</v>
      </c>
      <c r="D42" s="33">
        <v>1.6934055133268201E-4</v>
      </c>
      <c r="E42" s="33">
        <v>1.6357979107794199E-4</v>
      </c>
      <c r="F42" s="33">
        <v>1.5715271453459699E-4</v>
      </c>
      <c r="G42" s="33">
        <v>1.5139953248515501E-4</v>
      </c>
      <c r="H42" s="33">
        <v>1.4585696788379298E-4</v>
      </c>
      <c r="I42" s="33">
        <v>1.8296980539672401E-4</v>
      </c>
      <c r="J42" s="33">
        <v>3.0285058736341503E-4</v>
      </c>
      <c r="K42" s="33">
        <v>2.9176357198450799E-4</v>
      </c>
      <c r="L42" s="33">
        <v>2.8108243962231402E-4</v>
      </c>
      <c r="M42" s="33">
        <v>2.7152035579928199E-4</v>
      </c>
      <c r="N42" s="33">
        <v>3.25675245937798E-4</v>
      </c>
      <c r="O42" s="33">
        <v>3.8661358663522299E-4</v>
      </c>
      <c r="P42" s="33">
        <v>3.7246010316987501E-4</v>
      </c>
      <c r="Q42" s="33">
        <v>3.5978946201551797E-4</v>
      </c>
      <c r="R42" s="33">
        <v>3.4565327565273601E-4</v>
      </c>
      <c r="S42" s="33">
        <v>11231.638160089</v>
      </c>
      <c r="T42" s="33">
        <v>10820.460667929099</v>
      </c>
      <c r="U42" s="33">
        <v>10452.3617142927</v>
      </c>
      <c r="V42" s="33">
        <v>12632.039654651</v>
      </c>
      <c r="W42" s="33">
        <v>32641.2648147121</v>
      </c>
      <c r="X42" s="33">
        <v>42127.245291161496</v>
      </c>
      <c r="Y42" s="33">
        <v>40694.127553548205</v>
      </c>
      <c r="Z42" s="33">
        <v>55569.485984167703</v>
      </c>
      <c r="AA42" s="33">
        <v>53535.150336784303</v>
      </c>
      <c r="AB42" s="33">
        <v>51575.289412227699</v>
      </c>
      <c r="AC42" s="33">
        <v>49820.760574261301</v>
      </c>
      <c r="AD42" s="33">
        <v>47863.294744269697</v>
      </c>
      <c r="AE42" s="33">
        <v>56142.506509482897</v>
      </c>
    </row>
    <row r="43" spans="1:31">
      <c r="A43" s="29" t="s">
        <v>131</v>
      </c>
      <c r="B43" s="29" t="s">
        <v>73</v>
      </c>
      <c r="C43" s="33">
        <v>0</v>
      </c>
      <c r="D43" s="33">
        <v>0</v>
      </c>
      <c r="E43" s="33">
        <v>2.1454264880883301E-4</v>
      </c>
      <c r="F43" s="33">
        <v>2.5141570872356199E-4</v>
      </c>
      <c r="G43" s="33">
        <v>2.4221166572207999E-4</v>
      </c>
      <c r="H43" s="33">
        <v>2.7131934896481403E-4</v>
      </c>
      <c r="I43" s="33">
        <v>2.6208939364957601E-4</v>
      </c>
      <c r="J43" s="33">
        <v>3.5514461815200099E-4</v>
      </c>
      <c r="K43" s="33">
        <v>3.4214317781316398E-4</v>
      </c>
      <c r="L43" s="33">
        <v>3.2961770541032996E-4</v>
      </c>
      <c r="M43" s="33">
        <v>3.18404510687372E-4</v>
      </c>
      <c r="N43" s="33">
        <v>3.9253347983123001E-4</v>
      </c>
      <c r="O43" s="33">
        <v>3.9705627273093605E-4</v>
      </c>
      <c r="P43" s="33">
        <v>3.8252049441072798E-4</v>
      </c>
      <c r="Q43" s="33">
        <v>3.69507610943166E-4</v>
      </c>
      <c r="R43" s="33">
        <v>3.5498959693158901E-4</v>
      </c>
      <c r="S43" s="33">
        <v>1.16280457192918E-2</v>
      </c>
      <c r="T43" s="33">
        <v>1.12023561974759E-2</v>
      </c>
      <c r="U43" s="33">
        <v>1.0821265620918799E-2</v>
      </c>
      <c r="V43" s="33">
        <v>1.03960963381901E-2</v>
      </c>
      <c r="W43" s="33">
        <v>5339.1552423796202</v>
      </c>
      <c r="X43" s="33">
        <v>28130.246374131901</v>
      </c>
      <c r="Y43" s="33">
        <v>27173.289496450598</v>
      </c>
      <c r="Z43" s="33">
        <v>26105.6465414296</v>
      </c>
      <c r="AA43" s="33">
        <v>59317.150502805205</v>
      </c>
      <c r="AB43" s="33">
        <v>125380.70602441201</v>
      </c>
      <c r="AC43" s="33">
        <v>121115.40641193099</v>
      </c>
      <c r="AD43" s="33">
        <v>116356.762434833</v>
      </c>
      <c r="AE43" s="33">
        <v>112097.073768598</v>
      </c>
    </row>
    <row r="44" spans="1:31">
      <c r="A44" s="29" t="s">
        <v>131</v>
      </c>
      <c r="B44" s="29" t="s">
        <v>56</v>
      </c>
      <c r="C44" s="33">
        <v>0</v>
      </c>
      <c r="D44" s="33">
        <v>0</v>
      </c>
      <c r="E44" s="33">
        <v>0</v>
      </c>
      <c r="F44" s="33">
        <v>0</v>
      </c>
      <c r="G44" s="33">
        <v>0</v>
      </c>
      <c r="H44" s="33">
        <v>0</v>
      </c>
      <c r="I44" s="33">
        <v>0</v>
      </c>
      <c r="J44" s="33">
        <v>0</v>
      </c>
      <c r="K44" s="33">
        <v>0</v>
      </c>
      <c r="L44" s="33">
        <v>0</v>
      </c>
      <c r="M44" s="33">
        <v>0</v>
      </c>
      <c r="N44" s="33">
        <v>0</v>
      </c>
      <c r="O44" s="33">
        <v>0</v>
      </c>
      <c r="P44" s="33">
        <v>0</v>
      </c>
      <c r="Q44" s="33">
        <v>0</v>
      </c>
      <c r="R44" s="33">
        <v>0</v>
      </c>
      <c r="S44" s="33">
        <v>0</v>
      </c>
      <c r="T44" s="33">
        <v>0</v>
      </c>
      <c r="U44" s="33">
        <v>0</v>
      </c>
      <c r="V44" s="33">
        <v>0</v>
      </c>
      <c r="W44" s="33">
        <v>0</v>
      </c>
      <c r="X44" s="33">
        <v>0</v>
      </c>
      <c r="Y44" s="33">
        <v>0</v>
      </c>
      <c r="Z44" s="33">
        <v>0</v>
      </c>
      <c r="AA44" s="33">
        <v>0</v>
      </c>
      <c r="AB44" s="33">
        <v>0</v>
      </c>
      <c r="AC44" s="33">
        <v>0</v>
      </c>
      <c r="AD44" s="33">
        <v>0</v>
      </c>
      <c r="AE44" s="33">
        <v>0</v>
      </c>
    </row>
    <row r="45" spans="1:31">
      <c r="A45" s="34" t="s">
        <v>138</v>
      </c>
      <c r="B45" s="34"/>
      <c r="C45" s="35">
        <v>3.5762377369378219E-3</v>
      </c>
      <c r="D45" s="35">
        <v>3.5613899804562837E-3</v>
      </c>
      <c r="E45" s="35">
        <v>3.5068824299136865E-3</v>
      </c>
      <c r="F45" s="35">
        <v>58185.24131019965</v>
      </c>
      <c r="G45" s="35">
        <v>56055.146125344399</v>
      </c>
      <c r="H45" s="35">
        <v>54003.088424824011</v>
      </c>
      <c r="I45" s="35">
        <v>96169.127736644441</v>
      </c>
      <c r="J45" s="35">
        <v>107665.28667906063</v>
      </c>
      <c r="K45" s="35">
        <v>103723.78321484828</v>
      </c>
      <c r="L45" s="35">
        <v>99926.573542339174</v>
      </c>
      <c r="M45" s="35">
        <v>96527.192657342806</v>
      </c>
      <c r="N45" s="35">
        <v>92734.623589765222</v>
      </c>
      <c r="O45" s="35">
        <v>89339.714546174509</v>
      </c>
      <c r="P45" s="35">
        <v>86069.08925948161</v>
      </c>
      <c r="Q45" s="35">
        <v>83141.123189537568</v>
      </c>
      <c r="R45" s="35">
        <v>79874.494964145881</v>
      </c>
      <c r="S45" s="35">
        <v>172559.69720139791</v>
      </c>
      <c r="T45" s="35">
        <v>166242.48304867896</v>
      </c>
      <c r="U45" s="35">
        <v>160587.11533639961</v>
      </c>
      <c r="V45" s="35">
        <v>156097.776373061</v>
      </c>
      <c r="W45" s="35">
        <v>163009.25984831352</v>
      </c>
      <c r="X45" s="35">
        <v>215836.07606951325</v>
      </c>
      <c r="Y45" s="35">
        <v>234616.40504146597</v>
      </c>
      <c r="Z45" s="35">
        <v>225398.28842920388</v>
      </c>
      <c r="AA45" s="35">
        <v>237904.11538034293</v>
      </c>
      <c r="AB45" s="35">
        <v>306678.15182505973</v>
      </c>
      <c r="AC45" s="35">
        <v>296245.33285830793</v>
      </c>
      <c r="AD45" s="35">
        <v>299392.3661091465</v>
      </c>
      <c r="AE45" s="35">
        <v>297716.8955512204</v>
      </c>
    </row>
    <row r="47" spans="1:31">
      <c r="A47" s="19" t="s">
        <v>128</v>
      </c>
      <c r="B47" s="19" t="s">
        <v>129</v>
      </c>
      <c r="C47" s="19" t="s">
        <v>80</v>
      </c>
      <c r="D47" s="19" t="s">
        <v>89</v>
      </c>
      <c r="E47" s="19" t="s">
        <v>90</v>
      </c>
      <c r="F47" s="19" t="s">
        <v>91</v>
      </c>
      <c r="G47" s="19" t="s">
        <v>92</v>
      </c>
      <c r="H47" s="19" t="s">
        <v>93</v>
      </c>
      <c r="I47" s="19" t="s">
        <v>94</v>
      </c>
      <c r="J47" s="19" t="s">
        <v>95</v>
      </c>
      <c r="K47" s="19" t="s">
        <v>96</v>
      </c>
      <c r="L47" s="19" t="s">
        <v>97</v>
      </c>
      <c r="M47" s="19" t="s">
        <v>98</v>
      </c>
      <c r="N47" s="19" t="s">
        <v>99</v>
      </c>
      <c r="O47" s="19" t="s">
        <v>100</v>
      </c>
      <c r="P47" s="19" t="s">
        <v>101</v>
      </c>
      <c r="Q47" s="19" t="s">
        <v>102</v>
      </c>
      <c r="R47" s="19" t="s">
        <v>103</v>
      </c>
      <c r="S47" s="19" t="s">
        <v>104</v>
      </c>
      <c r="T47" s="19" t="s">
        <v>105</v>
      </c>
      <c r="U47" s="19" t="s">
        <v>106</v>
      </c>
      <c r="V47" s="19" t="s">
        <v>107</v>
      </c>
      <c r="W47" s="19" t="s">
        <v>108</v>
      </c>
      <c r="X47" s="19" t="s">
        <v>109</v>
      </c>
      <c r="Y47" s="19" t="s">
        <v>110</v>
      </c>
      <c r="Z47" s="19" t="s">
        <v>111</v>
      </c>
      <c r="AA47" s="19" t="s">
        <v>112</v>
      </c>
      <c r="AB47" s="19" t="s">
        <v>113</v>
      </c>
      <c r="AC47" s="19" t="s">
        <v>114</v>
      </c>
      <c r="AD47" s="19" t="s">
        <v>115</v>
      </c>
      <c r="AE47" s="19" t="s">
        <v>116</v>
      </c>
    </row>
    <row r="48" spans="1:31">
      <c r="A48" s="29" t="s">
        <v>132</v>
      </c>
      <c r="B48" s="29" t="s">
        <v>64</v>
      </c>
      <c r="C48" s="33">
        <v>0</v>
      </c>
      <c r="D48" s="33">
        <v>0</v>
      </c>
      <c r="E48" s="33">
        <v>0</v>
      </c>
      <c r="F48" s="33">
        <v>0</v>
      </c>
      <c r="G48" s="33">
        <v>0</v>
      </c>
      <c r="H48" s="33">
        <v>0</v>
      </c>
      <c r="I48" s="33">
        <v>0</v>
      </c>
      <c r="J48" s="33">
        <v>0</v>
      </c>
      <c r="K48" s="33">
        <v>0</v>
      </c>
      <c r="L48" s="33">
        <v>0</v>
      </c>
      <c r="M48" s="33">
        <v>0</v>
      </c>
      <c r="N48" s="33">
        <v>0</v>
      </c>
      <c r="O48" s="33">
        <v>0</v>
      </c>
      <c r="P48" s="33">
        <v>0</v>
      </c>
      <c r="Q48" s="33">
        <v>0</v>
      </c>
      <c r="R48" s="33">
        <v>0</v>
      </c>
      <c r="S48" s="33">
        <v>0</v>
      </c>
      <c r="T48" s="33">
        <v>0</v>
      </c>
      <c r="U48" s="33">
        <v>0</v>
      </c>
      <c r="V48" s="33">
        <v>0</v>
      </c>
      <c r="W48" s="33">
        <v>0</v>
      </c>
      <c r="X48" s="33">
        <v>0</v>
      </c>
      <c r="Y48" s="33">
        <v>0</v>
      </c>
      <c r="Z48" s="33">
        <v>0</v>
      </c>
      <c r="AA48" s="33">
        <v>0</v>
      </c>
      <c r="AB48" s="33">
        <v>0</v>
      </c>
      <c r="AC48" s="33">
        <v>0</v>
      </c>
      <c r="AD48" s="33">
        <v>0</v>
      </c>
      <c r="AE48" s="33">
        <v>0</v>
      </c>
    </row>
    <row r="49" spans="1:31">
      <c r="A49" s="29" t="s">
        <v>132</v>
      </c>
      <c r="B49" s="29" t="s">
        <v>71</v>
      </c>
      <c r="C49" s="33">
        <v>0</v>
      </c>
      <c r="D49" s="33">
        <v>0</v>
      </c>
      <c r="E49" s="33">
        <v>0</v>
      </c>
      <c r="F49" s="33">
        <v>0</v>
      </c>
      <c r="G49" s="33">
        <v>0</v>
      </c>
      <c r="H49" s="33">
        <v>0</v>
      </c>
      <c r="I49" s="33">
        <v>0</v>
      </c>
      <c r="J49" s="33">
        <v>0</v>
      </c>
      <c r="K49" s="33">
        <v>0</v>
      </c>
      <c r="L49" s="33">
        <v>0</v>
      </c>
      <c r="M49" s="33">
        <v>0</v>
      </c>
      <c r="N49" s="33">
        <v>0</v>
      </c>
      <c r="O49" s="33">
        <v>0</v>
      </c>
      <c r="P49" s="33">
        <v>0</v>
      </c>
      <c r="Q49" s="33">
        <v>0</v>
      </c>
      <c r="R49" s="33">
        <v>0</v>
      </c>
      <c r="S49" s="33">
        <v>0</v>
      </c>
      <c r="T49" s="33">
        <v>0</v>
      </c>
      <c r="U49" s="33">
        <v>0</v>
      </c>
      <c r="V49" s="33">
        <v>0</v>
      </c>
      <c r="W49" s="33">
        <v>0</v>
      </c>
      <c r="X49" s="33">
        <v>0</v>
      </c>
      <c r="Y49" s="33">
        <v>0</v>
      </c>
      <c r="Z49" s="33">
        <v>0</v>
      </c>
      <c r="AA49" s="33">
        <v>0</v>
      </c>
      <c r="AB49" s="33">
        <v>0</v>
      </c>
      <c r="AC49" s="33">
        <v>0</v>
      </c>
      <c r="AD49" s="33">
        <v>0</v>
      </c>
      <c r="AE49" s="33">
        <v>0</v>
      </c>
    </row>
    <row r="50" spans="1:31">
      <c r="A50" s="29" t="s">
        <v>132</v>
      </c>
      <c r="B50" s="29" t="s">
        <v>20</v>
      </c>
      <c r="C50" s="33">
        <v>2.8330939070066399E-5</v>
      </c>
      <c r="D50" s="33">
        <v>2.7293775629495701E-5</v>
      </c>
      <c r="E50" s="33">
        <v>2.6365274472443901E-5</v>
      </c>
      <c r="F50" s="33">
        <v>2.5329378558871198E-5</v>
      </c>
      <c r="G50" s="33">
        <v>2.44020988330328E-5</v>
      </c>
      <c r="H50" s="33">
        <v>2.35087657627727E-5</v>
      </c>
      <c r="I50" s="33">
        <v>2.2709026052594698E-5</v>
      </c>
      <c r="J50" s="33">
        <v>2.1816784732911697E-5</v>
      </c>
      <c r="K50" s="33">
        <v>2.1018097069936102E-5</v>
      </c>
      <c r="L50" s="33">
        <v>2.0248648453446799E-5</v>
      </c>
      <c r="M50" s="33">
        <v>1.9559813981698498E-5</v>
      </c>
      <c r="N50" s="33">
        <v>1.87913057154538E-5</v>
      </c>
      <c r="O50" s="33">
        <v>1.8103377396507003E-5</v>
      </c>
      <c r="P50" s="33">
        <v>1.7440633350498599E-5</v>
      </c>
      <c r="Q50" s="33">
        <v>1.6847324148229302E-5</v>
      </c>
      <c r="R50" s="33">
        <v>1.6185390047826697E-5</v>
      </c>
      <c r="S50" s="33">
        <v>2.44331202433201E-5</v>
      </c>
      <c r="T50" s="33">
        <v>2.3538651514529803E-5</v>
      </c>
      <c r="U50" s="33">
        <v>2.8793870941144901E-5</v>
      </c>
      <c r="V50" s="33">
        <v>2.7662555078112801E-5</v>
      </c>
      <c r="W50" s="33">
        <v>2.66498604149096E-5</v>
      </c>
      <c r="X50" s="33">
        <v>2.5674239350944899E-5</v>
      </c>
      <c r="Y50" s="33">
        <v>3.0606064132740302E-5</v>
      </c>
      <c r="Z50" s="33">
        <v>2.9403546905059403E-5</v>
      </c>
      <c r="AA50" s="33">
        <v>2.8327116512208198E-5</v>
      </c>
      <c r="AB50" s="33">
        <v>1.6145585347712902E-5</v>
      </c>
      <c r="AC50" s="33">
        <v>2.1080813761590398E-5</v>
      </c>
      <c r="AD50" s="33">
        <v>4.8428566511246799E-5</v>
      </c>
      <c r="AE50" s="33">
        <v>4.6655651799860402E-5</v>
      </c>
    </row>
    <row r="51" spans="1:31">
      <c r="A51" s="29" t="s">
        <v>132</v>
      </c>
      <c r="B51" s="29" t="s">
        <v>32</v>
      </c>
      <c r="C51" s="33">
        <v>0</v>
      </c>
      <c r="D51" s="33">
        <v>0</v>
      </c>
      <c r="E51" s="33">
        <v>0</v>
      </c>
      <c r="F51" s="33">
        <v>0</v>
      </c>
      <c r="G51" s="33">
        <v>0</v>
      </c>
      <c r="H51" s="33">
        <v>0</v>
      </c>
      <c r="I51" s="33">
        <v>0</v>
      </c>
      <c r="J51" s="33">
        <v>0</v>
      </c>
      <c r="K51" s="33">
        <v>0</v>
      </c>
      <c r="L51" s="33">
        <v>0</v>
      </c>
      <c r="M51" s="33">
        <v>0</v>
      </c>
      <c r="N51" s="33">
        <v>0</v>
      </c>
      <c r="O51" s="33">
        <v>0</v>
      </c>
      <c r="P51" s="33">
        <v>0</v>
      </c>
      <c r="Q51" s="33">
        <v>0</v>
      </c>
      <c r="R51" s="33">
        <v>0</v>
      </c>
      <c r="S51" s="33">
        <v>0</v>
      </c>
      <c r="T51" s="33">
        <v>0</v>
      </c>
      <c r="U51" s="33">
        <v>0</v>
      </c>
      <c r="V51" s="33">
        <v>0</v>
      </c>
      <c r="W51" s="33">
        <v>0</v>
      </c>
      <c r="X51" s="33">
        <v>0</v>
      </c>
      <c r="Y51" s="33">
        <v>0</v>
      </c>
      <c r="Z51" s="33">
        <v>0</v>
      </c>
      <c r="AA51" s="33">
        <v>0</v>
      </c>
      <c r="AB51" s="33">
        <v>0</v>
      </c>
      <c r="AC51" s="33">
        <v>0</v>
      </c>
      <c r="AD51" s="33">
        <v>0</v>
      </c>
      <c r="AE51" s="33">
        <v>0</v>
      </c>
    </row>
    <row r="52" spans="1:31">
      <c r="A52" s="29" t="s">
        <v>132</v>
      </c>
      <c r="B52" s="29" t="s">
        <v>66</v>
      </c>
      <c r="C52" s="33">
        <v>1.0415308020233451E-4</v>
      </c>
      <c r="D52" s="33">
        <v>1.0034015445562589E-4</v>
      </c>
      <c r="E52" s="33">
        <v>9.6926704049368203E-5</v>
      </c>
      <c r="F52" s="33">
        <v>9.311843811435019E-5</v>
      </c>
      <c r="G52" s="33">
        <v>8.9709478057770499E-5</v>
      </c>
      <c r="H52" s="33">
        <v>8.6425316149685207E-5</v>
      </c>
      <c r="I52" s="33">
        <v>8.3485231672811392E-5</v>
      </c>
      <c r="J52" s="33">
        <v>8.0205083369257104E-5</v>
      </c>
      <c r="K52" s="33">
        <v>7.7268866535329107E-5</v>
      </c>
      <c r="L52" s="33">
        <v>7.44401412584654E-5</v>
      </c>
      <c r="M52" s="33">
        <v>7.1907777901052399E-5</v>
      </c>
      <c r="N52" s="33">
        <v>6.9082509635416008E-5</v>
      </c>
      <c r="O52" s="33">
        <v>6.6553477569111086E-5</v>
      </c>
      <c r="P52" s="33">
        <v>6.4117030488877993E-5</v>
      </c>
      <c r="Q52" s="33">
        <v>6.1935846844526695E-5</v>
      </c>
      <c r="R52" s="33">
        <v>7.3678393979593803E-5</v>
      </c>
      <c r="S52" s="33">
        <v>7.0981111817268989E-5</v>
      </c>
      <c r="T52" s="33">
        <v>6.8382574085573496E-5</v>
      </c>
      <c r="U52" s="33">
        <v>8.7686199114784502E-5</v>
      </c>
      <c r="V52" s="33">
        <v>8.7540549177219791E-5</v>
      </c>
      <c r="W52" s="33">
        <v>1.5592154206440432E-4</v>
      </c>
      <c r="X52" s="33">
        <v>1.5021343183810153E-4</v>
      </c>
      <c r="Y52" s="33">
        <v>1.4510335299962521E-4</v>
      </c>
      <c r="Z52" s="33">
        <v>2.5482487845124459E-4</v>
      </c>
      <c r="AA52" s="33">
        <v>2.454960296254476E-4</v>
      </c>
      <c r="AB52" s="33">
        <v>1.9553812658115057E-4</v>
      </c>
      <c r="AC52" s="33">
        <v>1.8888615657733178E-4</v>
      </c>
      <c r="AD52" s="33">
        <v>3482.1620489825677</v>
      </c>
      <c r="AE52" s="33">
        <v>3354.6840588455116</v>
      </c>
    </row>
    <row r="53" spans="1:31">
      <c r="A53" s="29" t="s">
        <v>132</v>
      </c>
      <c r="B53" s="29" t="s">
        <v>65</v>
      </c>
      <c r="C53" s="33">
        <v>0</v>
      </c>
      <c r="D53" s="33">
        <v>0</v>
      </c>
      <c r="E53" s="33">
        <v>0</v>
      </c>
      <c r="F53" s="33">
        <v>0</v>
      </c>
      <c r="G53" s="33">
        <v>0</v>
      </c>
      <c r="H53" s="33">
        <v>0</v>
      </c>
      <c r="I53" s="33">
        <v>0</v>
      </c>
      <c r="J53" s="33">
        <v>0</v>
      </c>
      <c r="K53" s="33">
        <v>0</v>
      </c>
      <c r="L53" s="33">
        <v>0</v>
      </c>
      <c r="M53" s="33">
        <v>0</v>
      </c>
      <c r="N53" s="33">
        <v>0</v>
      </c>
      <c r="O53" s="33">
        <v>0</v>
      </c>
      <c r="P53" s="33">
        <v>0</v>
      </c>
      <c r="Q53" s="33">
        <v>0</v>
      </c>
      <c r="R53" s="33">
        <v>0</v>
      </c>
      <c r="S53" s="33">
        <v>0</v>
      </c>
      <c r="T53" s="33">
        <v>0</v>
      </c>
      <c r="U53" s="33">
        <v>0</v>
      </c>
      <c r="V53" s="33">
        <v>0</v>
      </c>
      <c r="W53" s="33">
        <v>0</v>
      </c>
      <c r="X53" s="33">
        <v>0</v>
      </c>
      <c r="Y53" s="33">
        <v>0</v>
      </c>
      <c r="Z53" s="33">
        <v>0</v>
      </c>
      <c r="AA53" s="33">
        <v>0</v>
      </c>
      <c r="AB53" s="33">
        <v>0</v>
      </c>
      <c r="AC53" s="33">
        <v>0</v>
      </c>
      <c r="AD53" s="33">
        <v>0</v>
      </c>
      <c r="AE53" s="33">
        <v>0</v>
      </c>
    </row>
    <row r="54" spans="1:31">
      <c r="A54" s="29" t="s">
        <v>132</v>
      </c>
      <c r="B54" s="29" t="s">
        <v>69</v>
      </c>
      <c r="C54" s="33">
        <v>6.9478961018721989E-4</v>
      </c>
      <c r="D54" s="33">
        <v>6.6935415318410466E-4</v>
      </c>
      <c r="E54" s="33">
        <v>6.4658353639053567E-4</v>
      </c>
      <c r="F54" s="33">
        <v>7.1635427938506618E-4</v>
      </c>
      <c r="G54" s="33">
        <v>6.901293643818224E-4</v>
      </c>
      <c r="H54" s="33">
        <v>6.6486451367458359E-4</v>
      </c>
      <c r="I54" s="33">
        <v>6.4224662897407222E-4</v>
      </c>
      <c r="J54" s="33">
        <v>6.3659710415983888E-4</v>
      </c>
      <c r="K54" s="33">
        <v>6.1329200858306122E-4</v>
      </c>
      <c r="L54" s="33">
        <v>5.9084008603565107E-4</v>
      </c>
      <c r="M54" s="33">
        <v>5.7074042261921038E-4</v>
      </c>
      <c r="N54" s="33">
        <v>6.0210187942662241E-4</v>
      </c>
      <c r="O54" s="33">
        <v>5.8005961477398298E-4</v>
      </c>
      <c r="P54" s="33">
        <v>6.5621953942040048E-4</v>
      </c>
      <c r="Q54" s="33">
        <v>6.3389574626320064E-4</v>
      </c>
      <c r="R54" s="33">
        <v>7.1668760502948217E-4</v>
      </c>
      <c r="S54" s="33">
        <v>1.4585166711641917E-3</v>
      </c>
      <c r="T54" s="33">
        <v>179.0519655422581</v>
      </c>
      <c r="U54" s="33">
        <v>15413.667416068782</v>
      </c>
      <c r="V54" s="33">
        <v>21647.397651356787</v>
      </c>
      <c r="W54" s="33">
        <v>20854.911056685174</v>
      </c>
      <c r="X54" s="33">
        <v>25616.682308523428</v>
      </c>
      <c r="Y54" s="33">
        <v>51407.015731038198</v>
      </c>
      <c r="Z54" s="33">
        <v>49387.225738697882</v>
      </c>
      <c r="AA54" s="33">
        <v>96927.718393621311</v>
      </c>
      <c r="AB54" s="33">
        <v>101775.91992375722</v>
      </c>
      <c r="AC54" s="33">
        <v>178873.57419115573</v>
      </c>
      <c r="AD54" s="33">
        <v>259283.09769102302</v>
      </c>
      <c r="AE54" s="33">
        <v>269685.76286609087</v>
      </c>
    </row>
    <row r="55" spans="1:31">
      <c r="A55" s="29" t="s">
        <v>132</v>
      </c>
      <c r="B55" s="29" t="s">
        <v>68</v>
      </c>
      <c r="C55" s="33">
        <v>5.5766233105998094E-5</v>
      </c>
      <c r="D55" s="33">
        <v>6.2992612956507893E-5</v>
      </c>
      <c r="E55" s="33">
        <v>6.08496806334097E-5</v>
      </c>
      <c r="F55" s="33">
        <v>9.8630949208598613E-5</v>
      </c>
      <c r="G55" s="33">
        <v>9.502018239374111E-5</v>
      </c>
      <c r="H55" s="33">
        <v>9.1541601643155499E-5</v>
      </c>
      <c r="I55" s="33">
        <v>8.8427467336570388E-5</v>
      </c>
      <c r="J55" s="33">
        <v>8.4953137791574603E-5</v>
      </c>
      <c r="K55" s="33">
        <v>8.1843100088225789E-5</v>
      </c>
      <c r="L55" s="33">
        <v>7.8846917326173799E-5</v>
      </c>
      <c r="M55" s="33">
        <v>7.6164640789533615E-5</v>
      </c>
      <c r="N55" s="33">
        <v>9.590493058660709E-5</v>
      </c>
      <c r="O55" s="33">
        <v>9.2393960211467109E-5</v>
      </c>
      <c r="P55" s="33">
        <v>8.9011522466502698E-5</v>
      </c>
      <c r="Q55" s="33">
        <v>8.5983458386142296E-5</v>
      </c>
      <c r="R55" s="33">
        <v>9.4684317970576102E-5</v>
      </c>
      <c r="S55" s="33">
        <v>1.4081493341909862E-4</v>
      </c>
      <c r="T55" s="33">
        <v>1.644888144745659E-4</v>
      </c>
      <c r="U55" s="33">
        <v>2.3913859436150569E-4</v>
      </c>
      <c r="V55" s="33">
        <v>2.434149449637313E-4</v>
      </c>
      <c r="W55" s="33">
        <v>2.3450380081914291E-4</v>
      </c>
      <c r="X55" s="33">
        <v>3.1465933457492366E-4</v>
      </c>
      <c r="Y55" s="33">
        <v>4.6602655292573203E-4</v>
      </c>
      <c r="Z55" s="33">
        <v>4.4771629401692937E-4</v>
      </c>
      <c r="AA55" s="33">
        <v>6.0934390393074345E-4</v>
      </c>
      <c r="AB55" s="33">
        <v>1.1647088107566999E-2</v>
      </c>
      <c r="AC55" s="33">
        <v>6231.5209126384125</v>
      </c>
      <c r="AD55" s="33">
        <v>39064.736220047693</v>
      </c>
      <c r="AE55" s="33">
        <v>49892.970130466543</v>
      </c>
    </row>
    <row r="56" spans="1:31">
      <c r="A56" s="29" t="s">
        <v>132</v>
      </c>
      <c r="B56" s="29" t="s">
        <v>36</v>
      </c>
      <c r="C56" s="33">
        <v>1.7944140579342698E-4</v>
      </c>
      <c r="D56" s="33">
        <v>1.72872260120095E-4</v>
      </c>
      <c r="E56" s="33">
        <v>1.6699135541410802E-4</v>
      </c>
      <c r="F56" s="33">
        <v>1.60430237954237E-4</v>
      </c>
      <c r="G56" s="33">
        <v>1.54557069502013E-4</v>
      </c>
      <c r="H56" s="33">
        <v>1.4889891106353701E-4</v>
      </c>
      <c r="I56" s="33">
        <v>1.59789470238361E-4</v>
      </c>
      <c r="J56" s="33">
        <v>1.76757838597351E-4</v>
      </c>
      <c r="K56" s="33">
        <v>2.3696544395418302E-4</v>
      </c>
      <c r="L56" s="33">
        <v>2.3687682753167899E-4</v>
      </c>
      <c r="M56" s="33">
        <v>2.28818565038884E-4</v>
      </c>
      <c r="N56" s="33">
        <v>2.8326330200096001E-4</v>
      </c>
      <c r="O56" s="33">
        <v>2.7289335485010304E-4</v>
      </c>
      <c r="P56" s="33">
        <v>3.1990522352920805E-4</v>
      </c>
      <c r="Q56" s="33">
        <v>4.8755860480885E-4</v>
      </c>
      <c r="R56" s="33">
        <v>4.68402348086526E-4</v>
      </c>
      <c r="S56" s="33">
        <v>4.5125467113478999E-4</v>
      </c>
      <c r="T56" s="33">
        <v>5.1191719280905396E-4</v>
      </c>
      <c r="U56" s="33">
        <v>5386.0334296088795</v>
      </c>
      <c r="V56" s="33">
        <v>5174.4153019110599</v>
      </c>
      <c r="W56" s="33">
        <v>17492.6950287535</v>
      </c>
      <c r="X56" s="33">
        <v>16852.307369311398</v>
      </c>
      <c r="Y56" s="33">
        <v>16279.0123110775</v>
      </c>
      <c r="Z56" s="33">
        <v>27595.906896476801</v>
      </c>
      <c r="AA56" s="33">
        <v>26585.6521473619</v>
      </c>
      <c r="AB56" s="33">
        <v>25612.381675007298</v>
      </c>
      <c r="AC56" s="33">
        <v>24741.079494269401</v>
      </c>
      <c r="AD56" s="33">
        <v>47089.166570047993</v>
      </c>
      <c r="AE56" s="33">
        <v>45365.2857400988</v>
      </c>
    </row>
    <row r="57" spans="1:31">
      <c r="A57" s="29" t="s">
        <v>132</v>
      </c>
      <c r="B57" s="29" t="s">
        <v>73</v>
      </c>
      <c r="C57" s="33">
        <v>0</v>
      </c>
      <c r="D57" s="33">
        <v>0</v>
      </c>
      <c r="E57" s="33">
        <v>2.2049104193488901E-4</v>
      </c>
      <c r="F57" s="33">
        <v>2.62693687315241E-4</v>
      </c>
      <c r="G57" s="33">
        <v>2.7655499767159099E-4</v>
      </c>
      <c r="H57" s="33">
        <v>2.6643063390861398E-4</v>
      </c>
      <c r="I57" s="33">
        <v>3.1546500690879598E-4</v>
      </c>
      <c r="J57" s="33">
        <v>3.0307033558180004E-4</v>
      </c>
      <c r="K57" s="33">
        <v>2.9197527547067696E-4</v>
      </c>
      <c r="L57" s="33">
        <v>2.8128639288475896E-4</v>
      </c>
      <c r="M57" s="33">
        <v>2.7171737081900299E-4</v>
      </c>
      <c r="N57" s="33">
        <v>4.0194004783556596E-4</v>
      </c>
      <c r="O57" s="33">
        <v>3.872254800662E-4</v>
      </c>
      <c r="P57" s="33">
        <v>4.91166750742714E-4</v>
      </c>
      <c r="Q57" s="33">
        <v>5.0837583160827208E-4</v>
      </c>
      <c r="R57" s="33">
        <v>4.8840166266599398E-4</v>
      </c>
      <c r="S57" s="33">
        <v>4.53450290805049E-3</v>
      </c>
      <c r="T57" s="33">
        <v>1004.28422148959</v>
      </c>
      <c r="U57" s="33">
        <v>24702.3683831987</v>
      </c>
      <c r="V57" s="33">
        <v>23731.808319791598</v>
      </c>
      <c r="W57" s="33">
        <v>22863.0138224738</v>
      </c>
      <c r="X57" s="33">
        <v>22026.0249030706</v>
      </c>
      <c r="Y57" s="33">
        <v>21276.726239325002</v>
      </c>
      <c r="Z57" s="33">
        <v>20440.760221657602</v>
      </c>
      <c r="AA57" s="33">
        <v>29138.920474288097</v>
      </c>
      <c r="AB57" s="33">
        <v>28072.177753939701</v>
      </c>
      <c r="AC57" s="33">
        <v>35867.950073290202</v>
      </c>
      <c r="AD57" s="33">
        <v>87027.548764529201</v>
      </c>
      <c r="AE57" s="33">
        <v>83841.5692360065</v>
      </c>
    </row>
    <row r="58" spans="1:31">
      <c r="A58" s="29" t="s">
        <v>132</v>
      </c>
      <c r="B58" s="29" t="s">
        <v>56</v>
      </c>
      <c r="C58" s="33">
        <v>0</v>
      </c>
      <c r="D58" s="33">
        <v>0</v>
      </c>
      <c r="E58" s="33">
        <v>0</v>
      </c>
      <c r="F58" s="33">
        <v>0</v>
      </c>
      <c r="G58" s="33">
        <v>0</v>
      </c>
      <c r="H58" s="33">
        <v>0</v>
      </c>
      <c r="I58" s="33">
        <v>0</v>
      </c>
      <c r="J58" s="33">
        <v>0</v>
      </c>
      <c r="K58" s="33">
        <v>0</v>
      </c>
      <c r="L58" s="33">
        <v>0</v>
      </c>
      <c r="M58" s="33">
        <v>0</v>
      </c>
      <c r="N58" s="33">
        <v>0</v>
      </c>
      <c r="O58" s="33">
        <v>0</v>
      </c>
      <c r="P58" s="33">
        <v>0</v>
      </c>
      <c r="Q58" s="33">
        <v>0</v>
      </c>
      <c r="R58" s="33">
        <v>0</v>
      </c>
      <c r="S58" s="33">
        <v>0</v>
      </c>
      <c r="T58" s="33">
        <v>0</v>
      </c>
      <c r="U58" s="33">
        <v>0</v>
      </c>
      <c r="V58" s="33">
        <v>0</v>
      </c>
      <c r="W58" s="33">
        <v>0</v>
      </c>
      <c r="X58" s="33">
        <v>0</v>
      </c>
      <c r="Y58" s="33">
        <v>0</v>
      </c>
      <c r="Z58" s="33">
        <v>0</v>
      </c>
      <c r="AA58" s="33">
        <v>0</v>
      </c>
      <c r="AB58" s="33">
        <v>0</v>
      </c>
      <c r="AC58" s="33">
        <v>0</v>
      </c>
      <c r="AD58" s="33">
        <v>0</v>
      </c>
      <c r="AE58" s="33">
        <v>0</v>
      </c>
    </row>
    <row r="59" spans="1:31">
      <c r="A59" s="34" t="s">
        <v>138</v>
      </c>
      <c r="B59" s="34"/>
      <c r="C59" s="35">
        <v>8.8303986256561893E-4</v>
      </c>
      <c r="D59" s="35">
        <v>8.5998069622573417E-4</v>
      </c>
      <c r="E59" s="35">
        <v>8.3072519554575747E-4</v>
      </c>
      <c r="F59" s="35">
        <v>9.3343304526688617E-4</v>
      </c>
      <c r="G59" s="35">
        <v>8.992611236663668E-4</v>
      </c>
      <c r="H59" s="35">
        <v>8.6634019723019708E-4</v>
      </c>
      <c r="I59" s="35">
        <v>8.3686835403604868E-4</v>
      </c>
      <c r="J59" s="35">
        <v>8.235721100535823E-4</v>
      </c>
      <c r="K59" s="35">
        <v>7.9342207227655216E-4</v>
      </c>
      <c r="L59" s="35">
        <v>7.6437579307373708E-4</v>
      </c>
      <c r="M59" s="35">
        <v>7.3837265529149495E-4</v>
      </c>
      <c r="N59" s="35">
        <v>7.8588062536409935E-4</v>
      </c>
      <c r="O59" s="35">
        <v>7.571104299510681E-4</v>
      </c>
      <c r="P59" s="35">
        <v>8.2678872572627981E-4</v>
      </c>
      <c r="Q59" s="35">
        <v>7.9866237564209892E-4</v>
      </c>
      <c r="R59" s="35">
        <v>9.0123570702747879E-4</v>
      </c>
      <c r="S59" s="35">
        <v>1.6947458366438795E-3</v>
      </c>
      <c r="T59" s="35">
        <v>179.05222195229817</v>
      </c>
      <c r="U59" s="35">
        <v>15413.667771687447</v>
      </c>
      <c r="V59" s="35">
        <v>21647.398009974837</v>
      </c>
      <c r="W59" s="35">
        <v>20854.911473760378</v>
      </c>
      <c r="X59" s="35">
        <v>25616.682799070433</v>
      </c>
      <c r="Y59" s="35">
        <v>51407.016372774167</v>
      </c>
      <c r="Z59" s="35">
        <v>49387.226470642599</v>
      </c>
      <c r="AA59" s="35">
        <v>96927.719276788353</v>
      </c>
      <c r="AB59" s="35">
        <v>101775.93178252903</v>
      </c>
      <c r="AC59" s="35">
        <v>185105.09531376109</v>
      </c>
      <c r="AD59" s="35">
        <v>301829.99600848183</v>
      </c>
      <c r="AE59" s="35">
        <v>322933.41710205859</v>
      </c>
    </row>
    <row r="61" spans="1:31">
      <c r="A61" s="19" t="s">
        <v>128</v>
      </c>
      <c r="B61" s="19" t="s">
        <v>129</v>
      </c>
      <c r="C61" s="19" t="s">
        <v>80</v>
      </c>
      <c r="D61" s="19" t="s">
        <v>89</v>
      </c>
      <c r="E61" s="19" t="s">
        <v>90</v>
      </c>
      <c r="F61" s="19" t="s">
        <v>91</v>
      </c>
      <c r="G61" s="19" t="s">
        <v>92</v>
      </c>
      <c r="H61" s="19" t="s">
        <v>93</v>
      </c>
      <c r="I61" s="19" t="s">
        <v>94</v>
      </c>
      <c r="J61" s="19" t="s">
        <v>95</v>
      </c>
      <c r="K61" s="19" t="s">
        <v>96</v>
      </c>
      <c r="L61" s="19" t="s">
        <v>97</v>
      </c>
      <c r="M61" s="19" t="s">
        <v>98</v>
      </c>
      <c r="N61" s="19" t="s">
        <v>99</v>
      </c>
      <c r="O61" s="19" t="s">
        <v>100</v>
      </c>
      <c r="P61" s="19" t="s">
        <v>101</v>
      </c>
      <c r="Q61" s="19" t="s">
        <v>102</v>
      </c>
      <c r="R61" s="19" t="s">
        <v>103</v>
      </c>
      <c r="S61" s="19" t="s">
        <v>104</v>
      </c>
      <c r="T61" s="19" t="s">
        <v>105</v>
      </c>
      <c r="U61" s="19" t="s">
        <v>106</v>
      </c>
      <c r="V61" s="19" t="s">
        <v>107</v>
      </c>
      <c r="W61" s="19" t="s">
        <v>108</v>
      </c>
      <c r="X61" s="19" t="s">
        <v>109</v>
      </c>
      <c r="Y61" s="19" t="s">
        <v>110</v>
      </c>
      <c r="Z61" s="19" t="s">
        <v>111</v>
      </c>
      <c r="AA61" s="19" t="s">
        <v>112</v>
      </c>
      <c r="AB61" s="19" t="s">
        <v>113</v>
      </c>
      <c r="AC61" s="19" t="s">
        <v>114</v>
      </c>
      <c r="AD61" s="19" t="s">
        <v>115</v>
      </c>
      <c r="AE61" s="19" t="s">
        <v>116</v>
      </c>
    </row>
    <row r="62" spans="1:31">
      <c r="A62" s="29" t="s">
        <v>133</v>
      </c>
      <c r="B62" s="29" t="s">
        <v>64</v>
      </c>
      <c r="C62" s="33">
        <v>0</v>
      </c>
      <c r="D62" s="33">
        <v>0</v>
      </c>
      <c r="E62" s="33">
        <v>0</v>
      </c>
      <c r="F62" s="33">
        <v>0</v>
      </c>
      <c r="G62" s="33">
        <v>0</v>
      </c>
      <c r="H62" s="33">
        <v>0</v>
      </c>
      <c r="I62" s="33">
        <v>0</v>
      </c>
      <c r="J62" s="33">
        <v>0</v>
      </c>
      <c r="K62" s="33">
        <v>0</v>
      </c>
      <c r="L62" s="33">
        <v>0</v>
      </c>
      <c r="M62" s="33">
        <v>0</v>
      </c>
      <c r="N62" s="33">
        <v>0</v>
      </c>
      <c r="O62" s="33">
        <v>0</v>
      </c>
      <c r="P62" s="33">
        <v>0</v>
      </c>
      <c r="Q62" s="33">
        <v>0</v>
      </c>
      <c r="R62" s="33">
        <v>0</v>
      </c>
      <c r="S62" s="33">
        <v>0</v>
      </c>
      <c r="T62" s="33">
        <v>0</v>
      </c>
      <c r="U62" s="33">
        <v>0</v>
      </c>
      <c r="V62" s="33">
        <v>0</v>
      </c>
      <c r="W62" s="33">
        <v>0</v>
      </c>
      <c r="X62" s="33">
        <v>0</v>
      </c>
      <c r="Y62" s="33">
        <v>0</v>
      </c>
      <c r="Z62" s="33">
        <v>0</v>
      </c>
      <c r="AA62" s="33">
        <v>0</v>
      </c>
      <c r="AB62" s="33">
        <v>0</v>
      </c>
      <c r="AC62" s="33">
        <v>0</v>
      </c>
      <c r="AD62" s="33">
        <v>0</v>
      </c>
      <c r="AE62" s="33">
        <v>0</v>
      </c>
    </row>
    <row r="63" spans="1:31">
      <c r="A63" s="29" t="s">
        <v>133</v>
      </c>
      <c r="B63" s="29" t="s">
        <v>71</v>
      </c>
      <c r="C63" s="33">
        <v>0</v>
      </c>
      <c r="D63" s="33">
        <v>0</v>
      </c>
      <c r="E63" s="33">
        <v>0</v>
      </c>
      <c r="F63" s="33">
        <v>0</v>
      </c>
      <c r="G63" s="33">
        <v>0</v>
      </c>
      <c r="H63" s="33">
        <v>0</v>
      </c>
      <c r="I63" s="33">
        <v>0</v>
      </c>
      <c r="J63" s="33">
        <v>0</v>
      </c>
      <c r="K63" s="33">
        <v>0</v>
      </c>
      <c r="L63" s="33">
        <v>0</v>
      </c>
      <c r="M63" s="33">
        <v>0</v>
      </c>
      <c r="N63" s="33">
        <v>0</v>
      </c>
      <c r="O63" s="33">
        <v>0</v>
      </c>
      <c r="P63" s="33">
        <v>0</v>
      </c>
      <c r="Q63" s="33">
        <v>0</v>
      </c>
      <c r="R63" s="33">
        <v>0</v>
      </c>
      <c r="S63" s="33">
        <v>0</v>
      </c>
      <c r="T63" s="33">
        <v>0</v>
      </c>
      <c r="U63" s="33">
        <v>0</v>
      </c>
      <c r="V63" s="33">
        <v>0</v>
      </c>
      <c r="W63" s="33">
        <v>0</v>
      </c>
      <c r="X63" s="33">
        <v>0</v>
      </c>
      <c r="Y63" s="33">
        <v>0</v>
      </c>
      <c r="Z63" s="33">
        <v>0</v>
      </c>
      <c r="AA63" s="33">
        <v>0</v>
      </c>
      <c r="AB63" s="33">
        <v>0</v>
      </c>
      <c r="AC63" s="33">
        <v>0</v>
      </c>
      <c r="AD63" s="33">
        <v>0</v>
      </c>
      <c r="AE63" s="33">
        <v>0</v>
      </c>
    </row>
    <row r="64" spans="1:31">
      <c r="A64" s="29" t="s">
        <v>133</v>
      </c>
      <c r="B64" s="29" t="s">
        <v>20</v>
      </c>
      <c r="C64" s="33">
        <v>2.7577171043849999E-5</v>
      </c>
      <c r="D64" s="33">
        <v>2.6567602192979599E-5</v>
      </c>
      <c r="E64" s="33">
        <v>2.5663804575854899E-5</v>
      </c>
      <c r="F64" s="33">
        <v>2.4655469528380199E-5</v>
      </c>
      <c r="G64" s="33">
        <v>2.3752860845282901E-5</v>
      </c>
      <c r="H64" s="33">
        <v>2.28832956389633E-5</v>
      </c>
      <c r="I64" s="33">
        <v>2.2104833664102802E-5</v>
      </c>
      <c r="J64" s="33">
        <v>2.12363311614348E-5</v>
      </c>
      <c r="K64" s="33">
        <v>2.04588932431921E-5</v>
      </c>
      <c r="L64" s="33">
        <v>1.9709916442461998E-5</v>
      </c>
      <c r="M64" s="33">
        <v>1.90394089805906E-5</v>
      </c>
      <c r="N64" s="33">
        <v>1.8291347511310399E-5</v>
      </c>
      <c r="O64" s="33">
        <v>1.7621722093297001E-5</v>
      </c>
      <c r="P64" s="33">
        <v>1.6976610899846397E-5</v>
      </c>
      <c r="Q64" s="33">
        <v>1.6399087178786302E-5</v>
      </c>
      <c r="R64" s="33">
        <v>1.57547643816699E-5</v>
      </c>
      <c r="S64" s="33">
        <v>2.2645567212348302E-5</v>
      </c>
      <c r="T64" s="33">
        <v>2.1816538765901598E-5</v>
      </c>
      <c r="U64" s="33">
        <v>2.8535022919339001E-5</v>
      </c>
      <c r="V64" s="33">
        <v>2.7413877237099303E-5</v>
      </c>
      <c r="W64" s="33">
        <v>2.6410286386676201E-5</v>
      </c>
      <c r="X64" s="33">
        <v>2.5443435855265301E-5</v>
      </c>
      <c r="Y64" s="33">
        <v>3.5763082837857203E-5</v>
      </c>
      <c r="Z64" s="33">
        <v>3.4357945508176998E-5</v>
      </c>
      <c r="AA64" s="33">
        <v>3.3100140220252305E-5</v>
      </c>
      <c r="AB64" s="33">
        <v>2.1040382917368703E-5</v>
      </c>
      <c r="AC64" s="33">
        <v>2.0324614599024401E-5</v>
      </c>
      <c r="AD64" s="33">
        <v>3.4710818086991601E-5</v>
      </c>
      <c r="AE64" s="33">
        <v>3.3440094535502797E-5</v>
      </c>
    </row>
    <row r="65" spans="1:31">
      <c r="A65" s="29" t="s">
        <v>133</v>
      </c>
      <c r="B65" s="29" t="s">
        <v>32</v>
      </c>
      <c r="C65" s="33">
        <v>0</v>
      </c>
      <c r="D65" s="33">
        <v>0</v>
      </c>
      <c r="E65" s="33">
        <v>0</v>
      </c>
      <c r="F65" s="33">
        <v>0</v>
      </c>
      <c r="G65" s="33">
        <v>0</v>
      </c>
      <c r="H65" s="33">
        <v>0</v>
      </c>
      <c r="I65" s="33">
        <v>0</v>
      </c>
      <c r="J65" s="33">
        <v>0</v>
      </c>
      <c r="K65" s="33">
        <v>0</v>
      </c>
      <c r="L65" s="33">
        <v>0</v>
      </c>
      <c r="M65" s="33">
        <v>0</v>
      </c>
      <c r="N65" s="33">
        <v>0</v>
      </c>
      <c r="O65" s="33">
        <v>0</v>
      </c>
      <c r="P65" s="33">
        <v>0</v>
      </c>
      <c r="Q65" s="33">
        <v>0</v>
      </c>
      <c r="R65" s="33">
        <v>0</v>
      </c>
      <c r="S65" s="33">
        <v>0</v>
      </c>
      <c r="T65" s="33">
        <v>0</v>
      </c>
      <c r="U65" s="33">
        <v>0</v>
      </c>
      <c r="V65" s="33">
        <v>0</v>
      </c>
      <c r="W65" s="33">
        <v>0</v>
      </c>
      <c r="X65" s="33">
        <v>0</v>
      </c>
      <c r="Y65" s="33">
        <v>0</v>
      </c>
      <c r="Z65" s="33">
        <v>0</v>
      </c>
      <c r="AA65" s="33">
        <v>0</v>
      </c>
      <c r="AB65" s="33">
        <v>0</v>
      </c>
      <c r="AC65" s="33">
        <v>0</v>
      </c>
      <c r="AD65" s="33">
        <v>0</v>
      </c>
      <c r="AE65" s="33">
        <v>0</v>
      </c>
    </row>
    <row r="66" spans="1:31">
      <c r="A66" s="29" t="s">
        <v>133</v>
      </c>
      <c r="B66" s="29" t="s">
        <v>66</v>
      </c>
      <c r="C66" s="33">
        <v>1.0472026468918829E-4</v>
      </c>
      <c r="D66" s="33">
        <v>1.0088657496383541E-4</v>
      </c>
      <c r="E66" s="33">
        <v>9.7454535994346392E-5</v>
      </c>
      <c r="F66" s="33">
        <v>9.3625531456533701E-5</v>
      </c>
      <c r="G66" s="33">
        <v>9.0198007289736204E-5</v>
      </c>
      <c r="H66" s="33">
        <v>8.6895960882383495E-5</v>
      </c>
      <c r="I66" s="33">
        <v>8.39398656422939E-5</v>
      </c>
      <c r="J66" s="33">
        <v>8.0641854696283504E-5</v>
      </c>
      <c r="K66" s="33">
        <v>7.7689648161090603E-5</v>
      </c>
      <c r="L66" s="33">
        <v>7.4845518547730192E-5</v>
      </c>
      <c r="M66" s="33">
        <v>7.2299364746399405E-5</v>
      </c>
      <c r="N66" s="33">
        <v>6.9458710970047698E-5</v>
      </c>
      <c r="O66" s="33">
        <v>6.6915906600974908E-5</v>
      </c>
      <c r="P66" s="33">
        <v>6.4466191406306185E-5</v>
      </c>
      <c r="Q66" s="33">
        <v>6.2273129730852503E-5</v>
      </c>
      <c r="R66" s="33">
        <v>8.3909766304812695E-5</v>
      </c>
      <c r="S66" s="33">
        <v>8.0837925244304687E-5</v>
      </c>
      <c r="T66" s="33">
        <v>7.7878540789464413E-5</v>
      </c>
      <c r="U66" s="33">
        <v>9.9870952460484402E-5</v>
      </c>
      <c r="V66" s="33">
        <v>1.086805444848416E-4</v>
      </c>
      <c r="W66" s="33">
        <v>1.9661377226512869E-4</v>
      </c>
      <c r="X66" s="33">
        <v>1.894159657963152E-4</v>
      </c>
      <c r="Y66" s="33">
        <v>2.3149102444525711E-4</v>
      </c>
      <c r="Z66" s="33">
        <v>1819.6683380258605</v>
      </c>
      <c r="AA66" s="33">
        <v>1753.0523508361371</v>
      </c>
      <c r="AB66" s="33">
        <v>1688.8750579390401</v>
      </c>
      <c r="AC66" s="33">
        <v>1631.421575991388</v>
      </c>
      <c r="AD66" s="33">
        <v>5245.5720323301621</v>
      </c>
      <c r="AE66" s="33">
        <v>5053.5376093497671</v>
      </c>
    </row>
    <row r="67" spans="1:31">
      <c r="A67" s="29" t="s">
        <v>133</v>
      </c>
      <c r="B67" s="29" t="s">
        <v>65</v>
      </c>
      <c r="C67" s="33">
        <v>0</v>
      </c>
      <c r="D67" s="33">
        <v>0</v>
      </c>
      <c r="E67" s="33">
        <v>0</v>
      </c>
      <c r="F67" s="33">
        <v>0</v>
      </c>
      <c r="G67" s="33">
        <v>0</v>
      </c>
      <c r="H67" s="33">
        <v>0</v>
      </c>
      <c r="I67" s="33">
        <v>0</v>
      </c>
      <c r="J67" s="33">
        <v>0</v>
      </c>
      <c r="K67" s="33">
        <v>0</v>
      </c>
      <c r="L67" s="33">
        <v>0</v>
      </c>
      <c r="M67" s="33">
        <v>0</v>
      </c>
      <c r="N67" s="33">
        <v>0</v>
      </c>
      <c r="O67" s="33">
        <v>0</v>
      </c>
      <c r="P67" s="33">
        <v>0</v>
      </c>
      <c r="Q67" s="33">
        <v>0</v>
      </c>
      <c r="R67" s="33">
        <v>0</v>
      </c>
      <c r="S67" s="33">
        <v>0</v>
      </c>
      <c r="T67" s="33">
        <v>0</v>
      </c>
      <c r="U67" s="33">
        <v>0</v>
      </c>
      <c r="V67" s="33">
        <v>0</v>
      </c>
      <c r="W67" s="33">
        <v>0</v>
      </c>
      <c r="X67" s="33">
        <v>0</v>
      </c>
      <c r="Y67" s="33">
        <v>0</v>
      </c>
      <c r="Z67" s="33">
        <v>0</v>
      </c>
      <c r="AA67" s="33">
        <v>0</v>
      </c>
      <c r="AB67" s="33">
        <v>0</v>
      </c>
      <c r="AC67" s="33">
        <v>0</v>
      </c>
      <c r="AD67" s="33">
        <v>0</v>
      </c>
      <c r="AE67" s="33">
        <v>0</v>
      </c>
    </row>
    <row r="68" spans="1:31">
      <c r="A68" s="29" t="s">
        <v>133</v>
      </c>
      <c r="B68" s="29" t="s">
        <v>69</v>
      </c>
      <c r="C68" s="33">
        <v>1.2174607141539288E-3</v>
      </c>
      <c r="D68" s="33">
        <v>1.1728908628006538E-3</v>
      </c>
      <c r="E68" s="33">
        <v>1.4101578512838034E-3</v>
      </c>
      <c r="F68" s="33">
        <v>1.354752520413303E-3</v>
      </c>
      <c r="G68" s="33">
        <v>1.3051565722621086E-3</v>
      </c>
      <c r="H68" s="33">
        <v>1.2573762753357335E-3</v>
      </c>
      <c r="I68" s="33">
        <v>1.2146018588406735E-3</v>
      </c>
      <c r="J68" s="33">
        <v>1.2598402155535658E-3</v>
      </c>
      <c r="K68" s="33">
        <v>1.213718898879195E-3</v>
      </c>
      <c r="L68" s="33">
        <v>1.1692860311251837E-3</v>
      </c>
      <c r="M68" s="33">
        <v>1.1295083379411377E-3</v>
      </c>
      <c r="N68" s="33">
        <v>1.2744815544911208E-3</v>
      </c>
      <c r="O68" s="33">
        <v>1.2278242350591466E-3</v>
      </c>
      <c r="P68" s="33">
        <v>1.3562805559282668E-3</v>
      </c>
      <c r="Q68" s="33">
        <v>1.3101415357149764E-3</v>
      </c>
      <c r="R68" s="33">
        <v>2.3364601933273973E-3</v>
      </c>
      <c r="S68" s="33">
        <v>54733.893916500761</v>
      </c>
      <c r="T68" s="33">
        <v>92190.688602412774</v>
      </c>
      <c r="U68" s="33">
        <v>111960.75450718413</v>
      </c>
      <c r="V68" s="33">
        <v>107561.7983054658</v>
      </c>
      <c r="W68" s="33">
        <v>103624.08326790325</v>
      </c>
      <c r="X68" s="33">
        <v>108375.83658827747</v>
      </c>
      <c r="Y68" s="33">
        <v>104689.02223201796</v>
      </c>
      <c r="Z68" s="33">
        <v>102344.24295380845</v>
      </c>
      <c r="AA68" s="33">
        <v>98597.536724788413</v>
      </c>
      <c r="AB68" s="33">
        <v>100717.89780676323</v>
      </c>
      <c r="AC68" s="33">
        <v>99902.015727923106</v>
      </c>
      <c r="AD68" s="33">
        <v>100614.71559294949</v>
      </c>
      <c r="AE68" s="33">
        <v>98745.050081924055</v>
      </c>
    </row>
    <row r="69" spans="1:31">
      <c r="A69" s="29" t="s">
        <v>133</v>
      </c>
      <c r="B69" s="29" t="s">
        <v>68</v>
      </c>
      <c r="C69" s="33">
        <v>1.803457768765573E-4</v>
      </c>
      <c r="D69" s="33">
        <v>2.3438411401991487E-4</v>
      </c>
      <c r="E69" s="33">
        <v>2.33845135448101E-4</v>
      </c>
      <c r="F69" s="33">
        <v>2.2465732211914387E-4</v>
      </c>
      <c r="G69" s="33">
        <v>2.1643287320192886E-4</v>
      </c>
      <c r="H69" s="33">
        <v>2.0850951200067987E-4</v>
      </c>
      <c r="I69" s="33">
        <v>2.0141627119086932E-4</v>
      </c>
      <c r="J69" s="33">
        <v>1.9350259320235718E-4</v>
      </c>
      <c r="K69" s="33">
        <v>1.8641868345871032E-4</v>
      </c>
      <c r="L69" s="33">
        <v>1.795941075897451E-4</v>
      </c>
      <c r="M69" s="33">
        <v>1.7348453378213441E-4</v>
      </c>
      <c r="N69" s="33">
        <v>2.4030353523215052E-4</v>
      </c>
      <c r="O69" s="33">
        <v>2.315062962572514E-4</v>
      </c>
      <c r="P69" s="33">
        <v>2.4590075334111731E-4</v>
      </c>
      <c r="Q69" s="33">
        <v>2.3753550783252569E-4</v>
      </c>
      <c r="R69" s="33">
        <v>2.6199120902646518E-4</v>
      </c>
      <c r="S69" s="33">
        <v>5.9585081064934277E-4</v>
      </c>
      <c r="T69" s="33">
        <v>6.0187101406892292E-4</v>
      </c>
      <c r="U69" s="33">
        <v>7.8931639397207271E-4</v>
      </c>
      <c r="V69" s="33">
        <v>1.6626131306560709E-3</v>
      </c>
      <c r="W69" s="33">
        <v>1.6017467558894394E-3</v>
      </c>
      <c r="X69" s="33">
        <v>1055.3768682620512</v>
      </c>
      <c r="Y69" s="33">
        <v>8999.1696233971397</v>
      </c>
      <c r="Z69" s="33">
        <v>8645.5907881694711</v>
      </c>
      <c r="AA69" s="33">
        <v>11484.295278763315</v>
      </c>
      <c r="AB69" s="33">
        <v>11063.868232164466</v>
      </c>
      <c r="AC69" s="33">
        <v>17966.900234811928</v>
      </c>
      <c r="AD69" s="33">
        <v>20534.580326204774</v>
      </c>
      <c r="AE69" s="33">
        <v>19782.832740128644</v>
      </c>
    </row>
    <row r="70" spans="1:31">
      <c r="A70" s="29" t="s">
        <v>133</v>
      </c>
      <c r="B70" s="29" t="s">
        <v>36</v>
      </c>
      <c r="C70" s="33">
        <v>1.90940849165031E-4</v>
      </c>
      <c r="D70" s="33">
        <v>1.8395072195549099E-4</v>
      </c>
      <c r="E70" s="33">
        <v>1.7769294140894E-4</v>
      </c>
      <c r="F70" s="33">
        <v>1.70711356898276E-4</v>
      </c>
      <c r="G70" s="33">
        <v>1.6446180838076198E-4</v>
      </c>
      <c r="H70" s="33">
        <v>1.5844104872289E-4</v>
      </c>
      <c r="I70" s="33">
        <v>1.69333086031364E-4</v>
      </c>
      <c r="J70" s="33">
        <v>1.8416460569611201E-4</v>
      </c>
      <c r="K70" s="33">
        <v>2.60000979478644E-4</v>
      </c>
      <c r="L70" s="33">
        <v>2.50482639484304E-4</v>
      </c>
      <c r="M70" s="33">
        <v>2.4196152376401299E-4</v>
      </c>
      <c r="N70" s="33">
        <v>3.0210769718518499E-4</v>
      </c>
      <c r="O70" s="33">
        <v>2.9104787817034201E-4</v>
      </c>
      <c r="P70" s="33">
        <v>3.4281867422517596E-4</v>
      </c>
      <c r="Q70" s="33">
        <v>4.8866523721081002E-4</v>
      </c>
      <c r="R70" s="33">
        <v>1.67748997471396E-3</v>
      </c>
      <c r="S70" s="33">
        <v>1.61607897561526E-3</v>
      </c>
      <c r="T70" s="33">
        <v>1.5569161633118E-3</v>
      </c>
      <c r="U70" s="33">
        <v>3.5859322417052903E-3</v>
      </c>
      <c r="V70" s="33">
        <v>3.4721947022672401E-3</v>
      </c>
      <c r="W70" s="33">
        <v>22473.490727074499</v>
      </c>
      <c r="X70" s="33">
        <v>21650.7618049417</v>
      </c>
      <c r="Y70" s="33">
        <v>20914.229136840702</v>
      </c>
      <c r="Z70" s="33">
        <v>26967.329585352101</v>
      </c>
      <c r="AA70" s="33">
        <v>25980.086336316999</v>
      </c>
      <c r="AB70" s="33">
        <v>25028.9849392098</v>
      </c>
      <c r="AC70" s="33">
        <v>24177.5292079828</v>
      </c>
      <c r="AD70" s="33">
        <v>23227.590150775599</v>
      </c>
      <c r="AE70" s="33">
        <v>22377.2544677107</v>
      </c>
    </row>
    <row r="71" spans="1:31">
      <c r="A71" s="29" t="s">
        <v>133</v>
      </c>
      <c r="B71" s="29" t="s">
        <v>73</v>
      </c>
      <c r="C71" s="33">
        <v>0</v>
      </c>
      <c r="D71" s="33">
        <v>0</v>
      </c>
      <c r="E71" s="33">
        <v>2.77720604041209E-4</v>
      </c>
      <c r="F71" s="33">
        <v>2.6680891642946405E-4</v>
      </c>
      <c r="G71" s="33">
        <v>2.5704134561034802E-4</v>
      </c>
      <c r="H71" s="33">
        <v>2.4763135444405402E-4</v>
      </c>
      <c r="I71" s="33">
        <v>2.39207235984051E-4</v>
      </c>
      <c r="J71" s="33">
        <v>2.29808744854673E-4</v>
      </c>
      <c r="K71" s="33">
        <v>2.2139570821309702E-4</v>
      </c>
      <c r="L71" s="33">
        <v>2.1329066326947598E-4</v>
      </c>
      <c r="M71" s="33">
        <v>2.0603477348997502E-4</v>
      </c>
      <c r="N71" s="33">
        <v>2.6905423017939601E-4</v>
      </c>
      <c r="O71" s="33">
        <v>2.5920446097891695E-4</v>
      </c>
      <c r="P71" s="33">
        <v>2.8166710896789898E-4</v>
      </c>
      <c r="Q71" s="33">
        <v>3.0370902139023696E-4</v>
      </c>
      <c r="R71" s="33">
        <v>4.8961963775218402E-4</v>
      </c>
      <c r="S71" s="33">
        <v>4.71695219969698E-4</v>
      </c>
      <c r="T71" s="33">
        <v>4.5442699472539501E-4</v>
      </c>
      <c r="U71" s="33">
        <v>4.9365053798789804E-4</v>
      </c>
      <c r="V71" s="33">
        <v>4.7425492822214099E-4</v>
      </c>
      <c r="W71" s="33">
        <v>5.4755711149401601E-4</v>
      </c>
      <c r="X71" s="33">
        <v>5.2751166872695601E-4</v>
      </c>
      <c r="Y71" s="33">
        <v>5.0956636129055903E-4</v>
      </c>
      <c r="Z71" s="33">
        <v>5.8626003228030897E-4</v>
      </c>
      <c r="AA71" s="33">
        <v>6.5430723188259095E-4</v>
      </c>
      <c r="AB71" s="33">
        <v>6.3035378868286798E-4</v>
      </c>
      <c r="AC71" s="33">
        <v>6.0890991700717498E-4</v>
      </c>
      <c r="AD71" s="33">
        <v>5.8498574753111502E-4</v>
      </c>
      <c r="AE71" s="33">
        <v>5.6357008499011401E-4</v>
      </c>
    </row>
    <row r="72" spans="1:31">
      <c r="A72" s="29" t="s">
        <v>133</v>
      </c>
      <c r="B72" s="29" t="s">
        <v>56</v>
      </c>
      <c r="C72" s="33">
        <v>0</v>
      </c>
      <c r="D72" s="33">
        <v>0</v>
      </c>
      <c r="E72" s="33">
        <v>0</v>
      </c>
      <c r="F72" s="33">
        <v>0</v>
      </c>
      <c r="G72" s="33">
        <v>0</v>
      </c>
      <c r="H72" s="33">
        <v>0</v>
      </c>
      <c r="I72" s="33">
        <v>0</v>
      </c>
      <c r="J72" s="33">
        <v>0</v>
      </c>
      <c r="K72" s="33">
        <v>0</v>
      </c>
      <c r="L72" s="33">
        <v>0</v>
      </c>
      <c r="M72" s="33">
        <v>0</v>
      </c>
      <c r="N72" s="33">
        <v>0</v>
      </c>
      <c r="O72" s="33">
        <v>0</v>
      </c>
      <c r="P72" s="33">
        <v>0</v>
      </c>
      <c r="Q72" s="33">
        <v>0</v>
      </c>
      <c r="R72" s="33">
        <v>0</v>
      </c>
      <c r="S72" s="33">
        <v>0</v>
      </c>
      <c r="T72" s="33">
        <v>0</v>
      </c>
      <c r="U72" s="33">
        <v>0</v>
      </c>
      <c r="V72" s="33">
        <v>0</v>
      </c>
      <c r="W72" s="33">
        <v>0</v>
      </c>
      <c r="X72" s="33">
        <v>0</v>
      </c>
      <c r="Y72" s="33">
        <v>0</v>
      </c>
      <c r="Z72" s="33">
        <v>0</v>
      </c>
      <c r="AA72" s="33">
        <v>0</v>
      </c>
      <c r="AB72" s="33">
        <v>0</v>
      </c>
      <c r="AC72" s="33">
        <v>0</v>
      </c>
      <c r="AD72" s="33">
        <v>0</v>
      </c>
      <c r="AE72" s="33">
        <v>0</v>
      </c>
    </row>
    <row r="73" spans="1:31">
      <c r="A73" s="34" t="s">
        <v>138</v>
      </c>
      <c r="B73" s="34"/>
      <c r="C73" s="35">
        <v>1.5301039267635245E-3</v>
      </c>
      <c r="D73" s="35">
        <v>1.5347291539773837E-3</v>
      </c>
      <c r="E73" s="35">
        <v>1.7671213273021057E-3</v>
      </c>
      <c r="F73" s="35">
        <v>1.697690843517361E-3</v>
      </c>
      <c r="G73" s="35">
        <v>1.6355403135990567E-3</v>
      </c>
      <c r="H73" s="35">
        <v>1.5756650438577603E-3</v>
      </c>
      <c r="I73" s="35">
        <v>1.5220628293379395E-3</v>
      </c>
      <c r="J73" s="35">
        <v>1.5552209946136412E-3</v>
      </c>
      <c r="K73" s="35">
        <v>1.4982861237421879E-3</v>
      </c>
      <c r="L73" s="35">
        <v>1.443435573705121E-3</v>
      </c>
      <c r="M73" s="35">
        <v>1.3943316454502622E-3</v>
      </c>
      <c r="N73" s="35">
        <v>1.6025351482046295E-3</v>
      </c>
      <c r="O73" s="35">
        <v>1.54386816001067E-3</v>
      </c>
      <c r="P73" s="35">
        <v>1.6836241115755369E-3</v>
      </c>
      <c r="Q73" s="35">
        <v>1.6263492604571409E-3</v>
      </c>
      <c r="R73" s="35">
        <v>2.6981159330403451E-3</v>
      </c>
      <c r="S73" s="35">
        <v>54733.894615835066</v>
      </c>
      <c r="T73" s="35">
        <v>92190.68930397887</v>
      </c>
      <c r="U73" s="35">
        <v>111960.7554249065</v>
      </c>
      <c r="V73" s="35">
        <v>107561.80010417334</v>
      </c>
      <c r="W73" s="35">
        <v>103624.08509267407</v>
      </c>
      <c r="X73" s="35">
        <v>109431.21367139893</v>
      </c>
      <c r="Y73" s="35">
        <v>113688.19212266921</v>
      </c>
      <c r="Z73" s="35">
        <v>112809.50211436173</v>
      </c>
      <c r="AA73" s="35">
        <v>111834.884387488</v>
      </c>
      <c r="AB73" s="35">
        <v>113470.64111790713</v>
      </c>
      <c r="AC73" s="35">
        <v>119500.33755905104</v>
      </c>
      <c r="AD73" s="35">
        <v>126394.86798619524</v>
      </c>
      <c r="AE73" s="35">
        <v>123581.42046484255</v>
      </c>
    </row>
    <row r="75" spans="1:31">
      <c r="A75" s="19" t="s">
        <v>128</v>
      </c>
      <c r="B75" s="19" t="s">
        <v>129</v>
      </c>
      <c r="C75" s="19" t="s">
        <v>80</v>
      </c>
      <c r="D75" s="19" t="s">
        <v>89</v>
      </c>
      <c r="E75" s="19" t="s">
        <v>90</v>
      </c>
      <c r="F75" s="19" t="s">
        <v>91</v>
      </c>
      <c r="G75" s="19" t="s">
        <v>92</v>
      </c>
      <c r="H75" s="19" t="s">
        <v>93</v>
      </c>
      <c r="I75" s="19" t="s">
        <v>94</v>
      </c>
      <c r="J75" s="19" t="s">
        <v>95</v>
      </c>
      <c r="K75" s="19" t="s">
        <v>96</v>
      </c>
      <c r="L75" s="19" t="s">
        <v>97</v>
      </c>
      <c r="M75" s="19" t="s">
        <v>98</v>
      </c>
      <c r="N75" s="19" t="s">
        <v>99</v>
      </c>
      <c r="O75" s="19" t="s">
        <v>100</v>
      </c>
      <c r="P75" s="19" t="s">
        <v>101</v>
      </c>
      <c r="Q75" s="19" t="s">
        <v>102</v>
      </c>
      <c r="R75" s="19" t="s">
        <v>103</v>
      </c>
      <c r="S75" s="19" t="s">
        <v>104</v>
      </c>
      <c r="T75" s="19" t="s">
        <v>105</v>
      </c>
      <c r="U75" s="19" t="s">
        <v>106</v>
      </c>
      <c r="V75" s="19" t="s">
        <v>107</v>
      </c>
      <c r="W75" s="19" t="s">
        <v>108</v>
      </c>
      <c r="X75" s="19" t="s">
        <v>109</v>
      </c>
      <c r="Y75" s="19" t="s">
        <v>110</v>
      </c>
      <c r="Z75" s="19" t="s">
        <v>111</v>
      </c>
      <c r="AA75" s="19" t="s">
        <v>112</v>
      </c>
      <c r="AB75" s="19" t="s">
        <v>113</v>
      </c>
      <c r="AC75" s="19" t="s">
        <v>114</v>
      </c>
      <c r="AD75" s="19" t="s">
        <v>115</v>
      </c>
      <c r="AE75" s="19" t="s">
        <v>116</v>
      </c>
    </row>
    <row r="76" spans="1:31">
      <c r="A76" s="29" t="s">
        <v>134</v>
      </c>
      <c r="B76" s="29" t="s">
        <v>64</v>
      </c>
      <c r="C76" s="33">
        <v>0</v>
      </c>
      <c r="D76" s="33">
        <v>0</v>
      </c>
      <c r="E76" s="33">
        <v>0</v>
      </c>
      <c r="F76" s="33">
        <v>0</v>
      </c>
      <c r="G76" s="33">
        <v>0</v>
      </c>
      <c r="H76" s="33">
        <v>0</v>
      </c>
      <c r="I76" s="33">
        <v>0</v>
      </c>
      <c r="J76" s="33">
        <v>0</v>
      </c>
      <c r="K76" s="33">
        <v>0</v>
      </c>
      <c r="L76" s="33">
        <v>0</v>
      </c>
      <c r="M76" s="33">
        <v>0</v>
      </c>
      <c r="N76" s="33">
        <v>0</v>
      </c>
      <c r="O76" s="33">
        <v>0</v>
      </c>
      <c r="P76" s="33">
        <v>0</v>
      </c>
      <c r="Q76" s="33">
        <v>0</v>
      </c>
      <c r="R76" s="33">
        <v>0</v>
      </c>
      <c r="S76" s="33">
        <v>0</v>
      </c>
      <c r="T76" s="33">
        <v>0</v>
      </c>
      <c r="U76" s="33">
        <v>0</v>
      </c>
      <c r="V76" s="33">
        <v>0</v>
      </c>
      <c r="W76" s="33">
        <v>0</v>
      </c>
      <c r="X76" s="33">
        <v>0</v>
      </c>
      <c r="Y76" s="33">
        <v>0</v>
      </c>
      <c r="Z76" s="33">
        <v>0</v>
      </c>
      <c r="AA76" s="33">
        <v>0</v>
      </c>
      <c r="AB76" s="33">
        <v>0</v>
      </c>
      <c r="AC76" s="33">
        <v>0</v>
      </c>
      <c r="AD76" s="33">
        <v>0</v>
      </c>
      <c r="AE76" s="33">
        <v>0</v>
      </c>
    </row>
    <row r="77" spans="1:31">
      <c r="A77" s="29" t="s">
        <v>134</v>
      </c>
      <c r="B77" s="29" t="s">
        <v>71</v>
      </c>
      <c r="C77" s="33">
        <v>0</v>
      </c>
      <c r="D77" s="33">
        <v>0</v>
      </c>
      <c r="E77" s="33">
        <v>0</v>
      </c>
      <c r="F77" s="33">
        <v>0</v>
      </c>
      <c r="G77" s="33">
        <v>0</v>
      </c>
      <c r="H77" s="33">
        <v>0</v>
      </c>
      <c r="I77" s="33">
        <v>0</v>
      </c>
      <c r="J77" s="33">
        <v>0</v>
      </c>
      <c r="K77" s="33">
        <v>0</v>
      </c>
      <c r="L77" s="33">
        <v>0</v>
      </c>
      <c r="M77" s="33">
        <v>0</v>
      </c>
      <c r="N77" s="33">
        <v>0</v>
      </c>
      <c r="O77" s="33">
        <v>0</v>
      </c>
      <c r="P77" s="33">
        <v>0</v>
      </c>
      <c r="Q77" s="33">
        <v>0</v>
      </c>
      <c r="R77" s="33">
        <v>0</v>
      </c>
      <c r="S77" s="33">
        <v>0</v>
      </c>
      <c r="T77" s="33">
        <v>0</v>
      </c>
      <c r="U77" s="33">
        <v>0</v>
      </c>
      <c r="V77" s="33">
        <v>0</v>
      </c>
      <c r="W77" s="33">
        <v>0</v>
      </c>
      <c r="X77" s="33">
        <v>0</v>
      </c>
      <c r="Y77" s="33">
        <v>0</v>
      </c>
      <c r="Z77" s="33">
        <v>0</v>
      </c>
      <c r="AA77" s="33">
        <v>0</v>
      </c>
      <c r="AB77" s="33">
        <v>0</v>
      </c>
      <c r="AC77" s="33">
        <v>0</v>
      </c>
      <c r="AD77" s="33">
        <v>0</v>
      </c>
      <c r="AE77" s="33">
        <v>0</v>
      </c>
    </row>
    <row r="78" spans="1:31">
      <c r="A78" s="29" t="s">
        <v>134</v>
      </c>
      <c r="B78" s="29" t="s">
        <v>20</v>
      </c>
      <c r="C78" s="33">
        <v>2.4542905776892699E-5</v>
      </c>
      <c r="D78" s="33">
        <v>2.3644417924647098E-5</v>
      </c>
      <c r="E78" s="33">
        <v>2.28400634923813E-5</v>
      </c>
      <c r="F78" s="33">
        <v>2.19426736904194E-5</v>
      </c>
      <c r="G78" s="33">
        <v>2.1139377375962902E-5</v>
      </c>
      <c r="H78" s="33">
        <v>2.0365488825479198E-5</v>
      </c>
      <c r="I78" s="33">
        <v>1.9672679585926799E-5</v>
      </c>
      <c r="J78" s="33">
        <v>1.8899736811771901E-5</v>
      </c>
      <c r="K78" s="33">
        <v>1.8207838953776499E-5</v>
      </c>
      <c r="L78" s="33">
        <v>1.7541270689027102E-5</v>
      </c>
      <c r="M78" s="33">
        <v>1.6944537926509599E-5</v>
      </c>
      <c r="N78" s="33">
        <v>1.62787842809788E-5</v>
      </c>
      <c r="O78" s="33">
        <v>1.5682836512660498E-5</v>
      </c>
      <c r="P78" s="33">
        <v>1.5108705713990099E-5</v>
      </c>
      <c r="Q78" s="33">
        <v>1.45947258627806E-5</v>
      </c>
      <c r="R78" s="33">
        <v>1.40212967146498E-5</v>
      </c>
      <c r="S78" s="33">
        <v>1.3507992997259299E-5</v>
      </c>
      <c r="T78" s="33">
        <v>1.30134807448559E-5</v>
      </c>
      <c r="U78" s="33">
        <v>1.2570777906930701E-5</v>
      </c>
      <c r="V78" s="33">
        <v>1.2076870002507799E-5</v>
      </c>
      <c r="W78" s="33">
        <v>1.16347495344164E-5</v>
      </c>
      <c r="X78" s="33">
        <v>1.1208814593557299E-5</v>
      </c>
      <c r="Y78" s="33">
        <v>1.08275043101954E-5</v>
      </c>
      <c r="Z78" s="33">
        <v>1.04020899083524E-5</v>
      </c>
      <c r="AA78" s="33">
        <v>1.00212812337161E-5</v>
      </c>
      <c r="AB78" s="33">
        <v>0</v>
      </c>
      <c r="AC78" s="33">
        <v>0</v>
      </c>
      <c r="AD78" s="33">
        <v>0</v>
      </c>
      <c r="AE78" s="33">
        <v>0</v>
      </c>
    </row>
    <row r="79" spans="1:31">
      <c r="A79" s="29" t="s">
        <v>134</v>
      </c>
      <c r="B79" s="29" t="s">
        <v>32</v>
      </c>
      <c r="C79" s="33">
        <v>0</v>
      </c>
      <c r="D79" s="33">
        <v>0</v>
      </c>
      <c r="E79" s="33">
        <v>0</v>
      </c>
      <c r="F79" s="33">
        <v>0</v>
      </c>
      <c r="G79" s="33">
        <v>0</v>
      </c>
      <c r="H79" s="33">
        <v>0</v>
      </c>
      <c r="I79" s="33">
        <v>0</v>
      </c>
      <c r="J79" s="33">
        <v>0</v>
      </c>
      <c r="K79" s="33">
        <v>0</v>
      </c>
      <c r="L79" s="33">
        <v>0</v>
      </c>
      <c r="M79" s="33">
        <v>0</v>
      </c>
      <c r="N79" s="33">
        <v>0</v>
      </c>
      <c r="O79" s="33">
        <v>0</v>
      </c>
      <c r="P79" s="33">
        <v>0</v>
      </c>
      <c r="Q79" s="33">
        <v>0</v>
      </c>
      <c r="R79" s="33">
        <v>0</v>
      </c>
      <c r="S79" s="33">
        <v>0</v>
      </c>
      <c r="T79" s="33">
        <v>0</v>
      </c>
      <c r="U79" s="33">
        <v>0</v>
      </c>
      <c r="V79" s="33">
        <v>0</v>
      </c>
      <c r="W79" s="33">
        <v>0</v>
      </c>
      <c r="X79" s="33">
        <v>0</v>
      </c>
      <c r="Y79" s="33">
        <v>0</v>
      </c>
      <c r="Z79" s="33">
        <v>0</v>
      </c>
      <c r="AA79" s="33">
        <v>0</v>
      </c>
      <c r="AB79" s="33">
        <v>0</v>
      </c>
      <c r="AC79" s="33">
        <v>0</v>
      </c>
      <c r="AD79" s="33">
        <v>0</v>
      </c>
      <c r="AE79" s="33">
        <v>0</v>
      </c>
    </row>
    <row r="80" spans="1:31">
      <c r="A80" s="29" t="s">
        <v>134</v>
      </c>
      <c r="B80" s="29" t="s">
        <v>66</v>
      </c>
      <c r="C80" s="33">
        <v>1.018765272593245E-4</v>
      </c>
      <c r="D80" s="33">
        <v>9.8146943525288897E-5</v>
      </c>
      <c r="E80" s="33">
        <v>9.48081034959215E-5</v>
      </c>
      <c r="F80" s="33">
        <v>9.108307772053481E-5</v>
      </c>
      <c r="G80" s="33">
        <v>8.7748629891863496E-5</v>
      </c>
      <c r="H80" s="33">
        <v>8.4536252403813106E-5</v>
      </c>
      <c r="I80" s="33">
        <v>8.1660431585349992E-5</v>
      </c>
      <c r="J80" s="33">
        <v>7.8451979973429307E-5</v>
      </c>
      <c r="K80" s="33">
        <v>7.5579942259903691E-5</v>
      </c>
      <c r="L80" s="33">
        <v>7.2813046578876304E-5</v>
      </c>
      <c r="M80" s="33">
        <v>7.0336035009839509E-5</v>
      </c>
      <c r="N80" s="33">
        <v>6.7572520777520401E-5</v>
      </c>
      <c r="O80" s="33">
        <v>6.5098767685033089E-5</v>
      </c>
      <c r="P80" s="33">
        <v>6.2715575878289904E-5</v>
      </c>
      <c r="Q80" s="33">
        <v>6.0582068020724202E-5</v>
      </c>
      <c r="R80" s="33">
        <v>5.8201788734648802E-5</v>
      </c>
      <c r="S80" s="33">
        <v>5.6071087478961303E-5</v>
      </c>
      <c r="T80" s="33">
        <v>5.4018388771643598E-5</v>
      </c>
      <c r="U80" s="33">
        <v>5.2180748675330097E-5</v>
      </c>
      <c r="V80" s="33">
        <v>5.0130558590018E-5</v>
      </c>
      <c r="W80" s="33">
        <v>4.8295335885385204E-5</v>
      </c>
      <c r="X80" s="33">
        <v>4.6527298595603697E-5</v>
      </c>
      <c r="Y80" s="33">
        <v>4.4944496305186004E-5</v>
      </c>
      <c r="Z80" s="33">
        <v>4.3178619750068599E-5</v>
      </c>
      <c r="AA80" s="33">
        <v>4.1597899615507598E-5</v>
      </c>
      <c r="AB80" s="33">
        <v>0</v>
      </c>
      <c r="AC80" s="33">
        <v>0</v>
      </c>
      <c r="AD80" s="33">
        <v>0</v>
      </c>
      <c r="AE80" s="33">
        <v>0</v>
      </c>
    </row>
    <row r="81" spans="1:31">
      <c r="A81" s="29" t="s">
        <v>134</v>
      </c>
      <c r="B81" s="29" t="s">
        <v>65</v>
      </c>
      <c r="C81" s="33">
        <v>0</v>
      </c>
      <c r="D81" s="33">
        <v>0</v>
      </c>
      <c r="E81" s="33">
        <v>0</v>
      </c>
      <c r="F81" s="33">
        <v>0</v>
      </c>
      <c r="G81" s="33">
        <v>0</v>
      </c>
      <c r="H81" s="33">
        <v>0</v>
      </c>
      <c r="I81" s="33">
        <v>0</v>
      </c>
      <c r="J81" s="33">
        <v>0</v>
      </c>
      <c r="K81" s="33">
        <v>0</v>
      </c>
      <c r="L81" s="33">
        <v>0</v>
      </c>
      <c r="M81" s="33">
        <v>0</v>
      </c>
      <c r="N81" s="33">
        <v>0</v>
      </c>
      <c r="O81" s="33">
        <v>0</v>
      </c>
      <c r="P81" s="33">
        <v>0</v>
      </c>
      <c r="Q81" s="33">
        <v>0</v>
      </c>
      <c r="R81" s="33">
        <v>0</v>
      </c>
      <c r="S81" s="33">
        <v>0</v>
      </c>
      <c r="T81" s="33">
        <v>0</v>
      </c>
      <c r="U81" s="33">
        <v>0</v>
      </c>
      <c r="V81" s="33">
        <v>0</v>
      </c>
      <c r="W81" s="33">
        <v>0</v>
      </c>
      <c r="X81" s="33">
        <v>0</v>
      </c>
      <c r="Y81" s="33">
        <v>0</v>
      </c>
      <c r="Z81" s="33">
        <v>0</v>
      </c>
      <c r="AA81" s="33">
        <v>0</v>
      </c>
      <c r="AB81" s="33">
        <v>0</v>
      </c>
      <c r="AC81" s="33">
        <v>0</v>
      </c>
      <c r="AD81" s="33">
        <v>0</v>
      </c>
      <c r="AE81" s="33">
        <v>0</v>
      </c>
    </row>
    <row r="82" spans="1:31">
      <c r="A82" s="29" t="s">
        <v>134</v>
      </c>
      <c r="B82" s="29" t="s">
        <v>69</v>
      </c>
      <c r="C82" s="33">
        <v>5.7442813208861021E-4</v>
      </c>
      <c r="D82" s="33">
        <v>5.5339897183507333E-4</v>
      </c>
      <c r="E82" s="33">
        <v>14307.445459190276</v>
      </c>
      <c r="F82" s="33">
        <v>27390.513677693707</v>
      </c>
      <c r="G82" s="33">
        <v>39459.314550314499</v>
      </c>
      <c r="H82" s="33">
        <v>50573.380205251837</v>
      </c>
      <c r="I82" s="33">
        <v>60926.227786753043</v>
      </c>
      <c r="J82" s="33">
        <v>70070.189427422636</v>
      </c>
      <c r="K82" s="33">
        <v>78567.459116148355</v>
      </c>
      <c r="L82" s="33">
        <v>86232.225663112811</v>
      </c>
      <c r="M82" s="33">
        <v>93436.755551025315</v>
      </c>
      <c r="N82" s="33">
        <v>99468.069226833308</v>
      </c>
      <c r="O82" s="33">
        <v>105074.14665971935</v>
      </c>
      <c r="P82" s="33">
        <v>110000.70960942202</v>
      </c>
      <c r="Q82" s="33">
        <v>114637.78295132442</v>
      </c>
      <c r="R82" s="33">
        <v>118096.60797160093</v>
      </c>
      <c r="S82" s="33">
        <v>121397.14113218288</v>
      </c>
      <c r="T82" s="33">
        <v>124260.53981568551</v>
      </c>
      <c r="U82" s="33">
        <v>127294.88039486649</v>
      </c>
      <c r="V82" s="33">
        <v>129202.01009116636</v>
      </c>
      <c r="W82" s="33">
        <v>124472.07152529676</v>
      </c>
      <c r="X82" s="33">
        <v>119915.29062795831</v>
      </c>
      <c r="Y82" s="33">
        <v>115835.91782121679</v>
      </c>
      <c r="Z82" s="33">
        <v>111284.70580780314</v>
      </c>
      <c r="AA82" s="33">
        <v>107210.69936300899</v>
      </c>
      <c r="AB82" s="33">
        <v>103285.83743223973</v>
      </c>
      <c r="AC82" s="33">
        <v>99772.178462343727</v>
      </c>
      <c r="AD82" s="33">
        <v>90239.674931375805</v>
      </c>
      <c r="AE82" s="33">
        <v>81568.503130569909</v>
      </c>
    </row>
    <row r="83" spans="1:31">
      <c r="A83" s="29" t="s">
        <v>134</v>
      </c>
      <c r="B83" s="29" t="s">
        <v>68</v>
      </c>
      <c r="C83" s="33">
        <v>2.2035124912350799E-5</v>
      </c>
      <c r="D83" s="33">
        <v>3.0760290703191002E-5</v>
      </c>
      <c r="E83" s="33">
        <v>4.6435672819948598E-5</v>
      </c>
      <c r="F83" s="33">
        <v>4.4611207697521905E-5</v>
      </c>
      <c r="G83" s="33">
        <v>4.2978042148397397E-5</v>
      </c>
      <c r="H83" s="33">
        <v>4.1404664931589206E-5</v>
      </c>
      <c r="I83" s="33">
        <v>4.75146086024526E-5</v>
      </c>
      <c r="J83" s="33">
        <v>4.5647751918000898E-5</v>
      </c>
      <c r="K83" s="33">
        <v>5.5749838545391501E-5</v>
      </c>
      <c r="L83" s="33">
        <v>6.8556126571346895E-5</v>
      </c>
      <c r="M83" s="33">
        <v>9.5329646445847097E-5</v>
      </c>
      <c r="N83" s="33">
        <v>9.1584129163302201E-5</v>
      </c>
      <c r="O83" s="33">
        <v>8.8231338411475603E-5</v>
      </c>
      <c r="P83" s="33">
        <v>8.5001289513813308E-5</v>
      </c>
      <c r="Q83" s="33">
        <v>8.2109648696659997E-5</v>
      </c>
      <c r="R83" s="33">
        <v>7.8883547271520091E-5</v>
      </c>
      <c r="S83" s="33">
        <v>8.8267568674013289E-5</v>
      </c>
      <c r="T83" s="33">
        <v>9.656154515985591E-5</v>
      </c>
      <c r="U83" s="33">
        <v>9.9823072876302293E-5</v>
      </c>
      <c r="V83" s="33">
        <v>1.3147688256779098E-4</v>
      </c>
      <c r="W83" s="33">
        <v>1.2666366350920998E-4</v>
      </c>
      <c r="X83" s="33">
        <v>1.2202665092323101E-4</v>
      </c>
      <c r="Y83" s="33">
        <v>1.17875452198972E-4</v>
      </c>
      <c r="Z83" s="33">
        <v>1.13244106548804E-4</v>
      </c>
      <c r="AA83" s="33">
        <v>1.09098368672554E-4</v>
      </c>
      <c r="AB83" s="33">
        <v>9.6436470774430408E-5</v>
      </c>
      <c r="AC83" s="33">
        <v>8.9396207222578204E-5</v>
      </c>
      <c r="AD83" s="33">
        <v>7.9324284708753197E-5</v>
      </c>
      <c r="AE83" s="33">
        <v>7.642031291149411E-5</v>
      </c>
    </row>
    <row r="84" spans="1:31">
      <c r="A84" s="29" t="s">
        <v>134</v>
      </c>
      <c r="B84" s="29" t="s">
        <v>36</v>
      </c>
      <c r="C84" s="33">
        <v>1.7497808058958601E-4</v>
      </c>
      <c r="D84" s="33">
        <v>1.6857233217299001E-4</v>
      </c>
      <c r="E84" s="33">
        <v>1.62837705802705E-4</v>
      </c>
      <c r="F84" s="33">
        <v>1.5643978591027699E-4</v>
      </c>
      <c r="G84" s="33">
        <v>1.5071270336650499E-4</v>
      </c>
      <c r="H84" s="33">
        <v>1.4519528279760899E-4</v>
      </c>
      <c r="I84" s="33">
        <v>1.5059032534082501E-4</v>
      </c>
      <c r="J84" s="33">
        <v>1.64284366645289E-4</v>
      </c>
      <c r="K84" s="33">
        <v>2.1151319067574001E-4</v>
      </c>
      <c r="L84" s="33">
        <v>2.1367220250673998E-4</v>
      </c>
      <c r="M84" s="33">
        <v>2.0640333322494999E-4</v>
      </c>
      <c r="N84" s="33">
        <v>2.1376989749978602E-4</v>
      </c>
      <c r="O84" s="33">
        <v>2.0594402480869701E-4</v>
      </c>
      <c r="P84" s="33">
        <v>2.14742134724801E-4</v>
      </c>
      <c r="Q84" s="33">
        <v>2.1506151692812E-4</v>
      </c>
      <c r="R84" s="33">
        <v>2.1904042903976302E-4</v>
      </c>
      <c r="S84" s="33">
        <v>2.2050615460293699E-4</v>
      </c>
      <c r="T84" s="33">
        <v>2.2020512930867801E-4</v>
      </c>
      <c r="U84" s="33">
        <v>2.2526207131600901E-4</v>
      </c>
      <c r="V84" s="33">
        <v>2.3534320702367601E-4</v>
      </c>
      <c r="W84" s="33">
        <v>1.9372820557008699E-4</v>
      </c>
      <c r="X84" s="33">
        <v>1.9670603190391901E-4</v>
      </c>
      <c r="Y84" s="33">
        <v>2.0302262582597001E-4</v>
      </c>
      <c r="Z84" s="33">
        <v>2.0473831691947899E-4</v>
      </c>
      <c r="AA84" s="33">
        <v>2.0518986916965402E-4</v>
      </c>
      <c r="AB84" s="33">
        <v>2.1064023204177501E-4</v>
      </c>
      <c r="AC84" s="33">
        <v>2.1206637209433398E-4</v>
      </c>
      <c r="AD84" s="33">
        <v>2.10181939073578E-4</v>
      </c>
      <c r="AE84" s="33">
        <v>2.0793714408103202E-4</v>
      </c>
    </row>
    <row r="85" spans="1:31">
      <c r="A85" s="29" t="s">
        <v>134</v>
      </c>
      <c r="B85" s="29" t="s">
        <v>73</v>
      </c>
      <c r="C85" s="33">
        <v>0</v>
      </c>
      <c r="D85" s="33">
        <v>0</v>
      </c>
      <c r="E85" s="33">
        <v>4.0511115715424203E-4</v>
      </c>
      <c r="F85" s="33">
        <v>3.8919427403294601E-4</v>
      </c>
      <c r="G85" s="33">
        <v>3.9928925239726497E-4</v>
      </c>
      <c r="H85" s="33">
        <v>4.1310542549616704E-4</v>
      </c>
      <c r="I85" s="33">
        <v>4.19855772039023E-4</v>
      </c>
      <c r="J85" s="33">
        <v>4.0335957060559202E-4</v>
      </c>
      <c r="K85" s="33">
        <v>4.0877716851237602E-4</v>
      </c>
      <c r="L85" s="33">
        <v>4.1084149376625602E-4</v>
      </c>
      <c r="M85" s="33">
        <v>4.2034892744718201E-4</v>
      </c>
      <c r="N85" s="33">
        <v>4.2107149232454698E-4</v>
      </c>
      <c r="O85" s="33">
        <v>4.25352441437936E-4</v>
      </c>
      <c r="P85" s="33">
        <v>4.2856947934468201E-4</v>
      </c>
      <c r="Q85" s="33">
        <v>4.3505039082332398E-4</v>
      </c>
      <c r="R85" s="33">
        <v>4.3659607065163697E-4</v>
      </c>
      <c r="S85" s="33">
        <v>4.3672284004519303E-4</v>
      </c>
      <c r="T85" s="33">
        <v>4.3948653479419097E-4</v>
      </c>
      <c r="U85" s="33">
        <v>4.4131344609751899E-4</v>
      </c>
      <c r="V85" s="33">
        <v>4.4334086105906603E-4</v>
      </c>
      <c r="W85" s="33">
        <v>4.4343435477378699E-4</v>
      </c>
      <c r="X85" s="33">
        <v>4.4505704225207099E-4</v>
      </c>
      <c r="Y85" s="33">
        <v>4.4931049256045897E-4</v>
      </c>
      <c r="Z85" s="33">
        <v>4.4997534440399699E-4</v>
      </c>
      <c r="AA85" s="33">
        <v>4.52571448024758E-4</v>
      </c>
      <c r="AB85" s="33">
        <v>4.5207294203271196E-4</v>
      </c>
      <c r="AC85" s="33">
        <v>4.5734401081706501E-4</v>
      </c>
      <c r="AD85" s="33">
        <v>4.5758839678111196E-4</v>
      </c>
      <c r="AE85" s="33">
        <v>4.61662872427714E-4</v>
      </c>
    </row>
    <row r="86" spans="1:31">
      <c r="A86" s="29" t="s">
        <v>134</v>
      </c>
      <c r="B86" s="29" t="s">
        <v>56</v>
      </c>
      <c r="C86" s="33">
        <v>0</v>
      </c>
      <c r="D86" s="33">
        <v>0</v>
      </c>
      <c r="E86" s="33">
        <v>0</v>
      </c>
      <c r="F86" s="33">
        <v>0</v>
      </c>
      <c r="G86" s="33">
        <v>0</v>
      </c>
      <c r="H86" s="33">
        <v>0</v>
      </c>
      <c r="I86" s="33">
        <v>0</v>
      </c>
      <c r="J86" s="33">
        <v>0</v>
      </c>
      <c r="K86" s="33">
        <v>0</v>
      </c>
      <c r="L86" s="33">
        <v>0</v>
      </c>
      <c r="M86" s="33">
        <v>0</v>
      </c>
      <c r="N86" s="33">
        <v>0</v>
      </c>
      <c r="O86" s="33">
        <v>0</v>
      </c>
      <c r="P86" s="33">
        <v>0</v>
      </c>
      <c r="Q86" s="33">
        <v>0</v>
      </c>
      <c r="R86" s="33">
        <v>0</v>
      </c>
      <c r="S86" s="33">
        <v>0</v>
      </c>
      <c r="T86" s="33">
        <v>0</v>
      </c>
      <c r="U86" s="33">
        <v>0</v>
      </c>
      <c r="V86" s="33">
        <v>0</v>
      </c>
      <c r="W86" s="33">
        <v>0</v>
      </c>
      <c r="X86" s="33">
        <v>0</v>
      </c>
      <c r="Y86" s="33">
        <v>0</v>
      </c>
      <c r="Z86" s="33">
        <v>0</v>
      </c>
      <c r="AA86" s="33">
        <v>0</v>
      </c>
      <c r="AB86" s="33">
        <v>0</v>
      </c>
      <c r="AC86" s="33">
        <v>0</v>
      </c>
      <c r="AD86" s="33">
        <v>0</v>
      </c>
      <c r="AE86" s="33">
        <v>0</v>
      </c>
    </row>
    <row r="87" spans="1:31">
      <c r="A87" s="34" t="s">
        <v>138</v>
      </c>
      <c r="B87" s="34"/>
      <c r="C87" s="35">
        <v>7.2288269003717822E-4</v>
      </c>
      <c r="D87" s="35">
        <v>7.059506239882003E-4</v>
      </c>
      <c r="E87" s="35">
        <v>14307.445623274116</v>
      </c>
      <c r="F87" s="35">
        <v>27390.513835330665</v>
      </c>
      <c r="G87" s="35">
        <v>39459.314702180549</v>
      </c>
      <c r="H87" s="35">
        <v>50573.380351558248</v>
      </c>
      <c r="I87" s="35">
        <v>60926.227935600764</v>
      </c>
      <c r="J87" s="35">
        <v>70070.18957042211</v>
      </c>
      <c r="K87" s="35">
        <v>78567.459265685975</v>
      </c>
      <c r="L87" s="35">
        <v>86232.225822023247</v>
      </c>
      <c r="M87" s="35">
        <v>93436.755733635524</v>
      </c>
      <c r="N87" s="35">
        <v>99468.069402268738</v>
      </c>
      <c r="O87" s="35">
        <v>105074.14682873229</v>
      </c>
      <c r="P87" s="35">
        <v>110000.70977224759</v>
      </c>
      <c r="Q87" s="35">
        <v>114637.78310861086</v>
      </c>
      <c r="R87" s="35">
        <v>118096.60812270756</v>
      </c>
      <c r="S87" s="35">
        <v>121397.14129002953</v>
      </c>
      <c r="T87" s="35">
        <v>124260.53997927892</v>
      </c>
      <c r="U87" s="35">
        <v>127294.88055944108</v>
      </c>
      <c r="V87" s="35">
        <v>129202.01028485068</v>
      </c>
      <c r="W87" s="35">
        <v>124472.07171189052</v>
      </c>
      <c r="X87" s="35">
        <v>119915.29080772107</v>
      </c>
      <c r="Y87" s="35">
        <v>115835.91799486424</v>
      </c>
      <c r="Z87" s="35">
        <v>111284.70597462796</v>
      </c>
      <c r="AA87" s="35">
        <v>107210.69952372654</v>
      </c>
      <c r="AB87" s="35">
        <v>103285.8375286762</v>
      </c>
      <c r="AC87" s="35">
        <v>99772.17855173994</v>
      </c>
      <c r="AD87" s="35">
        <v>90239.675010700084</v>
      </c>
      <c r="AE87" s="35">
        <v>81568.503206990223</v>
      </c>
    </row>
  </sheetData>
  <sheetProtection algorithmName="SHA-512" hashValue="E2RwuY5uw0Dr26G7VB9dY1D/NU+EITvOQUC/ZSQ2BCkNrBX/kZ5r1F6yKwtdcBou0xmezMWqYNBNzBxonXAc9g==" saltValue="NiEA7Y8Zo5rpW5hXlMNieA==" spinCount="100000" sheet="1" objects="1" scenarios="1"/>
  <mergeCells count="6">
    <mergeCell ref="A17:B17"/>
    <mergeCell ref="A31:B31"/>
    <mergeCell ref="A45:B45"/>
    <mergeCell ref="A59:B59"/>
    <mergeCell ref="A73:B73"/>
    <mergeCell ref="A87:B87"/>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rgb="FF57E188"/>
  </sheetPr>
  <dimension ref="A1:AE89"/>
  <sheetViews>
    <sheetView zoomScale="85" zoomScaleNormal="85" workbookViewId="0"/>
  </sheetViews>
  <sheetFormatPr defaultColWidth="9.140625" defaultRowHeight="15"/>
  <cols>
    <col min="1" max="1" width="16" style="28" customWidth="1"/>
    <col min="2" max="2" width="30.5703125" style="28" customWidth="1"/>
    <col min="3" max="32" width="9.42578125" style="28" customWidth="1"/>
    <col min="33" max="16384" width="9.140625" style="28"/>
  </cols>
  <sheetData>
    <row r="1" spans="1:31" ht="23.25" customHeight="1">
      <c r="A1" s="27" t="s">
        <v>149</v>
      </c>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row>
    <row r="2" spans="1:31">
      <c r="A2" s="28" t="s">
        <v>82</v>
      </c>
      <c r="B2" s="18" t="s">
        <v>142</v>
      </c>
    </row>
    <row r="3" spans="1:31">
      <c r="B3" s="18"/>
    </row>
    <row r="4" spans="1:31">
      <c r="A4" s="18" t="s">
        <v>127</v>
      </c>
      <c r="B4" s="18"/>
    </row>
    <row r="5" spans="1:31">
      <c r="A5" s="19" t="s">
        <v>128</v>
      </c>
      <c r="B5" s="19" t="s">
        <v>129</v>
      </c>
      <c r="C5" s="19" t="s">
        <v>80</v>
      </c>
      <c r="D5" s="19" t="s">
        <v>89</v>
      </c>
      <c r="E5" s="19" t="s">
        <v>90</v>
      </c>
      <c r="F5" s="19" t="s">
        <v>91</v>
      </c>
      <c r="G5" s="19" t="s">
        <v>92</v>
      </c>
      <c r="H5" s="19" t="s">
        <v>93</v>
      </c>
      <c r="I5" s="19" t="s">
        <v>94</v>
      </c>
      <c r="J5" s="19" t="s">
        <v>95</v>
      </c>
      <c r="K5" s="19" t="s">
        <v>96</v>
      </c>
      <c r="L5" s="19" t="s">
        <v>97</v>
      </c>
      <c r="M5" s="19" t="s">
        <v>98</v>
      </c>
      <c r="N5" s="19" t="s">
        <v>99</v>
      </c>
      <c r="O5" s="19" t="s">
        <v>100</v>
      </c>
      <c r="P5" s="19" t="s">
        <v>101</v>
      </c>
      <c r="Q5" s="19" t="s">
        <v>102</v>
      </c>
      <c r="R5" s="19" t="s">
        <v>103</v>
      </c>
      <c r="S5" s="19" t="s">
        <v>104</v>
      </c>
      <c r="T5" s="19" t="s">
        <v>105</v>
      </c>
      <c r="U5" s="19" t="s">
        <v>106</v>
      </c>
      <c r="V5" s="19" t="s">
        <v>107</v>
      </c>
      <c r="W5" s="19" t="s">
        <v>108</v>
      </c>
      <c r="X5" s="19" t="s">
        <v>109</v>
      </c>
      <c r="Y5" s="19" t="s">
        <v>110</v>
      </c>
      <c r="Z5" s="19" t="s">
        <v>111</v>
      </c>
      <c r="AA5" s="19" t="s">
        <v>112</v>
      </c>
      <c r="AB5" s="19" t="s">
        <v>113</v>
      </c>
      <c r="AC5" s="19" t="s">
        <v>114</v>
      </c>
      <c r="AD5" s="19" t="s">
        <v>115</v>
      </c>
      <c r="AE5" s="19" t="s">
        <v>116</v>
      </c>
    </row>
    <row r="6" spans="1:31">
      <c r="A6" s="29" t="s">
        <v>40</v>
      </c>
      <c r="B6" s="29" t="s">
        <v>64</v>
      </c>
      <c r="C6" s="33">
        <v>0</v>
      </c>
      <c r="D6" s="33">
        <v>0</v>
      </c>
      <c r="E6" s="33">
        <v>0</v>
      </c>
      <c r="F6" s="33">
        <v>144338.32560854242</v>
      </c>
      <c r="G6" s="33">
        <v>100254.5052679705</v>
      </c>
      <c r="H6" s="33">
        <v>35381.460250012926</v>
      </c>
      <c r="I6" s="33">
        <v>123.92031872686</v>
      </c>
      <c r="J6" s="33">
        <v>0</v>
      </c>
      <c r="K6" s="33">
        <v>23049.894454659774</v>
      </c>
      <c r="L6" s="33">
        <v>5156.6896616625618</v>
      </c>
      <c r="M6" s="33">
        <v>2641.5166517778057</v>
      </c>
      <c r="N6" s="33">
        <v>0</v>
      </c>
      <c r="O6" s="33">
        <v>0</v>
      </c>
      <c r="P6" s="33">
        <v>0</v>
      </c>
      <c r="Q6" s="33">
        <v>1584.7589614257502</v>
      </c>
      <c r="R6" s="33">
        <v>181.22665636226648</v>
      </c>
      <c r="S6" s="33">
        <v>0</v>
      </c>
      <c r="T6" s="33">
        <v>0</v>
      </c>
      <c r="U6" s="33">
        <v>0</v>
      </c>
      <c r="V6" s="33">
        <v>0</v>
      </c>
      <c r="W6" s="33">
        <v>0</v>
      </c>
      <c r="X6" s="33">
        <v>0</v>
      </c>
      <c r="Y6" s="33">
        <v>0</v>
      </c>
      <c r="Z6" s="33">
        <v>0</v>
      </c>
      <c r="AA6" s="33">
        <v>0</v>
      </c>
      <c r="AB6" s="33">
        <v>0</v>
      </c>
      <c r="AC6" s="33">
        <v>0</v>
      </c>
      <c r="AD6" s="33">
        <v>0</v>
      </c>
      <c r="AE6" s="33">
        <v>0</v>
      </c>
    </row>
    <row r="7" spans="1:31">
      <c r="A7" s="29" t="s">
        <v>40</v>
      </c>
      <c r="B7" s="29" t="s">
        <v>71</v>
      </c>
      <c r="C7" s="33">
        <v>0</v>
      </c>
      <c r="D7" s="33">
        <v>0</v>
      </c>
      <c r="E7" s="33">
        <v>0</v>
      </c>
      <c r="F7" s="33">
        <v>69106.473239685351</v>
      </c>
      <c r="G7" s="33">
        <v>0</v>
      </c>
      <c r="H7" s="33">
        <v>2.0698743745862329E-5</v>
      </c>
      <c r="I7" s="33">
        <v>0</v>
      </c>
      <c r="J7" s="33">
        <v>0</v>
      </c>
      <c r="K7" s="33">
        <v>4.9031848512939604E-6</v>
      </c>
      <c r="L7" s="33">
        <v>1.3086999778393699E-6</v>
      </c>
      <c r="M7" s="33">
        <v>5.3182323060800999E-6</v>
      </c>
      <c r="N7" s="33">
        <v>0</v>
      </c>
      <c r="O7" s="33">
        <v>0</v>
      </c>
      <c r="P7" s="33">
        <v>0</v>
      </c>
      <c r="Q7" s="33">
        <v>0</v>
      </c>
      <c r="R7" s="33">
        <v>0</v>
      </c>
      <c r="S7" s="33">
        <v>0</v>
      </c>
      <c r="T7" s="33">
        <v>0</v>
      </c>
      <c r="U7" s="33">
        <v>0</v>
      </c>
      <c r="V7" s="33">
        <v>0</v>
      </c>
      <c r="W7" s="33">
        <v>0</v>
      </c>
      <c r="X7" s="33">
        <v>0</v>
      </c>
      <c r="Y7" s="33">
        <v>0</v>
      </c>
      <c r="Z7" s="33">
        <v>0</v>
      </c>
      <c r="AA7" s="33">
        <v>0</v>
      </c>
      <c r="AB7" s="33">
        <v>0</v>
      </c>
      <c r="AC7" s="33">
        <v>0</v>
      </c>
      <c r="AD7" s="33">
        <v>0</v>
      </c>
      <c r="AE7" s="33">
        <v>0</v>
      </c>
    </row>
    <row r="8" spans="1:31">
      <c r="A8" s="29" t="s">
        <v>40</v>
      </c>
      <c r="B8" s="29" t="s">
        <v>20</v>
      </c>
      <c r="C8" s="33">
        <v>0</v>
      </c>
      <c r="D8" s="33">
        <v>0</v>
      </c>
      <c r="E8" s="33">
        <v>0</v>
      </c>
      <c r="F8" s="33">
        <v>0</v>
      </c>
      <c r="G8" s="33">
        <v>0</v>
      </c>
      <c r="H8" s="33">
        <v>0</v>
      </c>
      <c r="I8" s="33">
        <v>0</v>
      </c>
      <c r="J8" s="33">
        <v>0</v>
      </c>
      <c r="K8" s="33">
        <v>0</v>
      </c>
      <c r="L8" s="33">
        <v>0</v>
      </c>
      <c r="M8" s="33">
        <v>0</v>
      </c>
      <c r="N8" s="33">
        <v>0</v>
      </c>
      <c r="O8" s="33">
        <v>0</v>
      </c>
      <c r="P8" s="33">
        <v>0</v>
      </c>
      <c r="Q8" s="33">
        <v>0</v>
      </c>
      <c r="R8" s="33">
        <v>0</v>
      </c>
      <c r="S8" s="33">
        <v>0</v>
      </c>
      <c r="T8" s="33">
        <v>0</v>
      </c>
      <c r="U8" s="33">
        <v>0</v>
      </c>
      <c r="V8" s="33">
        <v>0</v>
      </c>
      <c r="W8" s="33">
        <v>0</v>
      </c>
      <c r="X8" s="33">
        <v>0</v>
      </c>
      <c r="Y8" s="33">
        <v>0</v>
      </c>
      <c r="Z8" s="33">
        <v>0</v>
      </c>
      <c r="AA8" s="33">
        <v>0</v>
      </c>
      <c r="AB8" s="33">
        <v>0</v>
      </c>
      <c r="AC8" s="33">
        <v>0</v>
      </c>
      <c r="AD8" s="33">
        <v>0</v>
      </c>
      <c r="AE8" s="33">
        <v>0</v>
      </c>
    </row>
    <row r="9" spans="1:31">
      <c r="A9" s="29" t="s">
        <v>40</v>
      </c>
      <c r="B9" s="29" t="s">
        <v>32</v>
      </c>
      <c r="C9" s="33">
        <v>0</v>
      </c>
      <c r="D9" s="33">
        <v>0</v>
      </c>
      <c r="E9" s="33">
        <v>0</v>
      </c>
      <c r="F9" s="33">
        <v>0</v>
      </c>
      <c r="G9" s="33">
        <v>0</v>
      </c>
      <c r="H9" s="33">
        <v>0</v>
      </c>
      <c r="I9" s="33">
        <v>0</v>
      </c>
      <c r="J9" s="33">
        <v>0</v>
      </c>
      <c r="K9" s="33">
        <v>0</v>
      </c>
      <c r="L9" s="33">
        <v>0</v>
      </c>
      <c r="M9" s="33">
        <v>0</v>
      </c>
      <c r="N9" s="33">
        <v>0</v>
      </c>
      <c r="O9" s="33">
        <v>0</v>
      </c>
      <c r="P9" s="33">
        <v>0</v>
      </c>
      <c r="Q9" s="33">
        <v>0</v>
      </c>
      <c r="R9" s="33">
        <v>0</v>
      </c>
      <c r="S9" s="33">
        <v>0</v>
      </c>
      <c r="T9" s="33">
        <v>0</v>
      </c>
      <c r="U9" s="33">
        <v>0</v>
      </c>
      <c r="V9" s="33">
        <v>0</v>
      </c>
      <c r="W9" s="33">
        <v>0</v>
      </c>
      <c r="X9" s="33">
        <v>0</v>
      </c>
      <c r="Y9" s="33">
        <v>0</v>
      </c>
      <c r="Z9" s="33">
        <v>0</v>
      </c>
      <c r="AA9" s="33">
        <v>0</v>
      </c>
      <c r="AB9" s="33">
        <v>0</v>
      </c>
      <c r="AC9" s="33">
        <v>0</v>
      </c>
      <c r="AD9" s="33">
        <v>0</v>
      </c>
      <c r="AE9" s="33">
        <v>0</v>
      </c>
    </row>
    <row r="10" spans="1:31">
      <c r="A10" s="29" t="s">
        <v>40</v>
      </c>
      <c r="B10" s="29" t="s">
        <v>66</v>
      </c>
      <c r="C10" s="33">
        <v>0</v>
      </c>
      <c r="D10" s="33">
        <v>0</v>
      </c>
      <c r="E10" s="33">
        <v>0</v>
      </c>
      <c r="F10" s="33">
        <v>0</v>
      </c>
      <c r="G10" s="33">
        <v>0</v>
      </c>
      <c r="H10" s="33">
        <v>0</v>
      </c>
      <c r="I10" s="33">
        <v>0</v>
      </c>
      <c r="J10" s="33">
        <v>0</v>
      </c>
      <c r="K10" s="33">
        <v>0</v>
      </c>
      <c r="L10" s="33">
        <v>0</v>
      </c>
      <c r="M10" s="33">
        <v>0</v>
      </c>
      <c r="N10" s="33">
        <v>0</v>
      </c>
      <c r="O10" s="33">
        <v>0</v>
      </c>
      <c r="P10" s="33">
        <v>0</v>
      </c>
      <c r="Q10" s="33">
        <v>0</v>
      </c>
      <c r="R10" s="33">
        <v>0</v>
      </c>
      <c r="S10" s="33">
        <v>0</v>
      </c>
      <c r="T10" s="33">
        <v>0</v>
      </c>
      <c r="U10" s="33">
        <v>0</v>
      </c>
      <c r="V10" s="33">
        <v>0</v>
      </c>
      <c r="W10" s="33">
        <v>0</v>
      </c>
      <c r="X10" s="33">
        <v>0</v>
      </c>
      <c r="Y10" s="33">
        <v>0</v>
      </c>
      <c r="Z10" s="33">
        <v>0</v>
      </c>
      <c r="AA10" s="33">
        <v>0</v>
      </c>
      <c r="AB10" s="33">
        <v>0</v>
      </c>
      <c r="AC10" s="33">
        <v>0</v>
      </c>
      <c r="AD10" s="33">
        <v>0</v>
      </c>
      <c r="AE10" s="33">
        <v>0</v>
      </c>
    </row>
    <row r="11" spans="1:31">
      <c r="A11" s="29" t="s">
        <v>40</v>
      </c>
      <c r="B11" s="29" t="s">
        <v>65</v>
      </c>
      <c r="C11" s="33">
        <v>0</v>
      </c>
      <c r="D11" s="33">
        <v>0</v>
      </c>
      <c r="E11" s="33">
        <v>0</v>
      </c>
      <c r="F11" s="33">
        <v>0</v>
      </c>
      <c r="G11" s="33">
        <v>0</v>
      </c>
      <c r="H11" s="33">
        <v>0</v>
      </c>
      <c r="I11" s="33">
        <v>0</v>
      </c>
      <c r="J11" s="33">
        <v>0</v>
      </c>
      <c r="K11" s="33">
        <v>0</v>
      </c>
      <c r="L11" s="33">
        <v>0</v>
      </c>
      <c r="M11" s="33">
        <v>0</v>
      </c>
      <c r="N11" s="33">
        <v>0</v>
      </c>
      <c r="O11" s="33">
        <v>0</v>
      </c>
      <c r="P11" s="33">
        <v>0</v>
      </c>
      <c r="Q11" s="33">
        <v>0</v>
      </c>
      <c r="R11" s="33">
        <v>0</v>
      </c>
      <c r="S11" s="33">
        <v>0</v>
      </c>
      <c r="T11" s="33">
        <v>0</v>
      </c>
      <c r="U11" s="33">
        <v>0</v>
      </c>
      <c r="V11" s="33">
        <v>0</v>
      </c>
      <c r="W11" s="33">
        <v>0</v>
      </c>
      <c r="X11" s="33">
        <v>0</v>
      </c>
      <c r="Y11" s="33">
        <v>0</v>
      </c>
      <c r="Z11" s="33">
        <v>0</v>
      </c>
      <c r="AA11" s="33">
        <v>0</v>
      </c>
      <c r="AB11" s="33">
        <v>0</v>
      </c>
      <c r="AC11" s="33">
        <v>0</v>
      </c>
      <c r="AD11" s="33">
        <v>0</v>
      </c>
      <c r="AE11" s="33">
        <v>0</v>
      </c>
    </row>
    <row r="12" spans="1:31">
      <c r="A12" s="29" t="s">
        <v>40</v>
      </c>
      <c r="B12" s="29" t="s">
        <v>69</v>
      </c>
      <c r="C12" s="33">
        <v>0</v>
      </c>
      <c r="D12" s="33">
        <v>0</v>
      </c>
      <c r="E12" s="33">
        <v>0</v>
      </c>
      <c r="F12" s="33">
        <v>0</v>
      </c>
      <c r="G12" s="33">
        <v>0</v>
      </c>
      <c r="H12" s="33">
        <v>0</v>
      </c>
      <c r="I12" s="33">
        <v>0</v>
      </c>
      <c r="J12" s="33">
        <v>0</v>
      </c>
      <c r="K12" s="33">
        <v>0</v>
      </c>
      <c r="L12" s="33">
        <v>0</v>
      </c>
      <c r="M12" s="33">
        <v>0</v>
      </c>
      <c r="N12" s="33">
        <v>0</v>
      </c>
      <c r="O12" s="33">
        <v>0</v>
      </c>
      <c r="P12" s="33">
        <v>0</v>
      </c>
      <c r="Q12" s="33">
        <v>0</v>
      </c>
      <c r="R12" s="33">
        <v>0</v>
      </c>
      <c r="S12" s="33">
        <v>0</v>
      </c>
      <c r="T12" s="33">
        <v>0</v>
      </c>
      <c r="U12" s="33">
        <v>0</v>
      </c>
      <c r="V12" s="33">
        <v>0</v>
      </c>
      <c r="W12" s="33">
        <v>0</v>
      </c>
      <c r="X12" s="33">
        <v>0</v>
      </c>
      <c r="Y12" s="33">
        <v>0</v>
      </c>
      <c r="Z12" s="33">
        <v>0</v>
      </c>
      <c r="AA12" s="33">
        <v>0</v>
      </c>
      <c r="AB12" s="33">
        <v>0</v>
      </c>
      <c r="AC12" s="33">
        <v>0</v>
      </c>
      <c r="AD12" s="33">
        <v>0</v>
      </c>
      <c r="AE12" s="33">
        <v>0</v>
      </c>
    </row>
    <row r="13" spans="1:31">
      <c r="A13" s="29" t="s">
        <v>40</v>
      </c>
      <c r="B13" s="29" t="s">
        <v>68</v>
      </c>
      <c r="C13" s="33">
        <v>0</v>
      </c>
      <c r="D13" s="33">
        <v>0</v>
      </c>
      <c r="E13" s="33">
        <v>0</v>
      </c>
      <c r="F13" s="33">
        <v>0</v>
      </c>
      <c r="G13" s="33">
        <v>0</v>
      </c>
      <c r="H13" s="33">
        <v>0</v>
      </c>
      <c r="I13" s="33">
        <v>0</v>
      </c>
      <c r="J13" s="33">
        <v>0</v>
      </c>
      <c r="K13" s="33">
        <v>0</v>
      </c>
      <c r="L13" s="33">
        <v>0</v>
      </c>
      <c r="M13" s="33">
        <v>0</v>
      </c>
      <c r="N13" s="33">
        <v>0</v>
      </c>
      <c r="O13" s="33">
        <v>0</v>
      </c>
      <c r="P13" s="33">
        <v>0</v>
      </c>
      <c r="Q13" s="33">
        <v>0</v>
      </c>
      <c r="R13" s="33">
        <v>0</v>
      </c>
      <c r="S13" s="33">
        <v>0</v>
      </c>
      <c r="T13" s="33">
        <v>0</v>
      </c>
      <c r="U13" s="33">
        <v>0</v>
      </c>
      <c r="V13" s="33">
        <v>0</v>
      </c>
      <c r="W13" s="33">
        <v>0</v>
      </c>
      <c r="X13" s="33">
        <v>0</v>
      </c>
      <c r="Y13" s="33">
        <v>0</v>
      </c>
      <c r="Z13" s="33">
        <v>0</v>
      </c>
      <c r="AA13" s="33">
        <v>0</v>
      </c>
      <c r="AB13" s="33">
        <v>0</v>
      </c>
      <c r="AC13" s="33">
        <v>0</v>
      </c>
      <c r="AD13" s="33">
        <v>0</v>
      </c>
      <c r="AE13" s="33">
        <v>0</v>
      </c>
    </row>
    <row r="14" spans="1:31">
      <c r="A14" s="29" t="s">
        <v>40</v>
      </c>
      <c r="B14" s="29" t="s">
        <v>36</v>
      </c>
      <c r="C14" s="33">
        <v>0</v>
      </c>
      <c r="D14" s="33">
        <v>0</v>
      </c>
      <c r="E14" s="33">
        <v>0</v>
      </c>
      <c r="F14" s="33">
        <v>0</v>
      </c>
      <c r="G14" s="33">
        <v>0</v>
      </c>
      <c r="H14" s="33">
        <v>0</v>
      </c>
      <c r="I14" s="33">
        <v>0</v>
      </c>
      <c r="J14" s="33">
        <v>0</v>
      </c>
      <c r="K14" s="33">
        <v>0</v>
      </c>
      <c r="L14" s="33">
        <v>0</v>
      </c>
      <c r="M14" s="33">
        <v>0</v>
      </c>
      <c r="N14" s="33">
        <v>0</v>
      </c>
      <c r="O14" s="33">
        <v>0</v>
      </c>
      <c r="P14" s="33">
        <v>0</v>
      </c>
      <c r="Q14" s="33">
        <v>0</v>
      </c>
      <c r="R14" s="33">
        <v>0</v>
      </c>
      <c r="S14" s="33">
        <v>0</v>
      </c>
      <c r="T14" s="33">
        <v>0</v>
      </c>
      <c r="U14" s="33">
        <v>0</v>
      </c>
      <c r="V14" s="33">
        <v>0</v>
      </c>
      <c r="W14" s="33">
        <v>0</v>
      </c>
      <c r="X14" s="33">
        <v>0</v>
      </c>
      <c r="Y14" s="33">
        <v>0</v>
      </c>
      <c r="Z14" s="33">
        <v>0</v>
      </c>
      <c r="AA14" s="33">
        <v>0</v>
      </c>
      <c r="AB14" s="33">
        <v>0</v>
      </c>
      <c r="AC14" s="33">
        <v>0</v>
      </c>
      <c r="AD14" s="33">
        <v>0</v>
      </c>
      <c r="AE14" s="33">
        <v>0</v>
      </c>
    </row>
    <row r="15" spans="1:31">
      <c r="A15" s="29" t="s">
        <v>40</v>
      </c>
      <c r="B15" s="29" t="s">
        <v>73</v>
      </c>
      <c r="C15" s="33">
        <v>0</v>
      </c>
      <c r="D15" s="33">
        <v>0</v>
      </c>
      <c r="E15" s="33">
        <v>0</v>
      </c>
      <c r="F15" s="33">
        <v>0</v>
      </c>
      <c r="G15" s="33">
        <v>0</v>
      </c>
      <c r="H15" s="33">
        <v>0</v>
      </c>
      <c r="I15" s="33">
        <v>0</v>
      </c>
      <c r="J15" s="33">
        <v>0</v>
      </c>
      <c r="K15" s="33">
        <v>0</v>
      </c>
      <c r="L15" s="33">
        <v>0</v>
      </c>
      <c r="M15" s="33">
        <v>0</v>
      </c>
      <c r="N15" s="33">
        <v>0</v>
      </c>
      <c r="O15" s="33">
        <v>0</v>
      </c>
      <c r="P15" s="33">
        <v>0</v>
      </c>
      <c r="Q15" s="33">
        <v>0</v>
      </c>
      <c r="R15" s="33">
        <v>0</v>
      </c>
      <c r="S15" s="33">
        <v>0</v>
      </c>
      <c r="T15" s="33">
        <v>0</v>
      </c>
      <c r="U15" s="33">
        <v>0</v>
      </c>
      <c r="V15" s="33">
        <v>0</v>
      </c>
      <c r="W15" s="33">
        <v>0</v>
      </c>
      <c r="X15" s="33">
        <v>0</v>
      </c>
      <c r="Y15" s="33">
        <v>0</v>
      </c>
      <c r="Z15" s="33">
        <v>0</v>
      </c>
      <c r="AA15" s="33">
        <v>0</v>
      </c>
      <c r="AB15" s="33">
        <v>0</v>
      </c>
      <c r="AC15" s="33">
        <v>0</v>
      </c>
      <c r="AD15" s="33">
        <v>0</v>
      </c>
      <c r="AE15" s="33">
        <v>0</v>
      </c>
    </row>
    <row r="16" spans="1:31">
      <c r="A16" s="29" t="s">
        <v>40</v>
      </c>
      <c r="B16" s="29" t="s">
        <v>56</v>
      </c>
      <c r="C16" s="33">
        <v>0</v>
      </c>
      <c r="D16" s="33">
        <v>0</v>
      </c>
      <c r="E16" s="33">
        <v>0</v>
      </c>
      <c r="F16" s="33">
        <v>0</v>
      </c>
      <c r="G16" s="33">
        <v>0</v>
      </c>
      <c r="H16" s="33">
        <v>0</v>
      </c>
      <c r="I16" s="33">
        <v>0</v>
      </c>
      <c r="J16" s="33">
        <v>0</v>
      </c>
      <c r="K16" s="33">
        <v>0</v>
      </c>
      <c r="L16" s="33">
        <v>0</v>
      </c>
      <c r="M16" s="33">
        <v>0</v>
      </c>
      <c r="N16" s="33">
        <v>0</v>
      </c>
      <c r="O16" s="33">
        <v>0</v>
      </c>
      <c r="P16" s="33">
        <v>0</v>
      </c>
      <c r="Q16" s="33">
        <v>0</v>
      </c>
      <c r="R16" s="33">
        <v>0</v>
      </c>
      <c r="S16" s="33">
        <v>0</v>
      </c>
      <c r="T16" s="33">
        <v>0</v>
      </c>
      <c r="U16" s="33">
        <v>0</v>
      </c>
      <c r="V16" s="33">
        <v>0</v>
      </c>
      <c r="W16" s="33">
        <v>0</v>
      </c>
      <c r="X16" s="33">
        <v>0</v>
      </c>
      <c r="Y16" s="33">
        <v>0</v>
      </c>
      <c r="Z16" s="33">
        <v>0</v>
      </c>
      <c r="AA16" s="33">
        <v>0</v>
      </c>
      <c r="AB16" s="33">
        <v>0</v>
      </c>
      <c r="AC16" s="33">
        <v>0</v>
      </c>
      <c r="AD16" s="33">
        <v>0</v>
      </c>
      <c r="AE16" s="33">
        <v>0</v>
      </c>
    </row>
    <row r="17" spans="1:31">
      <c r="A17" s="34" t="s">
        <v>138</v>
      </c>
      <c r="B17" s="34"/>
      <c r="C17" s="35">
        <v>0</v>
      </c>
      <c r="D17" s="35">
        <v>0</v>
      </c>
      <c r="E17" s="35">
        <v>0</v>
      </c>
      <c r="F17" s="35">
        <v>213444.79884822777</v>
      </c>
      <c r="G17" s="35">
        <v>100254.5052679705</v>
      </c>
      <c r="H17" s="35">
        <v>35381.460270711672</v>
      </c>
      <c r="I17" s="35">
        <v>123.92031872686</v>
      </c>
      <c r="J17" s="35">
        <v>0</v>
      </c>
      <c r="K17" s="35">
        <v>23049.894459562958</v>
      </c>
      <c r="L17" s="35">
        <v>5156.6896629712619</v>
      </c>
      <c r="M17" s="35">
        <v>2641.5166570960382</v>
      </c>
      <c r="N17" s="35">
        <v>0</v>
      </c>
      <c r="O17" s="35">
        <v>0</v>
      </c>
      <c r="P17" s="35">
        <v>0</v>
      </c>
      <c r="Q17" s="35">
        <v>1584.7589614257502</v>
      </c>
      <c r="R17" s="35">
        <v>181.22665636226648</v>
      </c>
      <c r="S17" s="35">
        <v>0</v>
      </c>
      <c r="T17" s="35">
        <v>0</v>
      </c>
      <c r="U17" s="35">
        <v>0</v>
      </c>
      <c r="V17" s="35">
        <v>0</v>
      </c>
      <c r="W17" s="35">
        <v>0</v>
      </c>
      <c r="X17" s="35">
        <v>0</v>
      </c>
      <c r="Y17" s="35">
        <v>0</v>
      </c>
      <c r="Z17" s="35">
        <v>0</v>
      </c>
      <c r="AA17" s="35">
        <v>0</v>
      </c>
      <c r="AB17" s="35">
        <v>0</v>
      </c>
      <c r="AC17" s="35">
        <v>0</v>
      </c>
      <c r="AD17" s="35">
        <v>0</v>
      </c>
      <c r="AE17" s="35">
        <v>0</v>
      </c>
    </row>
    <row r="18" spans="1:31">
      <c r="A18" s="13"/>
      <c r="B18" s="13"/>
    </row>
    <row r="19" spans="1:31">
      <c r="A19" s="19" t="s">
        <v>128</v>
      </c>
      <c r="B19" s="19" t="s">
        <v>129</v>
      </c>
      <c r="C19" s="19" t="s">
        <v>80</v>
      </c>
      <c r="D19" s="19" t="s">
        <v>89</v>
      </c>
      <c r="E19" s="19" t="s">
        <v>90</v>
      </c>
      <c r="F19" s="19" t="s">
        <v>91</v>
      </c>
      <c r="G19" s="19" t="s">
        <v>92</v>
      </c>
      <c r="H19" s="19" t="s">
        <v>93</v>
      </c>
      <c r="I19" s="19" t="s">
        <v>94</v>
      </c>
      <c r="J19" s="19" t="s">
        <v>95</v>
      </c>
      <c r="K19" s="19" t="s">
        <v>96</v>
      </c>
      <c r="L19" s="19" t="s">
        <v>97</v>
      </c>
      <c r="M19" s="19" t="s">
        <v>98</v>
      </c>
      <c r="N19" s="19" t="s">
        <v>99</v>
      </c>
      <c r="O19" s="19" t="s">
        <v>100</v>
      </c>
      <c r="P19" s="19" t="s">
        <v>101</v>
      </c>
      <c r="Q19" s="19" t="s">
        <v>102</v>
      </c>
      <c r="R19" s="19" t="s">
        <v>103</v>
      </c>
      <c r="S19" s="19" t="s">
        <v>104</v>
      </c>
      <c r="T19" s="19" t="s">
        <v>105</v>
      </c>
      <c r="U19" s="19" t="s">
        <v>106</v>
      </c>
      <c r="V19" s="19" t="s">
        <v>107</v>
      </c>
      <c r="W19" s="19" t="s">
        <v>108</v>
      </c>
      <c r="X19" s="19" t="s">
        <v>109</v>
      </c>
      <c r="Y19" s="19" t="s">
        <v>110</v>
      </c>
      <c r="Z19" s="19" t="s">
        <v>111</v>
      </c>
      <c r="AA19" s="19" t="s">
        <v>112</v>
      </c>
      <c r="AB19" s="19" t="s">
        <v>113</v>
      </c>
      <c r="AC19" s="19" t="s">
        <v>114</v>
      </c>
      <c r="AD19" s="19" t="s">
        <v>115</v>
      </c>
      <c r="AE19" s="19" t="s">
        <v>116</v>
      </c>
    </row>
    <row r="20" spans="1:31">
      <c r="A20" s="29" t="s">
        <v>130</v>
      </c>
      <c r="B20" s="29" t="s">
        <v>64</v>
      </c>
      <c r="C20" s="33">
        <v>0</v>
      </c>
      <c r="D20" s="33">
        <v>0</v>
      </c>
      <c r="E20" s="33">
        <v>0</v>
      </c>
      <c r="F20" s="33">
        <v>36323.903488322067</v>
      </c>
      <c r="G20" s="33">
        <v>100254.5052679705</v>
      </c>
      <c r="H20" s="33">
        <v>0</v>
      </c>
      <c r="I20" s="33">
        <v>0</v>
      </c>
      <c r="J20" s="33">
        <v>0</v>
      </c>
      <c r="K20" s="33">
        <v>19231.089692012454</v>
      </c>
      <c r="L20" s="33">
        <v>5156.6896616625618</v>
      </c>
      <c r="M20" s="33">
        <v>2641.5166517778057</v>
      </c>
      <c r="N20" s="33">
        <v>0</v>
      </c>
      <c r="O20" s="33">
        <v>0</v>
      </c>
      <c r="P20" s="33">
        <v>0</v>
      </c>
      <c r="Q20" s="33">
        <v>0</v>
      </c>
      <c r="R20" s="33">
        <v>0</v>
      </c>
      <c r="S20" s="33">
        <v>0</v>
      </c>
      <c r="T20" s="33">
        <v>0</v>
      </c>
      <c r="U20" s="33">
        <v>0</v>
      </c>
      <c r="V20" s="33">
        <v>0</v>
      </c>
      <c r="W20" s="33">
        <v>0</v>
      </c>
      <c r="X20" s="33">
        <v>0</v>
      </c>
      <c r="Y20" s="33">
        <v>0</v>
      </c>
      <c r="Z20" s="33">
        <v>0</v>
      </c>
      <c r="AA20" s="33">
        <v>0</v>
      </c>
      <c r="AB20" s="33">
        <v>0</v>
      </c>
      <c r="AC20" s="33">
        <v>0</v>
      </c>
      <c r="AD20" s="33">
        <v>0</v>
      </c>
      <c r="AE20" s="33">
        <v>0</v>
      </c>
    </row>
    <row r="21" spans="1:31">
      <c r="A21" s="29" t="s">
        <v>130</v>
      </c>
      <c r="B21" s="29" t="s">
        <v>71</v>
      </c>
      <c r="C21" s="33">
        <v>0</v>
      </c>
      <c r="D21" s="33">
        <v>0</v>
      </c>
      <c r="E21" s="33">
        <v>0</v>
      </c>
      <c r="F21" s="33">
        <v>0</v>
      </c>
      <c r="G21" s="33">
        <v>0</v>
      </c>
      <c r="H21" s="33">
        <v>0</v>
      </c>
      <c r="I21" s="33">
        <v>0</v>
      </c>
      <c r="J21" s="33">
        <v>0</v>
      </c>
      <c r="K21" s="33">
        <v>0</v>
      </c>
      <c r="L21" s="33">
        <v>0</v>
      </c>
      <c r="M21" s="33">
        <v>0</v>
      </c>
      <c r="N21" s="33">
        <v>0</v>
      </c>
      <c r="O21" s="33">
        <v>0</v>
      </c>
      <c r="P21" s="33">
        <v>0</v>
      </c>
      <c r="Q21" s="33">
        <v>0</v>
      </c>
      <c r="R21" s="33">
        <v>0</v>
      </c>
      <c r="S21" s="33">
        <v>0</v>
      </c>
      <c r="T21" s="33">
        <v>0</v>
      </c>
      <c r="U21" s="33">
        <v>0</v>
      </c>
      <c r="V21" s="33">
        <v>0</v>
      </c>
      <c r="W21" s="33">
        <v>0</v>
      </c>
      <c r="X21" s="33">
        <v>0</v>
      </c>
      <c r="Y21" s="33">
        <v>0</v>
      </c>
      <c r="Z21" s="33">
        <v>0</v>
      </c>
      <c r="AA21" s="33">
        <v>0</v>
      </c>
      <c r="AB21" s="33">
        <v>0</v>
      </c>
      <c r="AC21" s="33">
        <v>0</v>
      </c>
      <c r="AD21" s="33">
        <v>0</v>
      </c>
      <c r="AE21" s="33">
        <v>0</v>
      </c>
    </row>
    <row r="22" spans="1:31">
      <c r="A22" s="29" t="s">
        <v>130</v>
      </c>
      <c r="B22" s="29" t="s">
        <v>20</v>
      </c>
      <c r="C22" s="33">
        <v>0</v>
      </c>
      <c r="D22" s="33">
        <v>0</v>
      </c>
      <c r="E22" s="33">
        <v>0</v>
      </c>
      <c r="F22" s="33">
        <v>0</v>
      </c>
      <c r="G22" s="33">
        <v>0</v>
      </c>
      <c r="H22" s="33">
        <v>0</v>
      </c>
      <c r="I22" s="33">
        <v>0</v>
      </c>
      <c r="J22" s="33">
        <v>0</v>
      </c>
      <c r="K22" s="33">
        <v>0</v>
      </c>
      <c r="L22" s="33">
        <v>0</v>
      </c>
      <c r="M22" s="33">
        <v>0</v>
      </c>
      <c r="N22" s="33">
        <v>0</v>
      </c>
      <c r="O22" s="33">
        <v>0</v>
      </c>
      <c r="P22" s="33">
        <v>0</v>
      </c>
      <c r="Q22" s="33">
        <v>0</v>
      </c>
      <c r="R22" s="33">
        <v>0</v>
      </c>
      <c r="S22" s="33">
        <v>0</v>
      </c>
      <c r="T22" s="33">
        <v>0</v>
      </c>
      <c r="U22" s="33">
        <v>0</v>
      </c>
      <c r="V22" s="33">
        <v>0</v>
      </c>
      <c r="W22" s="33">
        <v>0</v>
      </c>
      <c r="X22" s="33">
        <v>0</v>
      </c>
      <c r="Y22" s="33">
        <v>0</v>
      </c>
      <c r="Z22" s="33">
        <v>0</v>
      </c>
      <c r="AA22" s="33">
        <v>0</v>
      </c>
      <c r="AB22" s="33">
        <v>0</v>
      </c>
      <c r="AC22" s="33">
        <v>0</v>
      </c>
      <c r="AD22" s="33">
        <v>0</v>
      </c>
      <c r="AE22" s="33">
        <v>0</v>
      </c>
    </row>
    <row r="23" spans="1:31">
      <c r="A23" s="29" t="s">
        <v>130</v>
      </c>
      <c r="B23" s="29" t="s">
        <v>32</v>
      </c>
      <c r="C23" s="33">
        <v>0</v>
      </c>
      <c r="D23" s="33">
        <v>0</v>
      </c>
      <c r="E23" s="33">
        <v>0</v>
      </c>
      <c r="F23" s="33">
        <v>0</v>
      </c>
      <c r="G23" s="33">
        <v>0</v>
      </c>
      <c r="H23" s="33">
        <v>0</v>
      </c>
      <c r="I23" s="33">
        <v>0</v>
      </c>
      <c r="J23" s="33">
        <v>0</v>
      </c>
      <c r="K23" s="33">
        <v>0</v>
      </c>
      <c r="L23" s="33">
        <v>0</v>
      </c>
      <c r="M23" s="33">
        <v>0</v>
      </c>
      <c r="N23" s="33">
        <v>0</v>
      </c>
      <c r="O23" s="33">
        <v>0</v>
      </c>
      <c r="P23" s="33">
        <v>0</v>
      </c>
      <c r="Q23" s="33">
        <v>0</v>
      </c>
      <c r="R23" s="33">
        <v>0</v>
      </c>
      <c r="S23" s="33">
        <v>0</v>
      </c>
      <c r="T23" s="33">
        <v>0</v>
      </c>
      <c r="U23" s="33">
        <v>0</v>
      </c>
      <c r="V23" s="33">
        <v>0</v>
      </c>
      <c r="W23" s="33">
        <v>0</v>
      </c>
      <c r="X23" s="33">
        <v>0</v>
      </c>
      <c r="Y23" s="33">
        <v>0</v>
      </c>
      <c r="Z23" s="33">
        <v>0</v>
      </c>
      <c r="AA23" s="33">
        <v>0</v>
      </c>
      <c r="AB23" s="33">
        <v>0</v>
      </c>
      <c r="AC23" s="33">
        <v>0</v>
      </c>
      <c r="AD23" s="33">
        <v>0</v>
      </c>
      <c r="AE23" s="33">
        <v>0</v>
      </c>
    </row>
    <row r="24" spans="1:31">
      <c r="A24" s="29" t="s">
        <v>130</v>
      </c>
      <c r="B24" s="29" t="s">
        <v>66</v>
      </c>
      <c r="C24" s="33">
        <v>0</v>
      </c>
      <c r="D24" s="33">
        <v>0</v>
      </c>
      <c r="E24" s="33">
        <v>0</v>
      </c>
      <c r="F24" s="33">
        <v>0</v>
      </c>
      <c r="G24" s="33">
        <v>0</v>
      </c>
      <c r="H24" s="33">
        <v>0</v>
      </c>
      <c r="I24" s="33">
        <v>0</v>
      </c>
      <c r="J24" s="33">
        <v>0</v>
      </c>
      <c r="K24" s="33">
        <v>0</v>
      </c>
      <c r="L24" s="33">
        <v>0</v>
      </c>
      <c r="M24" s="33">
        <v>0</v>
      </c>
      <c r="N24" s="33">
        <v>0</v>
      </c>
      <c r="O24" s="33">
        <v>0</v>
      </c>
      <c r="P24" s="33">
        <v>0</v>
      </c>
      <c r="Q24" s="33">
        <v>0</v>
      </c>
      <c r="R24" s="33">
        <v>0</v>
      </c>
      <c r="S24" s="33">
        <v>0</v>
      </c>
      <c r="T24" s="33">
        <v>0</v>
      </c>
      <c r="U24" s="33">
        <v>0</v>
      </c>
      <c r="V24" s="33">
        <v>0</v>
      </c>
      <c r="W24" s="33">
        <v>0</v>
      </c>
      <c r="X24" s="33">
        <v>0</v>
      </c>
      <c r="Y24" s="33">
        <v>0</v>
      </c>
      <c r="Z24" s="33">
        <v>0</v>
      </c>
      <c r="AA24" s="33">
        <v>0</v>
      </c>
      <c r="AB24" s="33">
        <v>0</v>
      </c>
      <c r="AC24" s="33">
        <v>0</v>
      </c>
      <c r="AD24" s="33">
        <v>0</v>
      </c>
      <c r="AE24" s="33">
        <v>0</v>
      </c>
    </row>
    <row r="25" spans="1:31">
      <c r="A25" s="29" t="s">
        <v>130</v>
      </c>
      <c r="B25" s="29" t="s">
        <v>65</v>
      </c>
      <c r="C25" s="33">
        <v>0</v>
      </c>
      <c r="D25" s="33">
        <v>0</v>
      </c>
      <c r="E25" s="33">
        <v>0</v>
      </c>
      <c r="F25" s="33">
        <v>0</v>
      </c>
      <c r="G25" s="33">
        <v>0</v>
      </c>
      <c r="H25" s="33">
        <v>0</v>
      </c>
      <c r="I25" s="33">
        <v>0</v>
      </c>
      <c r="J25" s="33">
        <v>0</v>
      </c>
      <c r="K25" s="33">
        <v>0</v>
      </c>
      <c r="L25" s="33">
        <v>0</v>
      </c>
      <c r="M25" s="33">
        <v>0</v>
      </c>
      <c r="N25" s="33">
        <v>0</v>
      </c>
      <c r="O25" s="33">
        <v>0</v>
      </c>
      <c r="P25" s="33">
        <v>0</v>
      </c>
      <c r="Q25" s="33">
        <v>0</v>
      </c>
      <c r="R25" s="33">
        <v>0</v>
      </c>
      <c r="S25" s="33">
        <v>0</v>
      </c>
      <c r="T25" s="33">
        <v>0</v>
      </c>
      <c r="U25" s="33">
        <v>0</v>
      </c>
      <c r="V25" s="33">
        <v>0</v>
      </c>
      <c r="W25" s="33">
        <v>0</v>
      </c>
      <c r="X25" s="33">
        <v>0</v>
      </c>
      <c r="Y25" s="33">
        <v>0</v>
      </c>
      <c r="Z25" s="33">
        <v>0</v>
      </c>
      <c r="AA25" s="33">
        <v>0</v>
      </c>
      <c r="AB25" s="33">
        <v>0</v>
      </c>
      <c r="AC25" s="33">
        <v>0</v>
      </c>
      <c r="AD25" s="33">
        <v>0</v>
      </c>
      <c r="AE25" s="33">
        <v>0</v>
      </c>
    </row>
    <row r="26" spans="1:31">
      <c r="A26" s="29" t="s">
        <v>130</v>
      </c>
      <c r="B26" s="29" t="s">
        <v>69</v>
      </c>
      <c r="C26" s="33">
        <v>0</v>
      </c>
      <c r="D26" s="33">
        <v>0</v>
      </c>
      <c r="E26" s="33">
        <v>0</v>
      </c>
      <c r="F26" s="33">
        <v>0</v>
      </c>
      <c r="G26" s="33">
        <v>0</v>
      </c>
      <c r="H26" s="33">
        <v>0</v>
      </c>
      <c r="I26" s="33">
        <v>0</v>
      </c>
      <c r="J26" s="33">
        <v>0</v>
      </c>
      <c r="K26" s="33">
        <v>0</v>
      </c>
      <c r="L26" s="33">
        <v>0</v>
      </c>
      <c r="M26" s="33">
        <v>0</v>
      </c>
      <c r="N26" s="33">
        <v>0</v>
      </c>
      <c r="O26" s="33">
        <v>0</v>
      </c>
      <c r="P26" s="33">
        <v>0</v>
      </c>
      <c r="Q26" s="33">
        <v>0</v>
      </c>
      <c r="R26" s="33">
        <v>0</v>
      </c>
      <c r="S26" s="33">
        <v>0</v>
      </c>
      <c r="T26" s="33">
        <v>0</v>
      </c>
      <c r="U26" s="33">
        <v>0</v>
      </c>
      <c r="V26" s="33">
        <v>0</v>
      </c>
      <c r="W26" s="33">
        <v>0</v>
      </c>
      <c r="X26" s="33">
        <v>0</v>
      </c>
      <c r="Y26" s="33">
        <v>0</v>
      </c>
      <c r="Z26" s="33">
        <v>0</v>
      </c>
      <c r="AA26" s="33">
        <v>0</v>
      </c>
      <c r="AB26" s="33">
        <v>0</v>
      </c>
      <c r="AC26" s="33">
        <v>0</v>
      </c>
      <c r="AD26" s="33">
        <v>0</v>
      </c>
      <c r="AE26" s="33">
        <v>0</v>
      </c>
    </row>
    <row r="27" spans="1:31">
      <c r="A27" s="29" t="s">
        <v>130</v>
      </c>
      <c r="B27" s="29" t="s">
        <v>68</v>
      </c>
      <c r="C27" s="33">
        <v>0</v>
      </c>
      <c r="D27" s="33">
        <v>0</v>
      </c>
      <c r="E27" s="33">
        <v>0</v>
      </c>
      <c r="F27" s="33">
        <v>0</v>
      </c>
      <c r="G27" s="33">
        <v>0</v>
      </c>
      <c r="H27" s="33">
        <v>0</v>
      </c>
      <c r="I27" s="33">
        <v>0</v>
      </c>
      <c r="J27" s="33">
        <v>0</v>
      </c>
      <c r="K27" s="33">
        <v>0</v>
      </c>
      <c r="L27" s="33">
        <v>0</v>
      </c>
      <c r="M27" s="33">
        <v>0</v>
      </c>
      <c r="N27" s="33">
        <v>0</v>
      </c>
      <c r="O27" s="33">
        <v>0</v>
      </c>
      <c r="P27" s="33">
        <v>0</v>
      </c>
      <c r="Q27" s="33">
        <v>0</v>
      </c>
      <c r="R27" s="33">
        <v>0</v>
      </c>
      <c r="S27" s="33">
        <v>0</v>
      </c>
      <c r="T27" s="33">
        <v>0</v>
      </c>
      <c r="U27" s="33">
        <v>0</v>
      </c>
      <c r="V27" s="33">
        <v>0</v>
      </c>
      <c r="W27" s="33">
        <v>0</v>
      </c>
      <c r="X27" s="33">
        <v>0</v>
      </c>
      <c r="Y27" s="33">
        <v>0</v>
      </c>
      <c r="Z27" s="33">
        <v>0</v>
      </c>
      <c r="AA27" s="33">
        <v>0</v>
      </c>
      <c r="AB27" s="33">
        <v>0</v>
      </c>
      <c r="AC27" s="33">
        <v>0</v>
      </c>
      <c r="AD27" s="33">
        <v>0</v>
      </c>
      <c r="AE27" s="33">
        <v>0</v>
      </c>
    </row>
    <row r="28" spans="1:31">
      <c r="A28" s="29" t="s">
        <v>130</v>
      </c>
      <c r="B28" s="29" t="s">
        <v>36</v>
      </c>
      <c r="C28" s="33">
        <v>0</v>
      </c>
      <c r="D28" s="33">
        <v>0</v>
      </c>
      <c r="E28" s="33">
        <v>0</v>
      </c>
      <c r="F28" s="33">
        <v>0</v>
      </c>
      <c r="G28" s="33">
        <v>0</v>
      </c>
      <c r="H28" s="33">
        <v>0</v>
      </c>
      <c r="I28" s="33">
        <v>0</v>
      </c>
      <c r="J28" s="33">
        <v>0</v>
      </c>
      <c r="K28" s="33">
        <v>0</v>
      </c>
      <c r="L28" s="33">
        <v>0</v>
      </c>
      <c r="M28" s="33">
        <v>0</v>
      </c>
      <c r="N28" s="33">
        <v>0</v>
      </c>
      <c r="O28" s="33">
        <v>0</v>
      </c>
      <c r="P28" s="33">
        <v>0</v>
      </c>
      <c r="Q28" s="33">
        <v>0</v>
      </c>
      <c r="R28" s="33">
        <v>0</v>
      </c>
      <c r="S28" s="33">
        <v>0</v>
      </c>
      <c r="T28" s="33">
        <v>0</v>
      </c>
      <c r="U28" s="33">
        <v>0</v>
      </c>
      <c r="V28" s="33">
        <v>0</v>
      </c>
      <c r="W28" s="33">
        <v>0</v>
      </c>
      <c r="X28" s="33">
        <v>0</v>
      </c>
      <c r="Y28" s="33">
        <v>0</v>
      </c>
      <c r="Z28" s="33">
        <v>0</v>
      </c>
      <c r="AA28" s="33">
        <v>0</v>
      </c>
      <c r="AB28" s="33">
        <v>0</v>
      </c>
      <c r="AC28" s="33">
        <v>0</v>
      </c>
      <c r="AD28" s="33">
        <v>0</v>
      </c>
      <c r="AE28" s="33">
        <v>0</v>
      </c>
    </row>
    <row r="29" spans="1:31">
      <c r="A29" s="29" t="s">
        <v>130</v>
      </c>
      <c r="B29" s="29" t="s">
        <v>73</v>
      </c>
      <c r="C29" s="33">
        <v>0</v>
      </c>
      <c r="D29" s="33">
        <v>0</v>
      </c>
      <c r="E29" s="33">
        <v>0</v>
      </c>
      <c r="F29" s="33">
        <v>0</v>
      </c>
      <c r="G29" s="33">
        <v>0</v>
      </c>
      <c r="H29" s="33">
        <v>0</v>
      </c>
      <c r="I29" s="33">
        <v>0</v>
      </c>
      <c r="J29" s="33">
        <v>0</v>
      </c>
      <c r="K29" s="33">
        <v>0</v>
      </c>
      <c r="L29" s="33">
        <v>0</v>
      </c>
      <c r="M29" s="33">
        <v>0</v>
      </c>
      <c r="N29" s="33">
        <v>0</v>
      </c>
      <c r="O29" s="33">
        <v>0</v>
      </c>
      <c r="P29" s="33">
        <v>0</v>
      </c>
      <c r="Q29" s="33">
        <v>0</v>
      </c>
      <c r="R29" s="33">
        <v>0</v>
      </c>
      <c r="S29" s="33">
        <v>0</v>
      </c>
      <c r="T29" s="33">
        <v>0</v>
      </c>
      <c r="U29" s="33">
        <v>0</v>
      </c>
      <c r="V29" s="33">
        <v>0</v>
      </c>
      <c r="W29" s="33">
        <v>0</v>
      </c>
      <c r="X29" s="33">
        <v>0</v>
      </c>
      <c r="Y29" s="33">
        <v>0</v>
      </c>
      <c r="Z29" s="33">
        <v>0</v>
      </c>
      <c r="AA29" s="33">
        <v>0</v>
      </c>
      <c r="AB29" s="33">
        <v>0</v>
      </c>
      <c r="AC29" s="33">
        <v>0</v>
      </c>
      <c r="AD29" s="33">
        <v>0</v>
      </c>
      <c r="AE29" s="33">
        <v>0</v>
      </c>
    </row>
    <row r="30" spans="1:31">
      <c r="A30" s="29" t="s">
        <v>130</v>
      </c>
      <c r="B30" s="29" t="s">
        <v>56</v>
      </c>
      <c r="C30" s="33">
        <v>0</v>
      </c>
      <c r="D30" s="33">
        <v>0</v>
      </c>
      <c r="E30" s="33">
        <v>0</v>
      </c>
      <c r="F30" s="33">
        <v>0</v>
      </c>
      <c r="G30" s="33">
        <v>0</v>
      </c>
      <c r="H30" s="33">
        <v>0</v>
      </c>
      <c r="I30" s="33">
        <v>0</v>
      </c>
      <c r="J30" s="33">
        <v>0</v>
      </c>
      <c r="K30" s="33">
        <v>0</v>
      </c>
      <c r="L30" s="33">
        <v>0</v>
      </c>
      <c r="M30" s="33">
        <v>0</v>
      </c>
      <c r="N30" s="33">
        <v>0</v>
      </c>
      <c r="O30" s="33">
        <v>0</v>
      </c>
      <c r="P30" s="33">
        <v>0</v>
      </c>
      <c r="Q30" s="33">
        <v>0</v>
      </c>
      <c r="R30" s="33">
        <v>0</v>
      </c>
      <c r="S30" s="33">
        <v>0</v>
      </c>
      <c r="T30" s="33">
        <v>0</v>
      </c>
      <c r="U30" s="33">
        <v>0</v>
      </c>
      <c r="V30" s="33">
        <v>0</v>
      </c>
      <c r="W30" s="33">
        <v>0</v>
      </c>
      <c r="X30" s="33">
        <v>0</v>
      </c>
      <c r="Y30" s="33">
        <v>0</v>
      </c>
      <c r="Z30" s="33">
        <v>0</v>
      </c>
      <c r="AA30" s="33">
        <v>0</v>
      </c>
      <c r="AB30" s="33">
        <v>0</v>
      </c>
      <c r="AC30" s="33">
        <v>0</v>
      </c>
      <c r="AD30" s="33">
        <v>0</v>
      </c>
      <c r="AE30" s="33">
        <v>0</v>
      </c>
    </row>
    <row r="31" spans="1:31">
      <c r="A31" s="34" t="s">
        <v>138</v>
      </c>
      <c r="B31" s="34"/>
      <c r="C31" s="35">
        <v>0</v>
      </c>
      <c r="D31" s="35">
        <v>0</v>
      </c>
      <c r="E31" s="35">
        <v>0</v>
      </c>
      <c r="F31" s="35">
        <v>36323.903488322067</v>
      </c>
      <c r="G31" s="35">
        <v>100254.5052679705</v>
      </c>
      <c r="H31" s="35">
        <v>0</v>
      </c>
      <c r="I31" s="35">
        <v>0</v>
      </c>
      <c r="J31" s="35">
        <v>0</v>
      </c>
      <c r="K31" s="35">
        <v>19231.089692012454</v>
      </c>
      <c r="L31" s="35">
        <v>5156.6896616625618</v>
      </c>
      <c r="M31" s="35">
        <v>2641.5166517778057</v>
      </c>
      <c r="N31" s="35">
        <v>0</v>
      </c>
      <c r="O31" s="35">
        <v>0</v>
      </c>
      <c r="P31" s="35">
        <v>0</v>
      </c>
      <c r="Q31" s="35">
        <v>0</v>
      </c>
      <c r="R31" s="35">
        <v>0</v>
      </c>
      <c r="S31" s="35">
        <v>0</v>
      </c>
      <c r="T31" s="35">
        <v>0</v>
      </c>
      <c r="U31" s="35">
        <v>0</v>
      </c>
      <c r="V31" s="35">
        <v>0</v>
      </c>
      <c r="W31" s="35">
        <v>0</v>
      </c>
      <c r="X31" s="35">
        <v>0</v>
      </c>
      <c r="Y31" s="35">
        <v>0</v>
      </c>
      <c r="Z31" s="35">
        <v>0</v>
      </c>
      <c r="AA31" s="35">
        <v>0</v>
      </c>
      <c r="AB31" s="35">
        <v>0</v>
      </c>
      <c r="AC31" s="35">
        <v>0</v>
      </c>
      <c r="AD31" s="35">
        <v>0</v>
      </c>
      <c r="AE31" s="35">
        <v>0</v>
      </c>
    </row>
    <row r="33" spans="1:31">
      <c r="A33" s="19" t="s">
        <v>128</v>
      </c>
      <c r="B33" s="19" t="s">
        <v>129</v>
      </c>
      <c r="C33" s="19" t="s">
        <v>80</v>
      </c>
      <c r="D33" s="19" t="s">
        <v>89</v>
      </c>
      <c r="E33" s="19" t="s">
        <v>90</v>
      </c>
      <c r="F33" s="19" t="s">
        <v>91</v>
      </c>
      <c r="G33" s="19" t="s">
        <v>92</v>
      </c>
      <c r="H33" s="19" t="s">
        <v>93</v>
      </c>
      <c r="I33" s="19" t="s">
        <v>94</v>
      </c>
      <c r="J33" s="19" t="s">
        <v>95</v>
      </c>
      <c r="K33" s="19" t="s">
        <v>96</v>
      </c>
      <c r="L33" s="19" t="s">
        <v>97</v>
      </c>
      <c r="M33" s="19" t="s">
        <v>98</v>
      </c>
      <c r="N33" s="19" t="s">
        <v>99</v>
      </c>
      <c r="O33" s="19" t="s">
        <v>100</v>
      </c>
      <c r="P33" s="19" t="s">
        <v>101</v>
      </c>
      <c r="Q33" s="19" t="s">
        <v>102</v>
      </c>
      <c r="R33" s="19" t="s">
        <v>103</v>
      </c>
      <c r="S33" s="19" t="s">
        <v>104</v>
      </c>
      <c r="T33" s="19" t="s">
        <v>105</v>
      </c>
      <c r="U33" s="19" t="s">
        <v>106</v>
      </c>
      <c r="V33" s="19" t="s">
        <v>107</v>
      </c>
      <c r="W33" s="19" t="s">
        <v>108</v>
      </c>
      <c r="X33" s="19" t="s">
        <v>109</v>
      </c>
      <c r="Y33" s="19" t="s">
        <v>110</v>
      </c>
      <c r="Z33" s="19" t="s">
        <v>111</v>
      </c>
      <c r="AA33" s="19" t="s">
        <v>112</v>
      </c>
      <c r="AB33" s="19" t="s">
        <v>113</v>
      </c>
      <c r="AC33" s="19" t="s">
        <v>114</v>
      </c>
      <c r="AD33" s="19" t="s">
        <v>115</v>
      </c>
      <c r="AE33" s="19" t="s">
        <v>116</v>
      </c>
    </row>
    <row r="34" spans="1:31">
      <c r="A34" s="29" t="s">
        <v>131</v>
      </c>
      <c r="B34" s="29" t="s">
        <v>64</v>
      </c>
      <c r="C34" s="33">
        <v>0</v>
      </c>
      <c r="D34" s="33">
        <v>0</v>
      </c>
      <c r="E34" s="33">
        <v>0</v>
      </c>
      <c r="F34" s="33">
        <v>108014.42212022035</v>
      </c>
      <c r="G34" s="33">
        <v>0</v>
      </c>
      <c r="H34" s="33">
        <v>35381.460250012926</v>
      </c>
      <c r="I34" s="33">
        <v>123.92031872686</v>
      </c>
      <c r="J34" s="33">
        <v>0</v>
      </c>
      <c r="K34" s="33">
        <v>3818.8047626473208</v>
      </c>
      <c r="L34" s="33">
        <v>0</v>
      </c>
      <c r="M34" s="33">
        <v>0</v>
      </c>
      <c r="N34" s="33">
        <v>0</v>
      </c>
      <c r="O34" s="33">
        <v>0</v>
      </c>
      <c r="P34" s="33">
        <v>0</v>
      </c>
      <c r="Q34" s="33">
        <v>1584.7589614257502</v>
      </c>
      <c r="R34" s="33">
        <v>181.22665636226648</v>
      </c>
      <c r="S34" s="33">
        <v>0</v>
      </c>
      <c r="T34" s="33">
        <v>0</v>
      </c>
      <c r="U34" s="33">
        <v>0</v>
      </c>
      <c r="V34" s="33">
        <v>0</v>
      </c>
      <c r="W34" s="33">
        <v>0</v>
      </c>
      <c r="X34" s="33">
        <v>0</v>
      </c>
      <c r="Y34" s="33">
        <v>0</v>
      </c>
      <c r="Z34" s="33">
        <v>0</v>
      </c>
      <c r="AA34" s="33">
        <v>0</v>
      </c>
      <c r="AB34" s="33">
        <v>0</v>
      </c>
      <c r="AC34" s="33">
        <v>0</v>
      </c>
      <c r="AD34" s="33">
        <v>0</v>
      </c>
      <c r="AE34" s="33">
        <v>0</v>
      </c>
    </row>
    <row r="35" spans="1:31">
      <c r="A35" s="29" t="s">
        <v>131</v>
      </c>
      <c r="B35" s="29" t="s">
        <v>71</v>
      </c>
      <c r="C35" s="33">
        <v>0</v>
      </c>
      <c r="D35" s="33">
        <v>0</v>
      </c>
      <c r="E35" s="33">
        <v>0</v>
      </c>
      <c r="F35" s="33">
        <v>0</v>
      </c>
      <c r="G35" s="33">
        <v>0</v>
      </c>
      <c r="H35" s="33">
        <v>0</v>
      </c>
      <c r="I35" s="33">
        <v>0</v>
      </c>
      <c r="J35" s="33">
        <v>0</v>
      </c>
      <c r="K35" s="33">
        <v>0</v>
      </c>
      <c r="L35" s="33">
        <v>0</v>
      </c>
      <c r="M35" s="33">
        <v>0</v>
      </c>
      <c r="N35" s="33">
        <v>0</v>
      </c>
      <c r="O35" s="33">
        <v>0</v>
      </c>
      <c r="P35" s="33">
        <v>0</v>
      </c>
      <c r="Q35" s="33">
        <v>0</v>
      </c>
      <c r="R35" s="33">
        <v>0</v>
      </c>
      <c r="S35" s="33">
        <v>0</v>
      </c>
      <c r="T35" s="33">
        <v>0</v>
      </c>
      <c r="U35" s="33">
        <v>0</v>
      </c>
      <c r="V35" s="33">
        <v>0</v>
      </c>
      <c r="W35" s="33">
        <v>0</v>
      </c>
      <c r="X35" s="33">
        <v>0</v>
      </c>
      <c r="Y35" s="33">
        <v>0</v>
      </c>
      <c r="Z35" s="33">
        <v>0</v>
      </c>
      <c r="AA35" s="33">
        <v>0</v>
      </c>
      <c r="AB35" s="33">
        <v>0</v>
      </c>
      <c r="AC35" s="33">
        <v>0</v>
      </c>
      <c r="AD35" s="33">
        <v>0</v>
      </c>
      <c r="AE35" s="33">
        <v>0</v>
      </c>
    </row>
    <row r="36" spans="1:31">
      <c r="A36" s="29" t="s">
        <v>131</v>
      </c>
      <c r="B36" s="29" t="s">
        <v>20</v>
      </c>
      <c r="C36" s="33">
        <v>0</v>
      </c>
      <c r="D36" s="33">
        <v>0</v>
      </c>
      <c r="E36" s="33">
        <v>0</v>
      </c>
      <c r="F36" s="33">
        <v>0</v>
      </c>
      <c r="G36" s="33">
        <v>0</v>
      </c>
      <c r="H36" s="33">
        <v>0</v>
      </c>
      <c r="I36" s="33">
        <v>0</v>
      </c>
      <c r="J36" s="33">
        <v>0</v>
      </c>
      <c r="K36" s="33">
        <v>0</v>
      </c>
      <c r="L36" s="33">
        <v>0</v>
      </c>
      <c r="M36" s="33">
        <v>0</v>
      </c>
      <c r="N36" s="33">
        <v>0</v>
      </c>
      <c r="O36" s="33">
        <v>0</v>
      </c>
      <c r="P36" s="33">
        <v>0</v>
      </c>
      <c r="Q36" s="33">
        <v>0</v>
      </c>
      <c r="R36" s="33">
        <v>0</v>
      </c>
      <c r="S36" s="33">
        <v>0</v>
      </c>
      <c r="T36" s="33">
        <v>0</v>
      </c>
      <c r="U36" s="33">
        <v>0</v>
      </c>
      <c r="V36" s="33">
        <v>0</v>
      </c>
      <c r="W36" s="33">
        <v>0</v>
      </c>
      <c r="X36" s="33">
        <v>0</v>
      </c>
      <c r="Y36" s="33">
        <v>0</v>
      </c>
      <c r="Z36" s="33">
        <v>0</v>
      </c>
      <c r="AA36" s="33">
        <v>0</v>
      </c>
      <c r="AB36" s="33">
        <v>0</v>
      </c>
      <c r="AC36" s="33">
        <v>0</v>
      </c>
      <c r="AD36" s="33">
        <v>0</v>
      </c>
      <c r="AE36" s="33">
        <v>0</v>
      </c>
    </row>
    <row r="37" spans="1:31">
      <c r="A37" s="29" t="s">
        <v>131</v>
      </c>
      <c r="B37" s="29" t="s">
        <v>32</v>
      </c>
      <c r="C37" s="33">
        <v>0</v>
      </c>
      <c r="D37" s="33">
        <v>0</v>
      </c>
      <c r="E37" s="33">
        <v>0</v>
      </c>
      <c r="F37" s="33">
        <v>0</v>
      </c>
      <c r="G37" s="33">
        <v>0</v>
      </c>
      <c r="H37" s="33">
        <v>0</v>
      </c>
      <c r="I37" s="33">
        <v>0</v>
      </c>
      <c r="J37" s="33">
        <v>0</v>
      </c>
      <c r="K37" s="33">
        <v>0</v>
      </c>
      <c r="L37" s="33">
        <v>0</v>
      </c>
      <c r="M37" s="33">
        <v>0</v>
      </c>
      <c r="N37" s="33">
        <v>0</v>
      </c>
      <c r="O37" s="33">
        <v>0</v>
      </c>
      <c r="P37" s="33">
        <v>0</v>
      </c>
      <c r="Q37" s="33">
        <v>0</v>
      </c>
      <c r="R37" s="33">
        <v>0</v>
      </c>
      <c r="S37" s="33">
        <v>0</v>
      </c>
      <c r="T37" s="33">
        <v>0</v>
      </c>
      <c r="U37" s="33">
        <v>0</v>
      </c>
      <c r="V37" s="33">
        <v>0</v>
      </c>
      <c r="W37" s="33">
        <v>0</v>
      </c>
      <c r="X37" s="33">
        <v>0</v>
      </c>
      <c r="Y37" s="33">
        <v>0</v>
      </c>
      <c r="Z37" s="33">
        <v>0</v>
      </c>
      <c r="AA37" s="33">
        <v>0</v>
      </c>
      <c r="AB37" s="33">
        <v>0</v>
      </c>
      <c r="AC37" s="33">
        <v>0</v>
      </c>
      <c r="AD37" s="33">
        <v>0</v>
      </c>
      <c r="AE37" s="33">
        <v>0</v>
      </c>
    </row>
    <row r="38" spans="1:31">
      <c r="A38" s="29" t="s">
        <v>131</v>
      </c>
      <c r="B38" s="29" t="s">
        <v>66</v>
      </c>
      <c r="C38" s="33">
        <v>0</v>
      </c>
      <c r="D38" s="33">
        <v>0</v>
      </c>
      <c r="E38" s="33">
        <v>0</v>
      </c>
      <c r="F38" s="33">
        <v>0</v>
      </c>
      <c r="G38" s="33">
        <v>0</v>
      </c>
      <c r="H38" s="33">
        <v>0</v>
      </c>
      <c r="I38" s="33">
        <v>0</v>
      </c>
      <c r="J38" s="33">
        <v>0</v>
      </c>
      <c r="K38" s="33">
        <v>0</v>
      </c>
      <c r="L38" s="33">
        <v>0</v>
      </c>
      <c r="M38" s="33">
        <v>0</v>
      </c>
      <c r="N38" s="33">
        <v>0</v>
      </c>
      <c r="O38" s="33">
        <v>0</v>
      </c>
      <c r="P38" s="33">
        <v>0</v>
      </c>
      <c r="Q38" s="33">
        <v>0</v>
      </c>
      <c r="R38" s="33">
        <v>0</v>
      </c>
      <c r="S38" s="33">
        <v>0</v>
      </c>
      <c r="T38" s="33">
        <v>0</v>
      </c>
      <c r="U38" s="33">
        <v>0</v>
      </c>
      <c r="V38" s="33">
        <v>0</v>
      </c>
      <c r="W38" s="33">
        <v>0</v>
      </c>
      <c r="X38" s="33">
        <v>0</v>
      </c>
      <c r="Y38" s="33">
        <v>0</v>
      </c>
      <c r="Z38" s="33">
        <v>0</v>
      </c>
      <c r="AA38" s="33">
        <v>0</v>
      </c>
      <c r="AB38" s="33">
        <v>0</v>
      </c>
      <c r="AC38" s="33">
        <v>0</v>
      </c>
      <c r="AD38" s="33">
        <v>0</v>
      </c>
      <c r="AE38" s="33">
        <v>0</v>
      </c>
    </row>
    <row r="39" spans="1:31">
      <c r="A39" s="29" t="s">
        <v>131</v>
      </c>
      <c r="B39" s="29" t="s">
        <v>65</v>
      </c>
      <c r="C39" s="33">
        <v>0</v>
      </c>
      <c r="D39" s="33">
        <v>0</v>
      </c>
      <c r="E39" s="33">
        <v>0</v>
      </c>
      <c r="F39" s="33">
        <v>0</v>
      </c>
      <c r="G39" s="33">
        <v>0</v>
      </c>
      <c r="H39" s="33">
        <v>0</v>
      </c>
      <c r="I39" s="33">
        <v>0</v>
      </c>
      <c r="J39" s="33">
        <v>0</v>
      </c>
      <c r="K39" s="33">
        <v>0</v>
      </c>
      <c r="L39" s="33">
        <v>0</v>
      </c>
      <c r="M39" s="33">
        <v>0</v>
      </c>
      <c r="N39" s="33">
        <v>0</v>
      </c>
      <c r="O39" s="33">
        <v>0</v>
      </c>
      <c r="P39" s="33">
        <v>0</v>
      </c>
      <c r="Q39" s="33">
        <v>0</v>
      </c>
      <c r="R39" s="33">
        <v>0</v>
      </c>
      <c r="S39" s="33">
        <v>0</v>
      </c>
      <c r="T39" s="33">
        <v>0</v>
      </c>
      <c r="U39" s="33">
        <v>0</v>
      </c>
      <c r="V39" s="33">
        <v>0</v>
      </c>
      <c r="W39" s="33">
        <v>0</v>
      </c>
      <c r="X39" s="33">
        <v>0</v>
      </c>
      <c r="Y39" s="33">
        <v>0</v>
      </c>
      <c r="Z39" s="33">
        <v>0</v>
      </c>
      <c r="AA39" s="33">
        <v>0</v>
      </c>
      <c r="AB39" s="33">
        <v>0</v>
      </c>
      <c r="AC39" s="33">
        <v>0</v>
      </c>
      <c r="AD39" s="33">
        <v>0</v>
      </c>
      <c r="AE39" s="33">
        <v>0</v>
      </c>
    </row>
    <row r="40" spans="1:31">
      <c r="A40" s="29" t="s">
        <v>131</v>
      </c>
      <c r="B40" s="29" t="s">
        <v>69</v>
      </c>
      <c r="C40" s="33">
        <v>0</v>
      </c>
      <c r="D40" s="33">
        <v>0</v>
      </c>
      <c r="E40" s="33">
        <v>0</v>
      </c>
      <c r="F40" s="33">
        <v>0</v>
      </c>
      <c r="G40" s="33">
        <v>0</v>
      </c>
      <c r="H40" s="33">
        <v>0</v>
      </c>
      <c r="I40" s="33">
        <v>0</v>
      </c>
      <c r="J40" s="33">
        <v>0</v>
      </c>
      <c r="K40" s="33">
        <v>0</v>
      </c>
      <c r="L40" s="33">
        <v>0</v>
      </c>
      <c r="M40" s="33">
        <v>0</v>
      </c>
      <c r="N40" s="33">
        <v>0</v>
      </c>
      <c r="O40" s="33">
        <v>0</v>
      </c>
      <c r="P40" s="33">
        <v>0</v>
      </c>
      <c r="Q40" s="33">
        <v>0</v>
      </c>
      <c r="R40" s="33">
        <v>0</v>
      </c>
      <c r="S40" s="33">
        <v>0</v>
      </c>
      <c r="T40" s="33">
        <v>0</v>
      </c>
      <c r="U40" s="33">
        <v>0</v>
      </c>
      <c r="V40" s="33">
        <v>0</v>
      </c>
      <c r="W40" s="33">
        <v>0</v>
      </c>
      <c r="X40" s="33">
        <v>0</v>
      </c>
      <c r="Y40" s="33">
        <v>0</v>
      </c>
      <c r="Z40" s="33">
        <v>0</v>
      </c>
      <c r="AA40" s="33">
        <v>0</v>
      </c>
      <c r="AB40" s="33">
        <v>0</v>
      </c>
      <c r="AC40" s="33">
        <v>0</v>
      </c>
      <c r="AD40" s="33">
        <v>0</v>
      </c>
      <c r="AE40" s="33">
        <v>0</v>
      </c>
    </row>
    <row r="41" spans="1:31">
      <c r="A41" s="29" t="s">
        <v>131</v>
      </c>
      <c r="B41" s="29" t="s">
        <v>68</v>
      </c>
      <c r="C41" s="33">
        <v>0</v>
      </c>
      <c r="D41" s="33">
        <v>0</v>
      </c>
      <c r="E41" s="33">
        <v>0</v>
      </c>
      <c r="F41" s="33">
        <v>0</v>
      </c>
      <c r="G41" s="33">
        <v>0</v>
      </c>
      <c r="H41" s="33">
        <v>0</v>
      </c>
      <c r="I41" s="33">
        <v>0</v>
      </c>
      <c r="J41" s="33">
        <v>0</v>
      </c>
      <c r="K41" s="33">
        <v>0</v>
      </c>
      <c r="L41" s="33">
        <v>0</v>
      </c>
      <c r="M41" s="33">
        <v>0</v>
      </c>
      <c r="N41" s="33">
        <v>0</v>
      </c>
      <c r="O41" s="33">
        <v>0</v>
      </c>
      <c r="P41" s="33">
        <v>0</v>
      </c>
      <c r="Q41" s="33">
        <v>0</v>
      </c>
      <c r="R41" s="33">
        <v>0</v>
      </c>
      <c r="S41" s="33">
        <v>0</v>
      </c>
      <c r="T41" s="33">
        <v>0</v>
      </c>
      <c r="U41" s="33">
        <v>0</v>
      </c>
      <c r="V41" s="33">
        <v>0</v>
      </c>
      <c r="W41" s="33">
        <v>0</v>
      </c>
      <c r="X41" s="33">
        <v>0</v>
      </c>
      <c r="Y41" s="33">
        <v>0</v>
      </c>
      <c r="Z41" s="33">
        <v>0</v>
      </c>
      <c r="AA41" s="33">
        <v>0</v>
      </c>
      <c r="AB41" s="33">
        <v>0</v>
      </c>
      <c r="AC41" s="33">
        <v>0</v>
      </c>
      <c r="AD41" s="33">
        <v>0</v>
      </c>
      <c r="AE41" s="33">
        <v>0</v>
      </c>
    </row>
    <row r="42" spans="1:31">
      <c r="A42" s="29" t="s">
        <v>131</v>
      </c>
      <c r="B42" s="29" t="s">
        <v>36</v>
      </c>
      <c r="C42" s="33">
        <v>0</v>
      </c>
      <c r="D42" s="33">
        <v>0</v>
      </c>
      <c r="E42" s="33">
        <v>0</v>
      </c>
      <c r="F42" s="33">
        <v>0</v>
      </c>
      <c r="G42" s="33">
        <v>0</v>
      </c>
      <c r="H42" s="33">
        <v>0</v>
      </c>
      <c r="I42" s="33">
        <v>0</v>
      </c>
      <c r="J42" s="33">
        <v>0</v>
      </c>
      <c r="K42" s="33">
        <v>0</v>
      </c>
      <c r="L42" s="33">
        <v>0</v>
      </c>
      <c r="M42" s="33">
        <v>0</v>
      </c>
      <c r="N42" s="33">
        <v>0</v>
      </c>
      <c r="O42" s="33">
        <v>0</v>
      </c>
      <c r="P42" s="33">
        <v>0</v>
      </c>
      <c r="Q42" s="33">
        <v>0</v>
      </c>
      <c r="R42" s="33">
        <v>0</v>
      </c>
      <c r="S42" s="33">
        <v>0</v>
      </c>
      <c r="T42" s="33">
        <v>0</v>
      </c>
      <c r="U42" s="33">
        <v>0</v>
      </c>
      <c r="V42" s="33">
        <v>0</v>
      </c>
      <c r="W42" s="33">
        <v>0</v>
      </c>
      <c r="X42" s="33">
        <v>0</v>
      </c>
      <c r="Y42" s="33">
        <v>0</v>
      </c>
      <c r="Z42" s="33">
        <v>0</v>
      </c>
      <c r="AA42" s="33">
        <v>0</v>
      </c>
      <c r="AB42" s="33">
        <v>0</v>
      </c>
      <c r="AC42" s="33">
        <v>0</v>
      </c>
      <c r="AD42" s="33">
        <v>0</v>
      </c>
      <c r="AE42" s="33">
        <v>0</v>
      </c>
    </row>
    <row r="43" spans="1:31">
      <c r="A43" s="29" t="s">
        <v>131</v>
      </c>
      <c r="B43" s="29" t="s">
        <v>73</v>
      </c>
      <c r="C43" s="33">
        <v>0</v>
      </c>
      <c r="D43" s="33">
        <v>0</v>
      </c>
      <c r="E43" s="33">
        <v>0</v>
      </c>
      <c r="F43" s="33">
        <v>0</v>
      </c>
      <c r="G43" s="33">
        <v>0</v>
      </c>
      <c r="H43" s="33">
        <v>0</v>
      </c>
      <c r="I43" s="33">
        <v>0</v>
      </c>
      <c r="J43" s="33">
        <v>0</v>
      </c>
      <c r="K43" s="33">
        <v>0</v>
      </c>
      <c r="L43" s="33">
        <v>0</v>
      </c>
      <c r="M43" s="33">
        <v>0</v>
      </c>
      <c r="N43" s="33">
        <v>0</v>
      </c>
      <c r="O43" s="33">
        <v>0</v>
      </c>
      <c r="P43" s="33">
        <v>0</v>
      </c>
      <c r="Q43" s="33">
        <v>0</v>
      </c>
      <c r="R43" s="33">
        <v>0</v>
      </c>
      <c r="S43" s="33">
        <v>0</v>
      </c>
      <c r="T43" s="33">
        <v>0</v>
      </c>
      <c r="U43" s="33">
        <v>0</v>
      </c>
      <c r="V43" s="33">
        <v>0</v>
      </c>
      <c r="W43" s="33">
        <v>0</v>
      </c>
      <c r="X43" s="33">
        <v>0</v>
      </c>
      <c r="Y43" s="33">
        <v>0</v>
      </c>
      <c r="Z43" s="33">
        <v>0</v>
      </c>
      <c r="AA43" s="33">
        <v>0</v>
      </c>
      <c r="AB43" s="33">
        <v>0</v>
      </c>
      <c r="AC43" s="33">
        <v>0</v>
      </c>
      <c r="AD43" s="33">
        <v>0</v>
      </c>
      <c r="AE43" s="33">
        <v>0</v>
      </c>
    </row>
    <row r="44" spans="1:31">
      <c r="A44" s="29" t="s">
        <v>131</v>
      </c>
      <c r="B44" s="29" t="s">
        <v>56</v>
      </c>
      <c r="C44" s="33">
        <v>0</v>
      </c>
      <c r="D44" s="33">
        <v>0</v>
      </c>
      <c r="E44" s="33">
        <v>0</v>
      </c>
      <c r="F44" s="33">
        <v>0</v>
      </c>
      <c r="G44" s="33">
        <v>0</v>
      </c>
      <c r="H44" s="33">
        <v>0</v>
      </c>
      <c r="I44" s="33">
        <v>0</v>
      </c>
      <c r="J44" s="33">
        <v>0</v>
      </c>
      <c r="K44" s="33">
        <v>0</v>
      </c>
      <c r="L44" s="33">
        <v>0</v>
      </c>
      <c r="M44" s="33">
        <v>0</v>
      </c>
      <c r="N44" s="33">
        <v>0</v>
      </c>
      <c r="O44" s="33">
        <v>0</v>
      </c>
      <c r="P44" s="33">
        <v>0</v>
      </c>
      <c r="Q44" s="33">
        <v>0</v>
      </c>
      <c r="R44" s="33">
        <v>0</v>
      </c>
      <c r="S44" s="33">
        <v>0</v>
      </c>
      <c r="T44" s="33">
        <v>0</v>
      </c>
      <c r="U44" s="33">
        <v>0</v>
      </c>
      <c r="V44" s="33">
        <v>0</v>
      </c>
      <c r="W44" s="33">
        <v>0</v>
      </c>
      <c r="X44" s="33">
        <v>0</v>
      </c>
      <c r="Y44" s="33">
        <v>0</v>
      </c>
      <c r="Z44" s="33">
        <v>0</v>
      </c>
      <c r="AA44" s="33">
        <v>0</v>
      </c>
      <c r="AB44" s="33">
        <v>0</v>
      </c>
      <c r="AC44" s="33">
        <v>0</v>
      </c>
      <c r="AD44" s="33">
        <v>0</v>
      </c>
      <c r="AE44" s="33">
        <v>0</v>
      </c>
    </row>
    <row r="45" spans="1:31">
      <c r="A45" s="34" t="s">
        <v>138</v>
      </c>
      <c r="B45" s="34"/>
      <c r="C45" s="35">
        <v>0</v>
      </c>
      <c r="D45" s="35">
        <v>0</v>
      </c>
      <c r="E45" s="35">
        <v>0</v>
      </c>
      <c r="F45" s="35">
        <v>108014.42212022035</v>
      </c>
      <c r="G45" s="35">
        <v>0</v>
      </c>
      <c r="H45" s="35">
        <v>35381.460250012926</v>
      </c>
      <c r="I45" s="35">
        <v>123.92031872686</v>
      </c>
      <c r="J45" s="35">
        <v>0</v>
      </c>
      <c r="K45" s="35">
        <v>3818.8047626473208</v>
      </c>
      <c r="L45" s="35">
        <v>0</v>
      </c>
      <c r="M45" s="35">
        <v>0</v>
      </c>
      <c r="N45" s="35">
        <v>0</v>
      </c>
      <c r="O45" s="35">
        <v>0</v>
      </c>
      <c r="P45" s="35">
        <v>0</v>
      </c>
      <c r="Q45" s="35">
        <v>1584.7589614257502</v>
      </c>
      <c r="R45" s="35">
        <v>181.22665636226648</v>
      </c>
      <c r="S45" s="35">
        <v>0</v>
      </c>
      <c r="T45" s="35">
        <v>0</v>
      </c>
      <c r="U45" s="35">
        <v>0</v>
      </c>
      <c r="V45" s="35">
        <v>0</v>
      </c>
      <c r="W45" s="35">
        <v>0</v>
      </c>
      <c r="X45" s="35">
        <v>0</v>
      </c>
      <c r="Y45" s="35">
        <v>0</v>
      </c>
      <c r="Z45" s="35">
        <v>0</v>
      </c>
      <c r="AA45" s="35">
        <v>0</v>
      </c>
      <c r="AB45" s="35">
        <v>0</v>
      </c>
      <c r="AC45" s="35">
        <v>0</v>
      </c>
      <c r="AD45" s="35">
        <v>0</v>
      </c>
      <c r="AE45" s="35">
        <v>0</v>
      </c>
    </row>
    <row r="47" spans="1:31">
      <c r="A47" s="19" t="s">
        <v>128</v>
      </c>
      <c r="B47" s="19" t="s">
        <v>129</v>
      </c>
      <c r="C47" s="19" t="s">
        <v>80</v>
      </c>
      <c r="D47" s="19" t="s">
        <v>89</v>
      </c>
      <c r="E47" s="19" t="s">
        <v>90</v>
      </c>
      <c r="F47" s="19" t="s">
        <v>91</v>
      </c>
      <c r="G47" s="19" t="s">
        <v>92</v>
      </c>
      <c r="H47" s="19" t="s">
        <v>93</v>
      </c>
      <c r="I47" s="19" t="s">
        <v>94</v>
      </c>
      <c r="J47" s="19" t="s">
        <v>95</v>
      </c>
      <c r="K47" s="19" t="s">
        <v>96</v>
      </c>
      <c r="L47" s="19" t="s">
        <v>97</v>
      </c>
      <c r="M47" s="19" t="s">
        <v>98</v>
      </c>
      <c r="N47" s="19" t="s">
        <v>99</v>
      </c>
      <c r="O47" s="19" t="s">
        <v>100</v>
      </c>
      <c r="P47" s="19" t="s">
        <v>101</v>
      </c>
      <c r="Q47" s="19" t="s">
        <v>102</v>
      </c>
      <c r="R47" s="19" t="s">
        <v>103</v>
      </c>
      <c r="S47" s="19" t="s">
        <v>104</v>
      </c>
      <c r="T47" s="19" t="s">
        <v>105</v>
      </c>
      <c r="U47" s="19" t="s">
        <v>106</v>
      </c>
      <c r="V47" s="19" t="s">
        <v>107</v>
      </c>
      <c r="W47" s="19" t="s">
        <v>108</v>
      </c>
      <c r="X47" s="19" t="s">
        <v>109</v>
      </c>
      <c r="Y47" s="19" t="s">
        <v>110</v>
      </c>
      <c r="Z47" s="19" t="s">
        <v>111</v>
      </c>
      <c r="AA47" s="19" t="s">
        <v>112</v>
      </c>
      <c r="AB47" s="19" t="s">
        <v>113</v>
      </c>
      <c r="AC47" s="19" t="s">
        <v>114</v>
      </c>
      <c r="AD47" s="19" t="s">
        <v>115</v>
      </c>
      <c r="AE47" s="19" t="s">
        <v>116</v>
      </c>
    </row>
    <row r="48" spans="1:31">
      <c r="A48" s="29" t="s">
        <v>132</v>
      </c>
      <c r="B48" s="29" t="s">
        <v>64</v>
      </c>
      <c r="C48" s="33">
        <v>0</v>
      </c>
      <c r="D48" s="33">
        <v>0</v>
      </c>
      <c r="E48" s="33">
        <v>0</v>
      </c>
      <c r="F48" s="33">
        <v>0</v>
      </c>
      <c r="G48" s="33">
        <v>0</v>
      </c>
      <c r="H48" s="33">
        <v>0</v>
      </c>
      <c r="I48" s="33">
        <v>0</v>
      </c>
      <c r="J48" s="33">
        <v>0</v>
      </c>
      <c r="K48" s="33">
        <v>0</v>
      </c>
      <c r="L48" s="33">
        <v>0</v>
      </c>
      <c r="M48" s="33">
        <v>0</v>
      </c>
      <c r="N48" s="33">
        <v>0</v>
      </c>
      <c r="O48" s="33">
        <v>0</v>
      </c>
      <c r="P48" s="33">
        <v>0</v>
      </c>
      <c r="Q48" s="33">
        <v>0</v>
      </c>
      <c r="R48" s="33">
        <v>0</v>
      </c>
      <c r="S48" s="33">
        <v>0</v>
      </c>
      <c r="T48" s="33">
        <v>0</v>
      </c>
      <c r="U48" s="33">
        <v>0</v>
      </c>
      <c r="V48" s="33">
        <v>0</v>
      </c>
      <c r="W48" s="33">
        <v>0</v>
      </c>
      <c r="X48" s="33">
        <v>0</v>
      </c>
      <c r="Y48" s="33">
        <v>0</v>
      </c>
      <c r="Z48" s="33">
        <v>0</v>
      </c>
      <c r="AA48" s="33">
        <v>0</v>
      </c>
      <c r="AB48" s="33">
        <v>0</v>
      </c>
      <c r="AC48" s="33">
        <v>0</v>
      </c>
      <c r="AD48" s="33">
        <v>0</v>
      </c>
      <c r="AE48" s="33">
        <v>0</v>
      </c>
    </row>
    <row r="49" spans="1:31">
      <c r="A49" s="29" t="s">
        <v>132</v>
      </c>
      <c r="B49" s="29" t="s">
        <v>71</v>
      </c>
      <c r="C49" s="33">
        <v>0</v>
      </c>
      <c r="D49" s="33">
        <v>0</v>
      </c>
      <c r="E49" s="33">
        <v>0</v>
      </c>
      <c r="F49" s="33">
        <v>69106.473239685351</v>
      </c>
      <c r="G49" s="33">
        <v>0</v>
      </c>
      <c r="H49" s="33">
        <v>2.0698743745862329E-5</v>
      </c>
      <c r="I49" s="33">
        <v>0</v>
      </c>
      <c r="J49" s="33">
        <v>0</v>
      </c>
      <c r="K49" s="33">
        <v>4.9031848512939604E-6</v>
      </c>
      <c r="L49" s="33">
        <v>1.3086999778393699E-6</v>
      </c>
      <c r="M49" s="33">
        <v>5.3182323060800999E-6</v>
      </c>
      <c r="N49" s="33">
        <v>0</v>
      </c>
      <c r="O49" s="33">
        <v>0</v>
      </c>
      <c r="P49" s="33">
        <v>0</v>
      </c>
      <c r="Q49" s="33">
        <v>0</v>
      </c>
      <c r="R49" s="33">
        <v>0</v>
      </c>
      <c r="S49" s="33">
        <v>0</v>
      </c>
      <c r="T49" s="33">
        <v>0</v>
      </c>
      <c r="U49" s="33">
        <v>0</v>
      </c>
      <c r="V49" s="33">
        <v>0</v>
      </c>
      <c r="W49" s="33">
        <v>0</v>
      </c>
      <c r="X49" s="33">
        <v>0</v>
      </c>
      <c r="Y49" s="33">
        <v>0</v>
      </c>
      <c r="Z49" s="33">
        <v>0</v>
      </c>
      <c r="AA49" s="33">
        <v>0</v>
      </c>
      <c r="AB49" s="33">
        <v>0</v>
      </c>
      <c r="AC49" s="33">
        <v>0</v>
      </c>
      <c r="AD49" s="33">
        <v>0</v>
      </c>
      <c r="AE49" s="33">
        <v>0</v>
      </c>
    </row>
    <row r="50" spans="1:31">
      <c r="A50" s="29" t="s">
        <v>132</v>
      </c>
      <c r="B50" s="29" t="s">
        <v>20</v>
      </c>
      <c r="C50" s="33">
        <v>0</v>
      </c>
      <c r="D50" s="33">
        <v>0</v>
      </c>
      <c r="E50" s="33">
        <v>0</v>
      </c>
      <c r="F50" s="33">
        <v>0</v>
      </c>
      <c r="G50" s="33">
        <v>0</v>
      </c>
      <c r="H50" s="33">
        <v>0</v>
      </c>
      <c r="I50" s="33">
        <v>0</v>
      </c>
      <c r="J50" s="33">
        <v>0</v>
      </c>
      <c r="K50" s="33">
        <v>0</v>
      </c>
      <c r="L50" s="33">
        <v>0</v>
      </c>
      <c r="M50" s="33">
        <v>0</v>
      </c>
      <c r="N50" s="33">
        <v>0</v>
      </c>
      <c r="O50" s="33">
        <v>0</v>
      </c>
      <c r="P50" s="33">
        <v>0</v>
      </c>
      <c r="Q50" s="33">
        <v>0</v>
      </c>
      <c r="R50" s="33">
        <v>0</v>
      </c>
      <c r="S50" s="33">
        <v>0</v>
      </c>
      <c r="T50" s="33">
        <v>0</v>
      </c>
      <c r="U50" s="33">
        <v>0</v>
      </c>
      <c r="V50" s="33">
        <v>0</v>
      </c>
      <c r="W50" s="33">
        <v>0</v>
      </c>
      <c r="X50" s="33">
        <v>0</v>
      </c>
      <c r="Y50" s="33">
        <v>0</v>
      </c>
      <c r="Z50" s="33">
        <v>0</v>
      </c>
      <c r="AA50" s="33">
        <v>0</v>
      </c>
      <c r="AB50" s="33">
        <v>0</v>
      </c>
      <c r="AC50" s="33">
        <v>0</v>
      </c>
      <c r="AD50" s="33">
        <v>0</v>
      </c>
      <c r="AE50" s="33">
        <v>0</v>
      </c>
    </row>
    <row r="51" spans="1:31">
      <c r="A51" s="29" t="s">
        <v>132</v>
      </c>
      <c r="B51" s="29" t="s">
        <v>32</v>
      </c>
      <c r="C51" s="33">
        <v>0</v>
      </c>
      <c r="D51" s="33">
        <v>0</v>
      </c>
      <c r="E51" s="33">
        <v>0</v>
      </c>
      <c r="F51" s="33">
        <v>0</v>
      </c>
      <c r="G51" s="33">
        <v>0</v>
      </c>
      <c r="H51" s="33">
        <v>0</v>
      </c>
      <c r="I51" s="33">
        <v>0</v>
      </c>
      <c r="J51" s="33">
        <v>0</v>
      </c>
      <c r="K51" s="33">
        <v>0</v>
      </c>
      <c r="L51" s="33">
        <v>0</v>
      </c>
      <c r="M51" s="33">
        <v>0</v>
      </c>
      <c r="N51" s="33">
        <v>0</v>
      </c>
      <c r="O51" s="33">
        <v>0</v>
      </c>
      <c r="P51" s="33">
        <v>0</v>
      </c>
      <c r="Q51" s="33">
        <v>0</v>
      </c>
      <c r="R51" s="33">
        <v>0</v>
      </c>
      <c r="S51" s="33">
        <v>0</v>
      </c>
      <c r="T51" s="33">
        <v>0</v>
      </c>
      <c r="U51" s="33">
        <v>0</v>
      </c>
      <c r="V51" s="33">
        <v>0</v>
      </c>
      <c r="W51" s="33">
        <v>0</v>
      </c>
      <c r="X51" s="33">
        <v>0</v>
      </c>
      <c r="Y51" s="33">
        <v>0</v>
      </c>
      <c r="Z51" s="33">
        <v>0</v>
      </c>
      <c r="AA51" s="33">
        <v>0</v>
      </c>
      <c r="AB51" s="33">
        <v>0</v>
      </c>
      <c r="AC51" s="33">
        <v>0</v>
      </c>
      <c r="AD51" s="33">
        <v>0</v>
      </c>
      <c r="AE51" s="33">
        <v>0</v>
      </c>
    </row>
    <row r="52" spans="1:31">
      <c r="A52" s="29" t="s">
        <v>132</v>
      </c>
      <c r="B52" s="29" t="s">
        <v>66</v>
      </c>
      <c r="C52" s="33">
        <v>0</v>
      </c>
      <c r="D52" s="33">
        <v>0</v>
      </c>
      <c r="E52" s="33">
        <v>0</v>
      </c>
      <c r="F52" s="33">
        <v>0</v>
      </c>
      <c r="G52" s="33">
        <v>0</v>
      </c>
      <c r="H52" s="33">
        <v>0</v>
      </c>
      <c r="I52" s="33">
        <v>0</v>
      </c>
      <c r="J52" s="33">
        <v>0</v>
      </c>
      <c r="K52" s="33">
        <v>0</v>
      </c>
      <c r="L52" s="33">
        <v>0</v>
      </c>
      <c r="M52" s="33">
        <v>0</v>
      </c>
      <c r="N52" s="33">
        <v>0</v>
      </c>
      <c r="O52" s="33">
        <v>0</v>
      </c>
      <c r="P52" s="33">
        <v>0</v>
      </c>
      <c r="Q52" s="33">
        <v>0</v>
      </c>
      <c r="R52" s="33">
        <v>0</v>
      </c>
      <c r="S52" s="33">
        <v>0</v>
      </c>
      <c r="T52" s="33">
        <v>0</v>
      </c>
      <c r="U52" s="33">
        <v>0</v>
      </c>
      <c r="V52" s="33">
        <v>0</v>
      </c>
      <c r="W52" s="33">
        <v>0</v>
      </c>
      <c r="X52" s="33">
        <v>0</v>
      </c>
      <c r="Y52" s="33">
        <v>0</v>
      </c>
      <c r="Z52" s="33">
        <v>0</v>
      </c>
      <c r="AA52" s="33">
        <v>0</v>
      </c>
      <c r="AB52" s="33">
        <v>0</v>
      </c>
      <c r="AC52" s="33">
        <v>0</v>
      </c>
      <c r="AD52" s="33">
        <v>0</v>
      </c>
      <c r="AE52" s="33">
        <v>0</v>
      </c>
    </row>
    <row r="53" spans="1:31">
      <c r="A53" s="29" t="s">
        <v>132</v>
      </c>
      <c r="B53" s="29" t="s">
        <v>65</v>
      </c>
      <c r="C53" s="33">
        <v>0</v>
      </c>
      <c r="D53" s="33">
        <v>0</v>
      </c>
      <c r="E53" s="33">
        <v>0</v>
      </c>
      <c r="F53" s="33">
        <v>0</v>
      </c>
      <c r="G53" s="33">
        <v>0</v>
      </c>
      <c r="H53" s="33">
        <v>0</v>
      </c>
      <c r="I53" s="33">
        <v>0</v>
      </c>
      <c r="J53" s="33">
        <v>0</v>
      </c>
      <c r="K53" s="33">
        <v>0</v>
      </c>
      <c r="L53" s="33">
        <v>0</v>
      </c>
      <c r="M53" s="33">
        <v>0</v>
      </c>
      <c r="N53" s="33">
        <v>0</v>
      </c>
      <c r="O53" s="33">
        <v>0</v>
      </c>
      <c r="P53" s="33">
        <v>0</v>
      </c>
      <c r="Q53" s="33">
        <v>0</v>
      </c>
      <c r="R53" s="33">
        <v>0</v>
      </c>
      <c r="S53" s="33">
        <v>0</v>
      </c>
      <c r="T53" s="33">
        <v>0</v>
      </c>
      <c r="U53" s="33">
        <v>0</v>
      </c>
      <c r="V53" s="33">
        <v>0</v>
      </c>
      <c r="W53" s="33">
        <v>0</v>
      </c>
      <c r="X53" s="33">
        <v>0</v>
      </c>
      <c r="Y53" s="33">
        <v>0</v>
      </c>
      <c r="Z53" s="33">
        <v>0</v>
      </c>
      <c r="AA53" s="33">
        <v>0</v>
      </c>
      <c r="AB53" s="33">
        <v>0</v>
      </c>
      <c r="AC53" s="33">
        <v>0</v>
      </c>
      <c r="AD53" s="33">
        <v>0</v>
      </c>
      <c r="AE53" s="33">
        <v>0</v>
      </c>
    </row>
    <row r="54" spans="1:31">
      <c r="A54" s="29" t="s">
        <v>132</v>
      </c>
      <c r="B54" s="29" t="s">
        <v>69</v>
      </c>
      <c r="C54" s="33">
        <v>0</v>
      </c>
      <c r="D54" s="33">
        <v>0</v>
      </c>
      <c r="E54" s="33">
        <v>0</v>
      </c>
      <c r="F54" s="33">
        <v>0</v>
      </c>
      <c r="G54" s="33">
        <v>0</v>
      </c>
      <c r="H54" s="33">
        <v>0</v>
      </c>
      <c r="I54" s="33">
        <v>0</v>
      </c>
      <c r="J54" s="33">
        <v>0</v>
      </c>
      <c r="K54" s="33">
        <v>0</v>
      </c>
      <c r="L54" s="33">
        <v>0</v>
      </c>
      <c r="M54" s="33">
        <v>0</v>
      </c>
      <c r="N54" s="33">
        <v>0</v>
      </c>
      <c r="O54" s="33">
        <v>0</v>
      </c>
      <c r="P54" s="33">
        <v>0</v>
      </c>
      <c r="Q54" s="33">
        <v>0</v>
      </c>
      <c r="R54" s="33">
        <v>0</v>
      </c>
      <c r="S54" s="33">
        <v>0</v>
      </c>
      <c r="T54" s="33">
        <v>0</v>
      </c>
      <c r="U54" s="33">
        <v>0</v>
      </c>
      <c r="V54" s="33">
        <v>0</v>
      </c>
      <c r="W54" s="33">
        <v>0</v>
      </c>
      <c r="X54" s="33">
        <v>0</v>
      </c>
      <c r="Y54" s="33">
        <v>0</v>
      </c>
      <c r="Z54" s="33">
        <v>0</v>
      </c>
      <c r="AA54" s="33">
        <v>0</v>
      </c>
      <c r="AB54" s="33">
        <v>0</v>
      </c>
      <c r="AC54" s="33">
        <v>0</v>
      </c>
      <c r="AD54" s="33">
        <v>0</v>
      </c>
      <c r="AE54" s="33">
        <v>0</v>
      </c>
    </row>
    <row r="55" spans="1:31">
      <c r="A55" s="29" t="s">
        <v>132</v>
      </c>
      <c r="B55" s="29" t="s">
        <v>68</v>
      </c>
      <c r="C55" s="33">
        <v>0</v>
      </c>
      <c r="D55" s="33">
        <v>0</v>
      </c>
      <c r="E55" s="33">
        <v>0</v>
      </c>
      <c r="F55" s="33">
        <v>0</v>
      </c>
      <c r="G55" s="33">
        <v>0</v>
      </c>
      <c r="H55" s="33">
        <v>0</v>
      </c>
      <c r="I55" s="33">
        <v>0</v>
      </c>
      <c r="J55" s="33">
        <v>0</v>
      </c>
      <c r="K55" s="33">
        <v>0</v>
      </c>
      <c r="L55" s="33">
        <v>0</v>
      </c>
      <c r="M55" s="33">
        <v>0</v>
      </c>
      <c r="N55" s="33">
        <v>0</v>
      </c>
      <c r="O55" s="33">
        <v>0</v>
      </c>
      <c r="P55" s="33">
        <v>0</v>
      </c>
      <c r="Q55" s="33">
        <v>0</v>
      </c>
      <c r="R55" s="33">
        <v>0</v>
      </c>
      <c r="S55" s="33">
        <v>0</v>
      </c>
      <c r="T55" s="33">
        <v>0</v>
      </c>
      <c r="U55" s="33">
        <v>0</v>
      </c>
      <c r="V55" s="33">
        <v>0</v>
      </c>
      <c r="W55" s="33">
        <v>0</v>
      </c>
      <c r="X55" s="33">
        <v>0</v>
      </c>
      <c r="Y55" s="33">
        <v>0</v>
      </c>
      <c r="Z55" s="33">
        <v>0</v>
      </c>
      <c r="AA55" s="33">
        <v>0</v>
      </c>
      <c r="AB55" s="33">
        <v>0</v>
      </c>
      <c r="AC55" s="33">
        <v>0</v>
      </c>
      <c r="AD55" s="33">
        <v>0</v>
      </c>
      <c r="AE55" s="33">
        <v>0</v>
      </c>
    </row>
    <row r="56" spans="1:31">
      <c r="A56" s="29" t="s">
        <v>132</v>
      </c>
      <c r="B56" s="29" t="s">
        <v>36</v>
      </c>
      <c r="C56" s="33">
        <v>0</v>
      </c>
      <c r="D56" s="33">
        <v>0</v>
      </c>
      <c r="E56" s="33">
        <v>0</v>
      </c>
      <c r="F56" s="33">
        <v>0</v>
      </c>
      <c r="G56" s="33">
        <v>0</v>
      </c>
      <c r="H56" s="33">
        <v>0</v>
      </c>
      <c r="I56" s="33">
        <v>0</v>
      </c>
      <c r="J56" s="33">
        <v>0</v>
      </c>
      <c r="K56" s="33">
        <v>0</v>
      </c>
      <c r="L56" s="33">
        <v>0</v>
      </c>
      <c r="M56" s="33">
        <v>0</v>
      </c>
      <c r="N56" s="33">
        <v>0</v>
      </c>
      <c r="O56" s="33">
        <v>0</v>
      </c>
      <c r="P56" s="33">
        <v>0</v>
      </c>
      <c r="Q56" s="33">
        <v>0</v>
      </c>
      <c r="R56" s="33">
        <v>0</v>
      </c>
      <c r="S56" s="33">
        <v>0</v>
      </c>
      <c r="T56" s="33">
        <v>0</v>
      </c>
      <c r="U56" s="33">
        <v>0</v>
      </c>
      <c r="V56" s="33">
        <v>0</v>
      </c>
      <c r="W56" s="33">
        <v>0</v>
      </c>
      <c r="X56" s="33">
        <v>0</v>
      </c>
      <c r="Y56" s="33">
        <v>0</v>
      </c>
      <c r="Z56" s="33">
        <v>0</v>
      </c>
      <c r="AA56" s="33">
        <v>0</v>
      </c>
      <c r="AB56" s="33">
        <v>0</v>
      </c>
      <c r="AC56" s="33">
        <v>0</v>
      </c>
      <c r="AD56" s="33">
        <v>0</v>
      </c>
      <c r="AE56" s="33">
        <v>0</v>
      </c>
    </row>
    <row r="57" spans="1:31">
      <c r="A57" s="29" t="s">
        <v>132</v>
      </c>
      <c r="B57" s="29" t="s">
        <v>73</v>
      </c>
      <c r="C57" s="33">
        <v>0</v>
      </c>
      <c r="D57" s="33">
        <v>0</v>
      </c>
      <c r="E57" s="33">
        <v>0</v>
      </c>
      <c r="F57" s="33">
        <v>0</v>
      </c>
      <c r="G57" s="33">
        <v>0</v>
      </c>
      <c r="H57" s="33">
        <v>0</v>
      </c>
      <c r="I57" s="33">
        <v>0</v>
      </c>
      <c r="J57" s="33">
        <v>0</v>
      </c>
      <c r="K57" s="33">
        <v>0</v>
      </c>
      <c r="L57" s="33">
        <v>0</v>
      </c>
      <c r="M57" s="33">
        <v>0</v>
      </c>
      <c r="N57" s="33">
        <v>0</v>
      </c>
      <c r="O57" s="33">
        <v>0</v>
      </c>
      <c r="P57" s="33">
        <v>0</v>
      </c>
      <c r="Q57" s="33">
        <v>0</v>
      </c>
      <c r="R57" s="33">
        <v>0</v>
      </c>
      <c r="S57" s="33">
        <v>0</v>
      </c>
      <c r="T57" s="33">
        <v>0</v>
      </c>
      <c r="U57" s="33">
        <v>0</v>
      </c>
      <c r="V57" s="33">
        <v>0</v>
      </c>
      <c r="W57" s="33">
        <v>0</v>
      </c>
      <c r="X57" s="33">
        <v>0</v>
      </c>
      <c r="Y57" s="33">
        <v>0</v>
      </c>
      <c r="Z57" s="33">
        <v>0</v>
      </c>
      <c r="AA57" s="33">
        <v>0</v>
      </c>
      <c r="AB57" s="33">
        <v>0</v>
      </c>
      <c r="AC57" s="33">
        <v>0</v>
      </c>
      <c r="AD57" s="33">
        <v>0</v>
      </c>
      <c r="AE57" s="33">
        <v>0</v>
      </c>
    </row>
    <row r="58" spans="1:31">
      <c r="A58" s="29" t="s">
        <v>132</v>
      </c>
      <c r="B58" s="29" t="s">
        <v>56</v>
      </c>
      <c r="C58" s="33">
        <v>0</v>
      </c>
      <c r="D58" s="33">
        <v>0</v>
      </c>
      <c r="E58" s="33">
        <v>0</v>
      </c>
      <c r="F58" s="33">
        <v>0</v>
      </c>
      <c r="G58" s="33">
        <v>0</v>
      </c>
      <c r="H58" s="33">
        <v>0</v>
      </c>
      <c r="I58" s="33">
        <v>0</v>
      </c>
      <c r="J58" s="33">
        <v>0</v>
      </c>
      <c r="K58" s="33">
        <v>0</v>
      </c>
      <c r="L58" s="33">
        <v>0</v>
      </c>
      <c r="M58" s="33">
        <v>0</v>
      </c>
      <c r="N58" s="33">
        <v>0</v>
      </c>
      <c r="O58" s="33">
        <v>0</v>
      </c>
      <c r="P58" s="33">
        <v>0</v>
      </c>
      <c r="Q58" s="33">
        <v>0</v>
      </c>
      <c r="R58" s="33">
        <v>0</v>
      </c>
      <c r="S58" s="33">
        <v>0</v>
      </c>
      <c r="T58" s="33">
        <v>0</v>
      </c>
      <c r="U58" s="33">
        <v>0</v>
      </c>
      <c r="V58" s="33">
        <v>0</v>
      </c>
      <c r="W58" s="33">
        <v>0</v>
      </c>
      <c r="X58" s="33">
        <v>0</v>
      </c>
      <c r="Y58" s="33">
        <v>0</v>
      </c>
      <c r="Z58" s="33">
        <v>0</v>
      </c>
      <c r="AA58" s="33">
        <v>0</v>
      </c>
      <c r="AB58" s="33">
        <v>0</v>
      </c>
      <c r="AC58" s="33">
        <v>0</v>
      </c>
      <c r="AD58" s="33">
        <v>0</v>
      </c>
      <c r="AE58" s="33">
        <v>0</v>
      </c>
    </row>
    <row r="59" spans="1:31">
      <c r="A59" s="34" t="s">
        <v>138</v>
      </c>
      <c r="B59" s="34"/>
      <c r="C59" s="35">
        <v>0</v>
      </c>
      <c r="D59" s="35">
        <v>0</v>
      </c>
      <c r="E59" s="35">
        <v>0</v>
      </c>
      <c r="F59" s="35">
        <v>69106.473239685351</v>
      </c>
      <c r="G59" s="35">
        <v>0</v>
      </c>
      <c r="H59" s="35">
        <v>2.0698743745862329E-5</v>
      </c>
      <c r="I59" s="35">
        <v>0</v>
      </c>
      <c r="J59" s="35">
        <v>0</v>
      </c>
      <c r="K59" s="35">
        <v>4.9031848512939604E-6</v>
      </c>
      <c r="L59" s="35">
        <v>1.3086999778393699E-6</v>
      </c>
      <c r="M59" s="35">
        <v>5.3182323060800999E-6</v>
      </c>
      <c r="N59" s="35">
        <v>0</v>
      </c>
      <c r="O59" s="35">
        <v>0</v>
      </c>
      <c r="P59" s="35">
        <v>0</v>
      </c>
      <c r="Q59" s="35">
        <v>0</v>
      </c>
      <c r="R59" s="35">
        <v>0</v>
      </c>
      <c r="S59" s="35">
        <v>0</v>
      </c>
      <c r="T59" s="35">
        <v>0</v>
      </c>
      <c r="U59" s="35">
        <v>0</v>
      </c>
      <c r="V59" s="35">
        <v>0</v>
      </c>
      <c r="W59" s="35">
        <v>0</v>
      </c>
      <c r="X59" s="35">
        <v>0</v>
      </c>
      <c r="Y59" s="35">
        <v>0</v>
      </c>
      <c r="Z59" s="35">
        <v>0</v>
      </c>
      <c r="AA59" s="35">
        <v>0</v>
      </c>
      <c r="AB59" s="35">
        <v>0</v>
      </c>
      <c r="AC59" s="35">
        <v>0</v>
      </c>
      <c r="AD59" s="35">
        <v>0</v>
      </c>
      <c r="AE59" s="35">
        <v>0</v>
      </c>
    </row>
    <row r="61" spans="1:31">
      <c r="A61" s="19" t="s">
        <v>128</v>
      </c>
      <c r="B61" s="19" t="s">
        <v>129</v>
      </c>
      <c r="C61" s="19" t="s">
        <v>80</v>
      </c>
      <c r="D61" s="19" t="s">
        <v>89</v>
      </c>
      <c r="E61" s="19" t="s">
        <v>90</v>
      </c>
      <c r="F61" s="19" t="s">
        <v>91</v>
      </c>
      <c r="G61" s="19" t="s">
        <v>92</v>
      </c>
      <c r="H61" s="19" t="s">
        <v>93</v>
      </c>
      <c r="I61" s="19" t="s">
        <v>94</v>
      </c>
      <c r="J61" s="19" t="s">
        <v>95</v>
      </c>
      <c r="K61" s="19" t="s">
        <v>96</v>
      </c>
      <c r="L61" s="19" t="s">
        <v>97</v>
      </c>
      <c r="M61" s="19" t="s">
        <v>98</v>
      </c>
      <c r="N61" s="19" t="s">
        <v>99</v>
      </c>
      <c r="O61" s="19" t="s">
        <v>100</v>
      </c>
      <c r="P61" s="19" t="s">
        <v>101</v>
      </c>
      <c r="Q61" s="19" t="s">
        <v>102</v>
      </c>
      <c r="R61" s="19" t="s">
        <v>103</v>
      </c>
      <c r="S61" s="19" t="s">
        <v>104</v>
      </c>
      <c r="T61" s="19" t="s">
        <v>105</v>
      </c>
      <c r="U61" s="19" t="s">
        <v>106</v>
      </c>
      <c r="V61" s="19" t="s">
        <v>107</v>
      </c>
      <c r="W61" s="19" t="s">
        <v>108</v>
      </c>
      <c r="X61" s="19" t="s">
        <v>109</v>
      </c>
      <c r="Y61" s="19" t="s">
        <v>110</v>
      </c>
      <c r="Z61" s="19" t="s">
        <v>111</v>
      </c>
      <c r="AA61" s="19" t="s">
        <v>112</v>
      </c>
      <c r="AB61" s="19" t="s">
        <v>113</v>
      </c>
      <c r="AC61" s="19" t="s">
        <v>114</v>
      </c>
      <c r="AD61" s="19" t="s">
        <v>115</v>
      </c>
      <c r="AE61" s="19" t="s">
        <v>116</v>
      </c>
    </row>
    <row r="62" spans="1:31">
      <c r="A62" s="29" t="s">
        <v>133</v>
      </c>
      <c r="B62" s="29" t="s">
        <v>64</v>
      </c>
      <c r="C62" s="33">
        <v>0</v>
      </c>
      <c r="D62" s="33">
        <v>0</v>
      </c>
      <c r="E62" s="33">
        <v>0</v>
      </c>
      <c r="F62" s="33">
        <v>0</v>
      </c>
      <c r="G62" s="33">
        <v>0</v>
      </c>
      <c r="H62" s="33">
        <v>0</v>
      </c>
      <c r="I62" s="33">
        <v>0</v>
      </c>
      <c r="J62" s="33">
        <v>0</v>
      </c>
      <c r="K62" s="33">
        <v>0</v>
      </c>
      <c r="L62" s="33">
        <v>0</v>
      </c>
      <c r="M62" s="33">
        <v>0</v>
      </c>
      <c r="N62" s="33">
        <v>0</v>
      </c>
      <c r="O62" s="33">
        <v>0</v>
      </c>
      <c r="P62" s="33">
        <v>0</v>
      </c>
      <c r="Q62" s="33">
        <v>0</v>
      </c>
      <c r="R62" s="33">
        <v>0</v>
      </c>
      <c r="S62" s="33">
        <v>0</v>
      </c>
      <c r="T62" s="33">
        <v>0</v>
      </c>
      <c r="U62" s="33">
        <v>0</v>
      </c>
      <c r="V62" s="33">
        <v>0</v>
      </c>
      <c r="W62" s="33">
        <v>0</v>
      </c>
      <c r="X62" s="33">
        <v>0</v>
      </c>
      <c r="Y62" s="33">
        <v>0</v>
      </c>
      <c r="Z62" s="33">
        <v>0</v>
      </c>
      <c r="AA62" s="33">
        <v>0</v>
      </c>
      <c r="AB62" s="33">
        <v>0</v>
      </c>
      <c r="AC62" s="33">
        <v>0</v>
      </c>
      <c r="AD62" s="33">
        <v>0</v>
      </c>
      <c r="AE62" s="33">
        <v>0</v>
      </c>
    </row>
    <row r="63" spans="1:31">
      <c r="A63" s="29" t="s">
        <v>133</v>
      </c>
      <c r="B63" s="29" t="s">
        <v>71</v>
      </c>
      <c r="C63" s="33">
        <v>0</v>
      </c>
      <c r="D63" s="33">
        <v>0</v>
      </c>
      <c r="E63" s="33">
        <v>0</v>
      </c>
      <c r="F63" s="33">
        <v>0</v>
      </c>
      <c r="G63" s="33">
        <v>0</v>
      </c>
      <c r="H63" s="33">
        <v>0</v>
      </c>
      <c r="I63" s="33">
        <v>0</v>
      </c>
      <c r="J63" s="33">
        <v>0</v>
      </c>
      <c r="K63" s="33">
        <v>0</v>
      </c>
      <c r="L63" s="33">
        <v>0</v>
      </c>
      <c r="M63" s="33">
        <v>0</v>
      </c>
      <c r="N63" s="33">
        <v>0</v>
      </c>
      <c r="O63" s="33">
        <v>0</v>
      </c>
      <c r="P63" s="33">
        <v>0</v>
      </c>
      <c r="Q63" s="33">
        <v>0</v>
      </c>
      <c r="R63" s="33">
        <v>0</v>
      </c>
      <c r="S63" s="33">
        <v>0</v>
      </c>
      <c r="T63" s="33">
        <v>0</v>
      </c>
      <c r="U63" s="33">
        <v>0</v>
      </c>
      <c r="V63" s="33">
        <v>0</v>
      </c>
      <c r="W63" s="33">
        <v>0</v>
      </c>
      <c r="X63" s="33">
        <v>0</v>
      </c>
      <c r="Y63" s="33">
        <v>0</v>
      </c>
      <c r="Z63" s="33">
        <v>0</v>
      </c>
      <c r="AA63" s="33">
        <v>0</v>
      </c>
      <c r="AB63" s="33">
        <v>0</v>
      </c>
      <c r="AC63" s="33">
        <v>0</v>
      </c>
      <c r="AD63" s="33">
        <v>0</v>
      </c>
      <c r="AE63" s="33">
        <v>0</v>
      </c>
    </row>
    <row r="64" spans="1:31">
      <c r="A64" s="29" t="s">
        <v>133</v>
      </c>
      <c r="B64" s="29" t="s">
        <v>20</v>
      </c>
      <c r="C64" s="33">
        <v>0</v>
      </c>
      <c r="D64" s="33">
        <v>0</v>
      </c>
      <c r="E64" s="33">
        <v>0</v>
      </c>
      <c r="F64" s="33">
        <v>0</v>
      </c>
      <c r="G64" s="33">
        <v>0</v>
      </c>
      <c r="H64" s="33">
        <v>0</v>
      </c>
      <c r="I64" s="33">
        <v>0</v>
      </c>
      <c r="J64" s="33">
        <v>0</v>
      </c>
      <c r="K64" s="33">
        <v>0</v>
      </c>
      <c r="L64" s="33">
        <v>0</v>
      </c>
      <c r="M64" s="33">
        <v>0</v>
      </c>
      <c r="N64" s="33">
        <v>0</v>
      </c>
      <c r="O64" s="33">
        <v>0</v>
      </c>
      <c r="P64" s="33">
        <v>0</v>
      </c>
      <c r="Q64" s="33">
        <v>0</v>
      </c>
      <c r="R64" s="33">
        <v>0</v>
      </c>
      <c r="S64" s="33">
        <v>0</v>
      </c>
      <c r="T64" s="33">
        <v>0</v>
      </c>
      <c r="U64" s="33">
        <v>0</v>
      </c>
      <c r="V64" s="33">
        <v>0</v>
      </c>
      <c r="W64" s="33">
        <v>0</v>
      </c>
      <c r="X64" s="33">
        <v>0</v>
      </c>
      <c r="Y64" s="33">
        <v>0</v>
      </c>
      <c r="Z64" s="33">
        <v>0</v>
      </c>
      <c r="AA64" s="33">
        <v>0</v>
      </c>
      <c r="AB64" s="33">
        <v>0</v>
      </c>
      <c r="AC64" s="33">
        <v>0</v>
      </c>
      <c r="AD64" s="33">
        <v>0</v>
      </c>
      <c r="AE64" s="33">
        <v>0</v>
      </c>
    </row>
    <row r="65" spans="1:31">
      <c r="A65" s="29" t="s">
        <v>133</v>
      </c>
      <c r="B65" s="29" t="s">
        <v>32</v>
      </c>
      <c r="C65" s="33">
        <v>0</v>
      </c>
      <c r="D65" s="33">
        <v>0</v>
      </c>
      <c r="E65" s="33">
        <v>0</v>
      </c>
      <c r="F65" s="33">
        <v>0</v>
      </c>
      <c r="G65" s="33">
        <v>0</v>
      </c>
      <c r="H65" s="33">
        <v>0</v>
      </c>
      <c r="I65" s="33">
        <v>0</v>
      </c>
      <c r="J65" s="33">
        <v>0</v>
      </c>
      <c r="K65" s="33">
        <v>0</v>
      </c>
      <c r="L65" s="33">
        <v>0</v>
      </c>
      <c r="M65" s="33">
        <v>0</v>
      </c>
      <c r="N65" s="33">
        <v>0</v>
      </c>
      <c r="O65" s="33">
        <v>0</v>
      </c>
      <c r="P65" s="33">
        <v>0</v>
      </c>
      <c r="Q65" s="33">
        <v>0</v>
      </c>
      <c r="R65" s="33">
        <v>0</v>
      </c>
      <c r="S65" s="33">
        <v>0</v>
      </c>
      <c r="T65" s="33">
        <v>0</v>
      </c>
      <c r="U65" s="33">
        <v>0</v>
      </c>
      <c r="V65" s="33">
        <v>0</v>
      </c>
      <c r="W65" s="33">
        <v>0</v>
      </c>
      <c r="X65" s="33">
        <v>0</v>
      </c>
      <c r="Y65" s="33">
        <v>0</v>
      </c>
      <c r="Z65" s="33">
        <v>0</v>
      </c>
      <c r="AA65" s="33">
        <v>0</v>
      </c>
      <c r="AB65" s="33">
        <v>0</v>
      </c>
      <c r="AC65" s="33">
        <v>0</v>
      </c>
      <c r="AD65" s="33">
        <v>0</v>
      </c>
      <c r="AE65" s="33">
        <v>0</v>
      </c>
    </row>
    <row r="66" spans="1:31">
      <c r="A66" s="29" t="s">
        <v>133</v>
      </c>
      <c r="B66" s="29" t="s">
        <v>66</v>
      </c>
      <c r="C66" s="33">
        <v>0</v>
      </c>
      <c r="D66" s="33">
        <v>0</v>
      </c>
      <c r="E66" s="33">
        <v>0</v>
      </c>
      <c r="F66" s="33">
        <v>0</v>
      </c>
      <c r="G66" s="33">
        <v>0</v>
      </c>
      <c r="H66" s="33">
        <v>0</v>
      </c>
      <c r="I66" s="33">
        <v>0</v>
      </c>
      <c r="J66" s="33">
        <v>0</v>
      </c>
      <c r="K66" s="33">
        <v>0</v>
      </c>
      <c r="L66" s="33">
        <v>0</v>
      </c>
      <c r="M66" s="33">
        <v>0</v>
      </c>
      <c r="N66" s="33">
        <v>0</v>
      </c>
      <c r="O66" s="33">
        <v>0</v>
      </c>
      <c r="P66" s="33">
        <v>0</v>
      </c>
      <c r="Q66" s="33">
        <v>0</v>
      </c>
      <c r="R66" s="33">
        <v>0</v>
      </c>
      <c r="S66" s="33">
        <v>0</v>
      </c>
      <c r="T66" s="33">
        <v>0</v>
      </c>
      <c r="U66" s="33">
        <v>0</v>
      </c>
      <c r="V66" s="33">
        <v>0</v>
      </c>
      <c r="W66" s="33">
        <v>0</v>
      </c>
      <c r="X66" s="33">
        <v>0</v>
      </c>
      <c r="Y66" s="33">
        <v>0</v>
      </c>
      <c r="Z66" s="33">
        <v>0</v>
      </c>
      <c r="AA66" s="33">
        <v>0</v>
      </c>
      <c r="AB66" s="33">
        <v>0</v>
      </c>
      <c r="AC66" s="33">
        <v>0</v>
      </c>
      <c r="AD66" s="33">
        <v>0</v>
      </c>
      <c r="AE66" s="33">
        <v>0</v>
      </c>
    </row>
    <row r="67" spans="1:31">
      <c r="A67" s="29" t="s">
        <v>133</v>
      </c>
      <c r="B67" s="29" t="s">
        <v>65</v>
      </c>
      <c r="C67" s="33">
        <v>0</v>
      </c>
      <c r="D67" s="33">
        <v>0</v>
      </c>
      <c r="E67" s="33">
        <v>0</v>
      </c>
      <c r="F67" s="33">
        <v>0</v>
      </c>
      <c r="G67" s="33">
        <v>0</v>
      </c>
      <c r="H67" s="33">
        <v>0</v>
      </c>
      <c r="I67" s="33">
        <v>0</v>
      </c>
      <c r="J67" s="33">
        <v>0</v>
      </c>
      <c r="K67" s="33">
        <v>0</v>
      </c>
      <c r="L67" s="33">
        <v>0</v>
      </c>
      <c r="M67" s="33">
        <v>0</v>
      </c>
      <c r="N67" s="33">
        <v>0</v>
      </c>
      <c r="O67" s="33">
        <v>0</v>
      </c>
      <c r="P67" s="33">
        <v>0</v>
      </c>
      <c r="Q67" s="33">
        <v>0</v>
      </c>
      <c r="R67" s="33">
        <v>0</v>
      </c>
      <c r="S67" s="33">
        <v>0</v>
      </c>
      <c r="T67" s="33">
        <v>0</v>
      </c>
      <c r="U67" s="33">
        <v>0</v>
      </c>
      <c r="V67" s="33">
        <v>0</v>
      </c>
      <c r="W67" s="33">
        <v>0</v>
      </c>
      <c r="X67" s="33">
        <v>0</v>
      </c>
      <c r="Y67" s="33">
        <v>0</v>
      </c>
      <c r="Z67" s="33">
        <v>0</v>
      </c>
      <c r="AA67" s="33">
        <v>0</v>
      </c>
      <c r="AB67" s="33">
        <v>0</v>
      </c>
      <c r="AC67" s="33">
        <v>0</v>
      </c>
      <c r="AD67" s="33">
        <v>0</v>
      </c>
      <c r="AE67" s="33">
        <v>0</v>
      </c>
    </row>
    <row r="68" spans="1:31">
      <c r="A68" s="29" t="s">
        <v>133</v>
      </c>
      <c r="B68" s="29" t="s">
        <v>69</v>
      </c>
      <c r="C68" s="33">
        <v>0</v>
      </c>
      <c r="D68" s="33">
        <v>0</v>
      </c>
      <c r="E68" s="33">
        <v>0</v>
      </c>
      <c r="F68" s="33">
        <v>0</v>
      </c>
      <c r="G68" s="33">
        <v>0</v>
      </c>
      <c r="H68" s="33">
        <v>0</v>
      </c>
      <c r="I68" s="33">
        <v>0</v>
      </c>
      <c r="J68" s="33">
        <v>0</v>
      </c>
      <c r="K68" s="33">
        <v>0</v>
      </c>
      <c r="L68" s="33">
        <v>0</v>
      </c>
      <c r="M68" s="33">
        <v>0</v>
      </c>
      <c r="N68" s="33">
        <v>0</v>
      </c>
      <c r="O68" s="33">
        <v>0</v>
      </c>
      <c r="P68" s="33">
        <v>0</v>
      </c>
      <c r="Q68" s="33">
        <v>0</v>
      </c>
      <c r="R68" s="33">
        <v>0</v>
      </c>
      <c r="S68" s="33">
        <v>0</v>
      </c>
      <c r="T68" s="33">
        <v>0</v>
      </c>
      <c r="U68" s="33">
        <v>0</v>
      </c>
      <c r="V68" s="33">
        <v>0</v>
      </c>
      <c r="W68" s="33">
        <v>0</v>
      </c>
      <c r="X68" s="33">
        <v>0</v>
      </c>
      <c r="Y68" s="33">
        <v>0</v>
      </c>
      <c r="Z68" s="33">
        <v>0</v>
      </c>
      <c r="AA68" s="33">
        <v>0</v>
      </c>
      <c r="AB68" s="33">
        <v>0</v>
      </c>
      <c r="AC68" s="33">
        <v>0</v>
      </c>
      <c r="AD68" s="33">
        <v>0</v>
      </c>
      <c r="AE68" s="33">
        <v>0</v>
      </c>
    </row>
    <row r="69" spans="1:31">
      <c r="A69" s="29" t="s">
        <v>133</v>
      </c>
      <c r="B69" s="29" t="s">
        <v>68</v>
      </c>
      <c r="C69" s="33">
        <v>0</v>
      </c>
      <c r="D69" s="33">
        <v>0</v>
      </c>
      <c r="E69" s="33">
        <v>0</v>
      </c>
      <c r="F69" s="33">
        <v>0</v>
      </c>
      <c r="G69" s="33">
        <v>0</v>
      </c>
      <c r="H69" s="33">
        <v>0</v>
      </c>
      <c r="I69" s="33">
        <v>0</v>
      </c>
      <c r="J69" s="33">
        <v>0</v>
      </c>
      <c r="K69" s="33">
        <v>0</v>
      </c>
      <c r="L69" s="33">
        <v>0</v>
      </c>
      <c r="M69" s="33">
        <v>0</v>
      </c>
      <c r="N69" s="33">
        <v>0</v>
      </c>
      <c r="O69" s="33">
        <v>0</v>
      </c>
      <c r="P69" s="33">
        <v>0</v>
      </c>
      <c r="Q69" s="33">
        <v>0</v>
      </c>
      <c r="R69" s="33">
        <v>0</v>
      </c>
      <c r="S69" s="33">
        <v>0</v>
      </c>
      <c r="T69" s="33">
        <v>0</v>
      </c>
      <c r="U69" s="33">
        <v>0</v>
      </c>
      <c r="V69" s="33">
        <v>0</v>
      </c>
      <c r="W69" s="33">
        <v>0</v>
      </c>
      <c r="X69" s="33">
        <v>0</v>
      </c>
      <c r="Y69" s="33">
        <v>0</v>
      </c>
      <c r="Z69" s="33">
        <v>0</v>
      </c>
      <c r="AA69" s="33">
        <v>0</v>
      </c>
      <c r="AB69" s="33">
        <v>0</v>
      </c>
      <c r="AC69" s="33">
        <v>0</v>
      </c>
      <c r="AD69" s="33">
        <v>0</v>
      </c>
      <c r="AE69" s="33">
        <v>0</v>
      </c>
    </row>
    <row r="70" spans="1:31">
      <c r="A70" s="29" t="s">
        <v>133</v>
      </c>
      <c r="B70" s="29" t="s">
        <v>36</v>
      </c>
      <c r="C70" s="33">
        <v>0</v>
      </c>
      <c r="D70" s="33">
        <v>0</v>
      </c>
      <c r="E70" s="33">
        <v>0</v>
      </c>
      <c r="F70" s="33">
        <v>0</v>
      </c>
      <c r="G70" s="33">
        <v>0</v>
      </c>
      <c r="H70" s="33">
        <v>0</v>
      </c>
      <c r="I70" s="33">
        <v>0</v>
      </c>
      <c r="J70" s="33">
        <v>0</v>
      </c>
      <c r="K70" s="33">
        <v>0</v>
      </c>
      <c r="L70" s="33">
        <v>0</v>
      </c>
      <c r="M70" s="33">
        <v>0</v>
      </c>
      <c r="N70" s="33">
        <v>0</v>
      </c>
      <c r="O70" s="33">
        <v>0</v>
      </c>
      <c r="P70" s="33">
        <v>0</v>
      </c>
      <c r="Q70" s="33">
        <v>0</v>
      </c>
      <c r="R70" s="33">
        <v>0</v>
      </c>
      <c r="S70" s="33">
        <v>0</v>
      </c>
      <c r="T70" s="33">
        <v>0</v>
      </c>
      <c r="U70" s="33">
        <v>0</v>
      </c>
      <c r="V70" s="33">
        <v>0</v>
      </c>
      <c r="W70" s="33">
        <v>0</v>
      </c>
      <c r="X70" s="33">
        <v>0</v>
      </c>
      <c r="Y70" s="33">
        <v>0</v>
      </c>
      <c r="Z70" s="33">
        <v>0</v>
      </c>
      <c r="AA70" s="33">
        <v>0</v>
      </c>
      <c r="AB70" s="33">
        <v>0</v>
      </c>
      <c r="AC70" s="33">
        <v>0</v>
      </c>
      <c r="AD70" s="33">
        <v>0</v>
      </c>
      <c r="AE70" s="33">
        <v>0</v>
      </c>
    </row>
    <row r="71" spans="1:31">
      <c r="A71" s="29" t="s">
        <v>133</v>
      </c>
      <c r="B71" s="29" t="s">
        <v>73</v>
      </c>
      <c r="C71" s="33">
        <v>0</v>
      </c>
      <c r="D71" s="33">
        <v>0</v>
      </c>
      <c r="E71" s="33">
        <v>0</v>
      </c>
      <c r="F71" s="33">
        <v>0</v>
      </c>
      <c r="G71" s="33">
        <v>0</v>
      </c>
      <c r="H71" s="33">
        <v>0</v>
      </c>
      <c r="I71" s="33">
        <v>0</v>
      </c>
      <c r="J71" s="33">
        <v>0</v>
      </c>
      <c r="K71" s="33">
        <v>0</v>
      </c>
      <c r="L71" s="33">
        <v>0</v>
      </c>
      <c r="M71" s="33">
        <v>0</v>
      </c>
      <c r="N71" s="33">
        <v>0</v>
      </c>
      <c r="O71" s="33">
        <v>0</v>
      </c>
      <c r="P71" s="33">
        <v>0</v>
      </c>
      <c r="Q71" s="33">
        <v>0</v>
      </c>
      <c r="R71" s="33">
        <v>0</v>
      </c>
      <c r="S71" s="33">
        <v>0</v>
      </c>
      <c r="T71" s="33">
        <v>0</v>
      </c>
      <c r="U71" s="33">
        <v>0</v>
      </c>
      <c r="V71" s="33">
        <v>0</v>
      </c>
      <c r="W71" s="33">
        <v>0</v>
      </c>
      <c r="X71" s="33">
        <v>0</v>
      </c>
      <c r="Y71" s="33">
        <v>0</v>
      </c>
      <c r="Z71" s="33">
        <v>0</v>
      </c>
      <c r="AA71" s="33">
        <v>0</v>
      </c>
      <c r="AB71" s="33">
        <v>0</v>
      </c>
      <c r="AC71" s="33">
        <v>0</v>
      </c>
      <c r="AD71" s="33">
        <v>0</v>
      </c>
      <c r="AE71" s="33">
        <v>0</v>
      </c>
    </row>
    <row r="72" spans="1:31">
      <c r="A72" s="29" t="s">
        <v>133</v>
      </c>
      <c r="B72" s="29" t="s">
        <v>56</v>
      </c>
      <c r="C72" s="33">
        <v>0</v>
      </c>
      <c r="D72" s="33">
        <v>0</v>
      </c>
      <c r="E72" s="33">
        <v>0</v>
      </c>
      <c r="F72" s="33">
        <v>0</v>
      </c>
      <c r="G72" s="33">
        <v>0</v>
      </c>
      <c r="H72" s="33">
        <v>0</v>
      </c>
      <c r="I72" s="33">
        <v>0</v>
      </c>
      <c r="J72" s="33">
        <v>0</v>
      </c>
      <c r="K72" s="33">
        <v>0</v>
      </c>
      <c r="L72" s="33">
        <v>0</v>
      </c>
      <c r="M72" s="33">
        <v>0</v>
      </c>
      <c r="N72" s="33">
        <v>0</v>
      </c>
      <c r="O72" s="33">
        <v>0</v>
      </c>
      <c r="P72" s="33">
        <v>0</v>
      </c>
      <c r="Q72" s="33">
        <v>0</v>
      </c>
      <c r="R72" s="33">
        <v>0</v>
      </c>
      <c r="S72" s="33">
        <v>0</v>
      </c>
      <c r="T72" s="33">
        <v>0</v>
      </c>
      <c r="U72" s="33">
        <v>0</v>
      </c>
      <c r="V72" s="33">
        <v>0</v>
      </c>
      <c r="W72" s="33">
        <v>0</v>
      </c>
      <c r="X72" s="33">
        <v>0</v>
      </c>
      <c r="Y72" s="33">
        <v>0</v>
      </c>
      <c r="Z72" s="33">
        <v>0</v>
      </c>
      <c r="AA72" s="33">
        <v>0</v>
      </c>
      <c r="AB72" s="33">
        <v>0</v>
      </c>
      <c r="AC72" s="33">
        <v>0</v>
      </c>
      <c r="AD72" s="33">
        <v>0</v>
      </c>
      <c r="AE72" s="33">
        <v>0</v>
      </c>
    </row>
    <row r="73" spans="1:31">
      <c r="A73" s="34" t="s">
        <v>138</v>
      </c>
      <c r="B73" s="34"/>
      <c r="C73" s="35">
        <v>0</v>
      </c>
      <c r="D73" s="35">
        <v>0</v>
      </c>
      <c r="E73" s="35">
        <v>0</v>
      </c>
      <c r="F73" s="35">
        <v>0</v>
      </c>
      <c r="G73" s="35">
        <v>0</v>
      </c>
      <c r="H73" s="35">
        <v>0</v>
      </c>
      <c r="I73" s="35">
        <v>0</v>
      </c>
      <c r="J73" s="35">
        <v>0</v>
      </c>
      <c r="K73" s="35">
        <v>0</v>
      </c>
      <c r="L73" s="35">
        <v>0</v>
      </c>
      <c r="M73" s="35">
        <v>0</v>
      </c>
      <c r="N73" s="35">
        <v>0</v>
      </c>
      <c r="O73" s="35">
        <v>0</v>
      </c>
      <c r="P73" s="35">
        <v>0</v>
      </c>
      <c r="Q73" s="35">
        <v>0</v>
      </c>
      <c r="R73" s="35">
        <v>0</v>
      </c>
      <c r="S73" s="35">
        <v>0</v>
      </c>
      <c r="T73" s="35">
        <v>0</v>
      </c>
      <c r="U73" s="35">
        <v>0</v>
      </c>
      <c r="V73" s="35">
        <v>0</v>
      </c>
      <c r="W73" s="35">
        <v>0</v>
      </c>
      <c r="X73" s="35">
        <v>0</v>
      </c>
      <c r="Y73" s="35">
        <v>0</v>
      </c>
      <c r="Z73" s="35">
        <v>0</v>
      </c>
      <c r="AA73" s="35">
        <v>0</v>
      </c>
      <c r="AB73" s="35">
        <v>0</v>
      </c>
      <c r="AC73" s="35">
        <v>0</v>
      </c>
      <c r="AD73" s="35">
        <v>0</v>
      </c>
      <c r="AE73" s="35">
        <v>0</v>
      </c>
    </row>
    <row r="75" spans="1:31">
      <c r="A75" s="19" t="s">
        <v>128</v>
      </c>
      <c r="B75" s="19" t="s">
        <v>129</v>
      </c>
      <c r="C75" s="19" t="s">
        <v>80</v>
      </c>
      <c r="D75" s="19" t="s">
        <v>89</v>
      </c>
      <c r="E75" s="19" t="s">
        <v>90</v>
      </c>
      <c r="F75" s="19" t="s">
        <v>91</v>
      </c>
      <c r="G75" s="19" t="s">
        <v>92</v>
      </c>
      <c r="H75" s="19" t="s">
        <v>93</v>
      </c>
      <c r="I75" s="19" t="s">
        <v>94</v>
      </c>
      <c r="J75" s="19" t="s">
        <v>95</v>
      </c>
      <c r="K75" s="19" t="s">
        <v>96</v>
      </c>
      <c r="L75" s="19" t="s">
        <v>97</v>
      </c>
      <c r="M75" s="19" t="s">
        <v>98</v>
      </c>
      <c r="N75" s="19" t="s">
        <v>99</v>
      </c>
      <c r="O75" s="19" t="s">
        <v>100</v>
      </c>
      <c r="P75" s="19" t="s">
        <v>101</v>
      </c>
      <c r="Q75" s="19" t="s">
        <v>102</v>
      </c>
      <c r="R75" s="19" t="s">
        <v>103</v>
      </c>
      <c r="S75" s="19" t="s">
        <v>104</v>
      </c>
      <c r="T75" s="19" t="s">
        <v>105</v>
      </c>
      <c r="U75" s="19" t="s">
        <v>106</v>
      </c>
      <c r="V75" s="19" t="s">
        <v>107</v>
      </c>
      <c r="W75" s="19" t="s">
        <v>108</v>
      </c>
      <c r="X75" s="19" t="s">
        <v>109</v>
      </c>
      <c r="Y75" s="19" t="s">
        <v>110</v>
      </c>
      <c r="Z75" s="19" t="s">
        <v>111</v>
      </c>
      <c r="AA75" s="19" t="s">
        <v>112</v>
      </c>
      <c r="AB75" s="19" t="s">
        <v>113</v>
      </c>
      <c r="AC75" s="19" t="s">
        <v>114</v>
      </c>
      <c r="AD75" s="19" t="s">
        <v>115</v>
      </c>
      <c r="AE75" s="19" t="s">
        <v>116</v>
      </c>
    </row>
    <row r="76" spans="1:31">
      <c r="A76" s="29" t="s">
        <v>134</v>
      </c>
      <c r="B76" s="29" t="s">
        <v>64</v>
      </c>
      <c r="C76" s="33">
        <v>0</v>
      </c>
      <c r="D76" s="33">
        <v>0</v>
      </c>
      <c r="E76" s="33">
        <v>0</v>
      </c>
      <c r="F76" s="33">
        <v>0</v>
      </c>
      <c r="G76" s="33">
        <v>0</v>
      </c>
      <c r="H76" s="33">
        <v>0</v>
      </c>
      <c r="I76" s="33">
        <v>0</v>
      </c>
      <c r="J76" s="33">
        <v>0</v>
      </c>
      <c r="K76" s="33">
        <v>0</v>
      </c>
      <c r="L76" s="33">
        <v>0</v>
      </c>
      <c r="M76" s="33">
        <v>0</v>
      </c>
      <c r="N76" s="33">
        <v>0</v>
      </c>
      <c r="O76" s="33">
        <v>0</v>
      </c>
      <c r="P76" s="33">
        <v>0</v>
      </c>
      <c r="Q76" s="33">
        <v>0</v>
      </c>
      <c r="R76" s="33">
        <v>0</v>
      </c>
      <c r="S76" s="33">
        <v>0</v>
      </c>
      <c r="T76" s="33">
        <v>0</v>
      </c>
      <c r="U76" s="33">
        <v>0</v>
      </c>
      <c r="V76" s="33">
        <v>0</v>
      </c>
      <c r="W76" s="33">
        <v>0</v>
      </c>
      <c r="X76" s="33">
        <v>0</v>
      </c>
      <c r="Y76" s="33">
        <v>0</v>
      </c>
      <c r="Z76" s="33">
        <v>0</v>
      </c>
      <c r="AA76" s="33">
        <v>0</v>
      </c>
      <c r="AB76" s="33">
        <v>0</v>
      </c>
      <c r="AC76" s="33">
        <v>0</v>
      </c>
      <c r="AD76" s="33">
        <v>0</v>
      </c>
      <c r="AE76" s="33">
        <v>0</v>
      </c>
    </row>
    <row r="77" spans="1:31">
      <c r="A77" s="29" t="s">
        <v>134</v>
      </c>
      <c r="B77" s="29" t="s">
        <v>71</v>
      </c>
      <c r="C77" s="33">
        <v>0</v>
      </c>
      <c r="D77" s="33">
        <v>0</v>
      </c>
      <c r="E77" s="33">
        <v>0</v>
      </c>
      <c r="F77" s="33">
        <v>0</v>
      </c>
      <c r="G77" s="33">
        <v>0</v>
      </c>
      <c r="H77" s="33">
        <v>0</v>
      </c>
      <c r="I77" s="33">
        <v>0</v>
      </c>
      <c r="J77" s="33">
        <v>0</v>
      </c>
      <c r="K77" s="33">
        <v>0</v>
      </c>
      <c r="L77" s="33">
        <v>0</v>
      </c>
      <c r="M77" s="33">
        <v>0</v>
      </c>
      <c r="N77" s="33">
        <v>0</v>
      </c>
      <c r="O77" s="33">
        <v>0</v>
      </c>
      <c r="P77" s="33">
        <v>0</v>
      </c>
      <c r="Q77" s="33">
        <v>0</v>
      </c>
      <c r="R77" s="33">
        <v>0</v>
      </c>
      <c r="S77" s="33">
        <v>0</v>
      </c>
      <c r="T77" s="33">
        <v>0</v>
      </c>
      <c r="U77" s="33">
        <v>0</v>
      </c>
      <c r="V77" s="33">
        <v>0</v>
      </c>
      <c r="W77" s="33">
        <v>0</v>
      </c>
      <c r="X77" s="33">
        <v>0</v>
      </c>
      <c r="Y77" s="33">
        <v>0</v>
      </c>
      <c r="Z77" s="33">
        <v>0</v>
      </c>
      <c r="AA77" s="33">
        <v>0</v>
      </c>
      <c r="AB77" s="33">
        <v>0</v>
      </c>
      <c r="AC77" s="33">
        <v>0</v>
      </c>
      <c r="AD77" s="33">
        <v>0</v>
      </c>
      <c r="AE77" s="33">
        <v>0</v>
      </c>
    </row>
    <row r="78" spans="1:31">
      <c r="A78" s="29" t="s">
        <v>134</v>
      </c>
      <c r="B78" s="29" t="s">
        <v>20</v>
      </c>
      <c r="C78" s="33">
        <v>0</v>
      </c>
      <c r="D78" s="33">
        <v>0</v>
      </c>
      <c r="E78" s="33">
        <v>0</v>
      </c>
      <c r="F78" s="33">
        <v>0</v>
      </c>
      <c r="G78" s="33">
        <v>0</v>
      </c>
      <c r="H78" s="33">
        <v>0</v>
      </c>
      <c r="I78" s="33">
        <v>0</v>
      </c>
      <c r="J78" s="33">
        <v>0</v>
      </c>
      <c r="K78" s="33">
        <v>0</v>
      </c>
      <c r="L78" s="33">
        <v>0</v>
      </c>
      <c r="M78" s="33">
        <v>0</v>
      </c>
      <c r="N78" s="33">
        <v>0</v>
      </c>
      <c r="O78" s="33">
        <v>0</v>
      </c>
      <c r="P78" s="33">
        <v>0</v>
      </c>
      <c r="Q78" s="33">
        <v>0</v>
      </c>
      <c r="R78" s="33">
        <v>0</v>
      </c>
      <c r="S78" s="33">
        <v>0</v>
      </c>
      <c r="T78" s="33">
        <v>0</v>
      </c>
      <c r="U78" s="33">
        <v>0</v>
      </c>
      <c r="V78" s="33">
        <v>0</v>
      </c>
      <c r="W78" s="33">
        <v>0</v>
      </c>
      <c r="X78" s="33">
        <v>0</v>
      </c>
      <c r="Y78" s="33">
        <v>0</v>
      </c>
      <c r="Z78" s="33">
        <v>0</v>
      </c>
      <c r="AA78" s="33">
        <v>0</v>
      </c>
      <c r="AB78" s="33">
        <v>0</v>
      </c>
      <c r="AC78" s="33">
        <v>0</v>
      </c>
      <c r="AD78" s="33">
        <v>0</v>
      </c>
      <c r="AE78" s="33">
        <v>0</v>
      </c>
    </row>
    <row r="79" spans="1:31">
      <c r="A79" s="29" t="s">
        <v>134</v>
      </c>
      <c r="B79" s="29" t="s">
        <v>32</v>
      </c>
      <c r="C79" s="33">
        <v>0</v>
      </c>
      <c r="D79" s="33">
        <v>0</v>
      </c>
      <c r="E79" s="33">
        <v>0</v>
      </c>
      <c r="F79" s="33">
        <v>0</v>
      </c>
      <c r="G79" s="33">
        <v>0</v>
      </c>
      <c r="H79" s="33">
        <v>0</v>
      </c>
      <c r="I79" s="33">
        <v>0</v>
      </c>
      <c r="J79" s="33">
        <v>0</v>
      </c>
      <c r="K79" s="33">
        <v>0</v>
      </c>
      <c r="L79" s="33">
        <v>0</v>
      </c>
      <c r="M79" s="33">
        <v>0</v>
      </c>
      <c r="N79" s="33">
        <v>0</v>
      </c>
      <c r="O79" s="33">
        <v>0</v>
      </c>
      <c r="P79" s="33">
        <v>0</v>
      </c>
      <c r="Q79" s="33">
        <v>0</v>
      </c>
      <c r="R79" s="33">
        <v>0</v>
      </c>
      <c r="S79" s="33">
        <v>0</v>
      </c>
      <c r="T79" s="33">
        <v>0</v>
      </c>
      <c r="U79" s="33">
        <v>0</v>
      </c>
      <c r="V79" s="33">
        <v>0</v>
      </c>
      <c r="W79" s="33">
        <v>0</v>
      </c>
      <c r="X79" s="33">
        <v>0</v>
      </c>
      <c r="Y79" s="33">
        <v>0</v>
      </c>
      <c r="Z79" s="33">
        <v>0</v>
      </c>
      <c r="AA79" s="33">
        <v>0</v>
      </c>
      <c r="AB79" s="33">
        <v>0</v>
      </c>
      <c r="AC79" s="33">
        <v>0</v>
      </c>
      <c r="AD79" s="33">
        <v>0</v>
      </c>
      <c r="AE79" s="33">
        <v>0</v>
      </c>
    </row>
    <row r="80" spans="1:31">
      <c r="A80" s="29" t="s">
        <v>134</v>
      </c>
      <c r="B80" s="29" t="s">
        <v>66</v>
      </c>
      <c r="C80" s="33">
        <v>0</v>
      </c>
      <c r="D80" s="33">
        <v>0</v>
      </c>
      <c r="E80" s="33">
        <v>0</v>
      </c>
      <c r="F80" s="33">
        <v>0</v>
      </c>
      <c r="G80" s="33">
        <v>0</v>
      </c>
      <c r="H80" s="33">
        <v>0</v>
      </c>
      <c r="I80" s="33">
        <v>0</v>
      </c>
      <c r="J80" s="33">
        <v>0</v>
      </c>
      <c r="K80" s="33">
        <v>0</v>
      </c>
      <c r="L80" s="33">
        <v>0</v>
      </c>
      <c r="M80" s="33">
        <v>0</v>
      </c>
      <c r="N80" s="33">
        <v>0</v>
      </c>
      <c r="O80" s="33">
        <v>0</v>
      </c>
      <c r="P80" s="33">
        <v>0</v>
      </c>
      <c r="Q80" s="33">
        <v>0</v>
      </c>
      <c r="R80" s="33">
        <v>0</v>
      </c>
      <c r="S80" s="33">
        <v>0</v>
      </c>
      <c r="T80" s="33">
        <v>0</v>
      </c>
      <c r="U80" s="33">
        <v>0</v>
      </c>
      <c r="V80" s="33">
        <v>0</v>
      </c>
      <c r="W80" s="33">
        <v>0</v>
      </c>
      <c r="X80" s="33">
        <v>0</v>
      </c>
      <c r="Y80" s="33">
        <v>0</v>
      </c>
      <c r="Z80" s="33">
        <v>0</v>
      </c>
      <c r="AA80" s="33">
        <v>0</v>
      </c>
      <c r="AB80" s="33">
        <v>0</v>
      </c>
      <c r="AC80" s="33">
        <v>0</v>
      </c>
      <c r="AD80" s="33">
        <v>0</v>
      </c>
      <c r="AE80" s="33">
        <v>0</v>
      </c>
    </row>
    <row r="81" spans="1:31">
      <c r="A81" s="29" t="s">
        <v>134</v>
      </c>
      <c r="B81" s="29" t="s">
        <v>65</v>
      </c>
      <c r="C81" s="33">
        <v>0</v>
      </c>
      <c r="D81" s="33">
        <v>0</v>
      </c>
      <c r="E81" s="33">
        <v>0</v>
      </c>
      <c r="F81" s="33">
        <v>0</v>
      </c>
      <c r="G81" s="33">
        <v>0</v>
      </c>
      <c r="H81" s="33">
        <v>0</v>
      </c>
      <c r="I81" s="33">
        <v>0</v>
      </c>
      <c r="J81" s="33">
        <v>0</v>
      </c>
      <c r="K81" s="33">
        <v>0</v>
      </c>
      <c r="L81" s="33">
        <v>0</v>
      </c>
      <c r="M81" s="33">
        <v>0</v>
      </c>
      <c r="N81" s="33">
        <v>0</v>
      </c>
      <c r="O81" s="33">
        <v>0</v>
      </c>
      <c r="P81" s="33">
        <v>0</v>
      </c>
      <c r="Q81" s="33">
        <v>0</v>
      </c>
      <c r="R81" s="33">
        <v>0</v>
      </c>
      <c r="S81" s="33">
        <v>0</v>
      </c>
      <c r="T81" s="33">
        <v>0</v>
      </c>
      <c r="U81" s="33">
        <v>0</v>
      </c>
      <c r="V81" s="33">
        <v>0</v>
      </c>
      <c r="W81" s="33">
        <v>0</v>
      </c>
      <c r="X81" s="33">
        <v>0</v>
      </c>
      <c r="Y81" s="33">
        <v>0</v>
      </c>
      <c r="Z81" s="33">
        <v>0</v>
      </c>
      <c r="AA81" s="33">
        <v>0</v>
      </c>
      <c r="AB81" s="33">
        <v>0</v>
      </c>
      <c r="AC81" s="33">
        <v>0</v>
      </c>
      <c r="AD81" s="33">
        <v>0</v>
      </c>
      <c r="AE81" s="33">
        <v>0</v>
      </c>
    </row>
    <row r="82" spans="1:31">
      <c r="A82" s="29" t="s">
        <v>134</v>
      </c>
      <c r="B82" s="29" t="s">
        <v>69</v>
      </c>
      <c r="C82" s="33">
        <v>0</v>
      </c>
      <c r="D82" s="33">
        <v>0</v>
      </c>
      <c r="E82" s="33">
        <v>0</v>
      </c>
      <c r="F82" s="33">
        <v>0</v>
      </c>
      <c r="G82" s="33">
        <v>0</v>
      </c>
      <c r="H82" s="33">
        <v>0</v>
      </c>
      <c r="I82" s="33">
        <v>0</v>
      </c>
      <c r="J82" s="33">
        <v>0</v>
      </c>
      <c r="K82" s="33">
        <v>0</v>
      </c>
      <c r="L82" s="33">
        <v>0</v>
      </c>
      <c r="M82" s="33">
        <v>0</v>
      </c>
      <c r="N82" s="33">
        <v>0</v>
      </c>
      <c r="O82" s="33">
        <v>0</v>
      </c>
      <c r="P82" s="33">
        <v>0</v>
      </c>
      <c r="Q82" s="33">
        <v>0</v>
      </c>
      <c r="R82" s="33">
        <v>0</v>
      </c>
      <c r="S82" s="33">
        <v>0</v>
      </c>
      <c r="T82" s="33">
        <v>0</v>
      </c>
      <c r="U82" s="33">
        <v>0</v>
      </c>
      <c r="V82" s="33">
        <v>0</v>
      </c>
      <c r="W82" s="33">
        <v>0</v>
      </c>
      <c r="X82" s="33">
        <v>0</v>
      </c>
      <c r="Y82" s="33">
        <v>0</v>
      </c>
      <c r="Z82" s="33">
        <v>0</v>
      </c>
      <c r="AA82" s="33">
        <v>0</v>
      </c>
      <c r="AB82" s="33">
        <v>0</v>
      </c>
      <c r="AC82" s="33">
        <v>0</v>
      </c>
      <c r="AD82" s="33">
        <v>0</v>
      </c>
      <c r="AE82" s="33">
        <v>0</v>
      </c>
    </row>
    <row r="83" spans="1:31">
      <c r="A83" s="29" t="s">
        <v>134</v>
      </c>
      <c r="B83" s="29" t="s">
        <v>68</v>
      </c>
      <c r="C83" s="33">
        <v>0</v>
      </c>
      <c r="D83" s="33">
        <v>0</v>
      </c>
      <c r="E83" s="33">
        <v>0</v>
      </c>
      <c r="F83" s="33">
        <v>0</v>
      </c>
      <c r="G83" s="33">
        <v>0</v>
      </c>
      <c r="H83" s="33">
        <v>0</v>
      </c>
      <c r="I83" s="33">
        <v>0</v>
      </c>
      <c r="J83" s="33">
        <v>0</v>
      </c>
      <c r="K83" s="33">
        <v>0</v>
      </c>
      <c r="L83" s="33">
        <v>0</v>
      </c>
      <c r="M83" s="33">
        <v>0</v>
      </c>
      <c r="N83" s="33">
        <v>0</v>
      </c>
      <c r="O83" s="33">
        <v>0</v>
      </c>
      <c r="P83" s="33">
        <v>0</v>
      </c>
      <c r="Q83" s="33">
        <v>0</v>
      </c>
      <c r="R83" s="33">
        <v>0</v>
      </c>
      <c r="S83" s="33">
        <v>0</v>
      </c>
      <c r="T83" s="33">
        <v>0</v>
      </c>
      <c r="U83" s="33">
        <v>0</v>
      </c>
      <c r="V83" s="33">
        <v>0</v>
      </c>
      <c r="W83" s="33">
        <v>0</v>
      </c>
      <c r="X83" s="33">
        <v>0</v>
      </c>
      <c r="Y83" s="33">
        <v>0</v>
      </c>
      <c r="Z83" s="33">
        <v>0</v>
      </c>
      <c r="AA83" s="33">
        <v>0</v>
      </c>
      <c r="AB83" s="33">
        <v>0</v>
      </c>
      <c r="AC83" s="33">
        <v>0</v>
      </c>
      <c r="AD83" s="33">
        <v>0</v>
      </c>
      <c r="AE83" s="33">
        <v>0</v>
      </c>
    </row>
    <row r="84" spans="1:31">
      <c r="A84" s="29" t="s">
        <v>134</v>
      </c>
      <c r="B84" s="29" t="s">
        <v>36</v>
      </c>
      <c r="C84" s="33">
        <v>0</v>
      </c>
      <c r="D84" s="33">
        <v>0</v>
      </c>
      <c r="E84" s="33">
        <v>0</v>
      </c>
      <c r="F84" s="33">
        <v>0</v>
      </c>
      <c r="G84" s="33">
        <v>0</v>
      </c>
      <c r="H84" s="33">
        <v>0</v>
      </c>
      <c r="I84" s="33">
        <v>0</v>
      </c>
      <c r="J84" s="33">
        <v>0</v>
      </c>
      <c r="K84" s="33">
        <v>0</v>
      </c>
      <c r="L84" s="33">
        <v>0</v>
      </c>
      <c r="M84" s="33">
        <v>0</v>
      </c>
      <c r="N84" s="33">
        <v>0</v>
      </c>
      <c r="O84" s="33">
        <v>0</v>
      </c>
      <c r="P84" s="33">
        <v>0</v>
      </c>
      <c r="Q84" s="33">
        <v>0</v>
      </c>
      <c r="R84" s="33">
        <v>0</v>
      </c>
      <c r="S84" s="33">
        <v>0</v>
      </c>
      <c r="T84" s="33">
        <v>0</v>
      </c>
      <c r="U84" s="33">
        <v>0</v>
      </c>
      <c r="V84" s="33">
        <v>0</v>
      </c>
      <c r="W84" s="33">
        <v>0</v>
      </c>
      <c r="X84" s="33">
        <v>0</v>
      </c>
      <c r="Y84" s="33">
        <v>0</v>
      </c>
      <c r="Z84" s="33">
        <v>0</v>
      </c>
      <c r="AA84" s="33">
        <v>0</v>
      </c>
      <c r="AB84" s="33">
        <v>0</v>
      </c>
      <c r="AC84" s="33">
        <v>0</v>
      </c>
      <c r="AD84" s="33">
        <v>0</v>
      </c>
      <c r="AE84" s="33">
        <v>0</v>
      </c>
    </row>
    <row r="85" spans="1:31">
      <c r="A85" s="29" t="s">
        <v>134</v>
      </c>
      <c r="B85" s="29" t="s">
        <v>73</v>
      </c>
      <c r="C85" s="33">
        <v>0</v>
      </c>
      <c r="D85" s="33">
        <v>0</v>
      </c>
      <c r="E85" s="33">
        <v>0</v>
      </c>
      <c r="F85" s="33">
        <v>0</v>
      </c>
      <c r="G85" s="33">
        <v>0</v>
      </c>
      <c r="H85" s="33">
        <v>0</v>
      </c>
      <c r="I85" s="33">
        <v>0</v>
      </c>
      <c r="J85" s="33">
        <v>0</v>
      </c>
      <c r="K85" s="33">
        <v>0</v>
      </c>
      <c r="L85" s="33">
        <v>0</v>
      </c>
      <c r="M85" s="33">
        <v>0</v>
      </c>
      <c r="N85" s="33">
        <v>0</v>
      </c>
      <c r="O85" s="33">
        <v>0</v>
      </c>
      <c r="P85" s="33">
        <v>0</v>
      </c>
      <c r="Q85" s="33">
        <v>0</v>
      </c>
      <c r="R85" s="33">
        <v>0</v>
      </c>
      <c r="S85" s="33">
        <v>0</v>
      </c>
      <c r="T85" s="33">
        <v>0</v>
      </c>
      <c r="U85" s="33">
        <v>0</v>
      </c>
      <c r="V85" s="33">
        <v>0</v>
      </c>
      <c r="W85" s="33">
        <v>0</v>
      </c>
      <c r="X85" s="33">
        <v>0</v>
      </c>
      <c r="Y85" s="33">
        <v>0</v>
      </c>
      <c r="Z85" s="33">
        <v>0</v>
      </c>
      <c r="AA85" s="33">
        <v>0</v>
      </c>
      <c r="AB85" s="33">
        <v>0</v>
      </c>
      <c r="AC85" s="33">
        <v>0</v>
      </c>
      <c r="AD85" s="33">
        <v>0</v>
      </c>
      <c r="AE85" s="33">
        <v>0</v>
      </c>
    </row>
    <row r="86" spans="1:31">
      <c r="A86" s="29" t="s">
        <v>134</v>
      </c>
      <c r="B86" s="29" t="s">
        <v>56</v>
      </c>
      <c r="C86" s="33">
        <v>0</v>
      </c>
      <c r="D86" s="33">
        <v>0</v>
      </c>
      <c r="E86" s="33">
        <v>0</v>
      </c>
      <c r="F86" s="33">
        <v>0</v>
      </c>
      <c r="G86" s="33">
        <v>0</v>
      </c>
      <c r="H86" s="33">
        <v>0</v>
      </c>
      <c r="I86" s="33">
        <v>0</v>
      </c>
      <c r="J86" s="33">
        <v>0</v>
      </c>
      <c r="K86" s="33">
        <v>0</v>
      </c>
      <c r="L86" s="33">
        <v>0</v>
      </c>
      <c r="M86" s="33">
        <v>0</v>
      </c>
      <c r="N86" s="33">
        <v>0</v>
      </c>
      <c r="O86" s="33">
        <v>0</v>
      </c>
      <c r="P86" s="33">
        <v>0</v>
      </c>
      <c r="Q86" s="33">
        <v>0</v>
      </c>
      <c r="R86" s="33">
        <v>0</v>
      </c>
      <c r="S86" s="33">
        <v>0</v>
      </c>
      <c r="T86" s="33">
        <v>0</v>
      </c>
      <c r="U86" s="33">
        <v>0</v>
      </c>
      <c r="V86" s="33">
        <v>0</v>
      </c>
      <c r="W86" s="33">
        <v>0</v>
      </c>
      <c r="X86" s="33">
        <v>0</v>
      </c>
      <c r="Y86" s="33">
        <v>0</v>
      </c>
      <c r="Z86" s="33">
        <v>0</v>
      </c>
      <c r="AA86" s="33">
        <v>0</v>
      </c>
      <c r="AB86" s="33">
        <v>0</v>
      </c>
      <c r="AC86" s="33">
        <v>0</v>
      </c>
      <c r="AD86" s="33">
        <v>0</v>
      </c>
      <c r="AE86" s="33">
        <v>0</v>
      </c>
    </row>
    <row r="87" spans="1:31">
      <c r="A87" s="34" t="s">
        <v>138</v>
      </c>
      <c r="B87" s="34"/>
      <c r="C87" s="35">
        <v>0</v>
      </c>
      <c r="D87" s="35">
        <v>0</v>
      </c>
      <c r="E87" s="35">
        <v>0</v>
      </c>
      <c r="F87" s="35">
        <v>0</v>
      </c>
      <c r="G87" s="35">
        <v>0</v>
      </c>
      <c r="H87" s="35">
        <v>0</v>
      </c>
      <c r="I87" s="35">
        <v>0</v>
      </c>
      <c r="J87" s="35">
        <v>0</v>
      </c>
      <c r="K87" s="35">
        <v>0</v>
      </c>
      <c r="L87" s="35">
        <v>0</v>
      </c>
      <c r="M87" s="35">
        <v>0</v>
      </c>
      <c r="N87" s="35">
        <v>0</v>
      </c>
      <c r="O87" s="35">
        <v>0</v>
      </c>
      <c r="P87" s="35">
        <v>0</v>
      </c>
      <c r="Q87" s="35">
        <v>0</v>
      </c>
      <c r="R87" s="35">
        <v>0</v>
      </c>
      <c r="S87" s="35">
        <v>0</v>
      </c>
      <c r="T87" s="35">
        <v>0</v>
      </c>
      <c r="U87" s="35">
        <v>0</v>
      </c>
      <c r="V87" s="35">
        <v>0</v>
      </c>
      <c r="W87" s="35">
        <v>0</v>
      </c>
      <c r="X87" s="35">
        <v>0</v>
      </c>
      <c r="Y87" s="35">
        <v>0</v>
      </c>
      <c r="Z87" s="35">
        <v>0</v>
      </c>
      <c r="AA87" s="35">
        <v>0</v>
      </c>
      <c r="AB87" s="35">
        <v>0</v>
      </c>
      <c r="AC87" s="35">
        <v>0</v>
      </c>
      <c r="AD87" s="35">
        <v>0</v>
      </c>
      <c r="AE87" s="35">
        <v>0</v>
      </c>
    </row>
    <row r="89" spans="1:31" collapsed="1"/>
  </sheetData>
  <sheetProtection algorithmName="SHA-512" hashValue="FU0i/572D1Y/ThRCoJ1KlbF/eopIiPDA4eTRGERphCbgY6AFazytDD9/w3pFN2W6DS3RozswVdsTK9YcsX+YHA==" saltValue="SXAJUfOGh/becnqAZ4rbGw==" spinCount="100000" sheet="1" objects="1" scenarios="1"/>
  <mergeCells count="6">
    <mergeCell ref="A17:B17"/>
    <mergeCell ref="A31:B31"/>
    <mergeCell ref="A45:B45"/>
    <mergeCell ref="A59:B59"/>
    <mergeCell ref="A73:B73"/>
    <mergeCell ref="A87:B87"/>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rgb="FF57E188"/>
  </sheetPr>
  <dimension ref="A1:AE11"/>
  <sheetViews>
    <sheetView zoomScale="85" zoomScaleNormal="85" workbookViewId="0"/>
  </sheetViews>
  <sheetFormatPr defaultColWidth="9.140625" defaultRowHeight="15"/>
  <cols>
    <col min="1" max="1" width="16" style="28" customWidth="1"/>
    <col min="2" max="2" width="30.5703125" style="28" customWidth="1"/>
    <col min="3" max="32" width="9.42578125" style="28" customWidth="1"/>
    <col min="33" max="16384" width="9.140625" style="28"/>
  </cols>
  <sheetData>
    <row r="1" spans="1:31" ht="23.25" customHeight="1">
      <c r="A1" s="27" t="s">
        <v>150</v>
      </c>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row>
    <row r="2" spans="1:31">
      <c r="A2" s="28" t="s">
        <v>151</v>
      </c>
      <c r="B2" s="18" t="s">
        <v>152</v>
      </c>
    </row>
    <row r="3" spans="1:31">
      <c r="B3" s="18"/>
    </row>
    <row r="4" spans="1:31">
      <c r="A4" s="18" t="s">
        <v>127</v>
      </c>
    </row>
    <row r="5" spans="1:31">
      <c r="A5" s="19" t="s">
        <v>128</v>
      </c>
      <c r="B5" s="19" t="s">
        <v>129</v>
      </c>
      <c r="C5" s="19" t="s">
        <v>80</v>
      </c>
      <c r="D5" s="19" t="s">
        <v>89</v>
      </c>
      <c r="E5" s="19" t="s">
        <v>90</v>
      </c>
      <c r="F5" s="19" t="s">
        <v>91</v>
      </c>
      <c r="G5" s="19" t="s">
        <v>92</v>
      </c>
      <c r="H5" s="19" t="s">
        <v>93</v>
      </c>
      <c r="I5" s="19" t="s">
        <v>94</v>
      </c>
      <c r="J5" s="19" t="s">
        <v>95</v>
      </c>
      <c r="K5" s="19" t="s">
        <v>96</v>
      </c>
      <c r="L5" s="19" t="s">
        <v>97</v>
      </c>
      <c r="M5" s="19" t="s">
        <v>98</v>
      </c>
      <c r="N5" s="19" t="s">
        <v>99</v>
      </c>
      <c r="O5" s="19" t="s">
        <v>100</v>
      </c>
      <c r="P5" s="19" t="s">
        <v>101</v>
      </c>
      <c r="Q5" s="19" t="s">
        <v>102</v>
      </c>
      <c r="R5" s="19" t="s">
        <v>103</v>
      </c>
      <c r="S5" s="19" t="s">
        <v>104</v>
      </c>
      <c r="T5" s="19" t="s">
        <v>105</v>
      </c>
      <c r="U5" s="19" t="s">
        <v>106</v>
      </c>
      <c r="V5" s="19" t="s">
        <v>107</v>
      </c>
      <c r="W5" s="19" t="s">
        <v>108</v>
      </c>
      <c r="X5" s="19" t="s">
        <v>109</v>
      </c>
      <c r="Y5" s="19" t="s">
        <v>110</v>
      </c>
      <c r="Z5" s="19" t="s">
        <v>111</v>
      </c>
      <c r="AA5" s="19" t="s">
        <v>112</v>
      </c>
      <c r="AB5" s="19" t="s">
        <v>113</v>
      </c>
      <c r="AC5" s="19" t="s">
        <v>114</v>
      </c>
      <c r="AD5" s="19" t="s">
        <v>115</v>
      </c>
      <c r="AE5" s="19" t="s">
        <v>116</v>
      </c>
    </row>
    <row r="6" spans="1:31">
      <c r="A6" s="29" t="s">
        <v>130</v>
      </c>
      <c r="B6" s="29" t="s">
        <v>74</v>
      </c>
      <c r="C6" s="33">
        <v>9.7595279850408583E-5</v>
      </c>
      <c r="D6" s="33">
        <v>1908.3134879011352</v>
      </c>
      <c r="E6" s="33">
        <v>8879.2578092212898</v>
      </c>
      <c r="F6" s="33">
        <v>15289.812968514774</v>
      </c>
      <c r="G6" s="33">
        <v>21242.038183380246</v>
      </c>
      <c r="H6" s="33">
        <v>27427.976074579936</v>
      </c>
      <c r="I6" s="33">
        <v>32446.199711041252</v>
      </c>
      <c r="J6" s="33">
        <v>37756.326700260426</v>
      </c>
      <c r="K6" s="33">
        <v>43533.427026601246</v>
      </c>
      <c r="L6" s="33">
        <v>48836.939854377175</v>
      </c>
      <c r="M6" s="33">
        <v>80136.857605635902</v>
      </c>
      <c r="N6" s="33">
        <v>76988.267462681208</v>
      </c>
      <c r="O6" s="33">
        <v>74169.814598563549</v>
      </c>
      <c r="P6" s="33">
        <v>71454.542086583344</v>
      </c>
      <c r="Q6" s="33">
        <v>69023.745193378651</v>
      </c>
      <c r="R6" s="33">
        <v>66311.791040956305</v>
      </c>
      <c r="S6" s="33">
        <v>63884.191831312593</v>
      </c>
      <c r="T6" s="33">
        <v>62141.7489448466</v>
      </c>
      <c r="U6" s="33">
        <v>60027.761983872195</v>
      </c>
      <c r="V6" s="33">
        <v>57705.564079555756</v>
      </c>
      <c r="W6" s="33">
        <v>66033.725350693465</v>
      </c>
      <c r="X6" s="33">
        <v>85603.266021911899</v>
      </c>
      <c r="Y6" s="33">
        <v>84181.146311191565</v>
      </c>
      <c r="Z6" s="33">
        <v>80873.655408536055</v>
      </c>
      <c r="AA6" s="33">
        <v>79426.822486489065</v>
      </c>
      <c r="AB6" s="33">
        <v>86883.423464493171</v>
      </c>
      <c r="AC6" s="33">
        <v>87285.47528477748</v>
      </c>
      <c r="AD6" s="33">
        <v>83856.014792862174</v>
      </c>
      <c r="AE6" s="33">
        <v>83909.228219388242</v>
      </c>
    </row>
    <row r="7" spans="1:31">
      <c r="A7" s="29" t="s">
        <v>131</v>
      </c>
      <c r="B7" s="29" t="s">
        <v>74</v>
      </c>
      <c r="C7" s="33">
        <v>1.027930959558212E-4</v>
      </c>
      <c r="D7" s="33">
        <v>1.071787129561322E-4</v>
      </c>
      <c r="E7" s="33">
        <v>1.1401439032975711E-4</v>
      </c>
      <c r="F7" s="33">
        <v>1.3400942801984039E-4</v>
      </c>
      <c r="G7" s="33">
        <v>1.3696250036750391E-4</v>
      </c>
      <c r="H7" s="33">
        <v>1.543437506512125E-4</v>
      </c>
      <c r="I7" s="33">
        <v>1.6989919140102911E-4</v>
      </c>
      <c r="J7" s="33">
        <v>2.6526896806658299E-4</v>
      </c>
      <c r="K7" s="33">
        <v>2.6336372555715648E-4</v>
      </c>
      <c r="L7" s="33">
        <v>2.5372227925547032E-4</v>
      </c>
      <c r="M7" s="33">
        <v>2.4509095491777289E-4</v>
      </c>
      <c r="N7" s="33">
        <v>2.354612915164566E-4</v>
      </c>
      <c r="O7" s="33">
        <v>2.2684132157382831E-4</v>
      </c>
      <c r="P7" s="33">
        <v>2.185369189218279E-4</v>
      </c>
      <c r="Q7" s="33">
        <v>2.111025578853801E-4</v>
      </c>
      <c r="R7" s="33">
        <v>2.0280830412038481E-4</v>
      </c>
      <c r="S7" s="33">
        <v>14957.042611208368</v>
      </c>
      <c r="T7" s="33">
        <v>14409.482301363441</v>
      </c>
      <c r="U7" s="33">
        <v>13919.289182941326</v>
      </c>
      <c r="V7" s="33">
        <v>13372.398051596745</v>
      </c>
      <c r="W7" s="33">
        <v>12882.849797077508</v>
      </c>
      <c r="X7" s="33">
        <v>15146.421069813498</v>
      </c>
      <c r="Y7" s="33">
        <v>26764.682050866948</v>
      </c>
      <c r="Z7" s="33">
        <v>25713.093353312328</v>
      </c>
      <c r="AA7" s="33">
        <v>26744.04990316938</v>
      </c>
      <c r="AB7" s="33">
        <v>68062.489761746256</v>
      </c>
      <c r="AC7" s="33">
        <v>65747.08637625273</v>
      </c>
      <c r="AD7" s="33">
        <v>63163.872680623892</v>
      </c>
      <c r="AE7" s="33">
        <v>74630.37775984699</v>
      </c>
    </row>
    <row r="8" spans="1:31">
      <c r="A8" s="29" t="s">
        <v>132</v>
      </c>
      <c r="B8" s="29" t="s">
        <v>74</v>
      </c>
      <c r="C8" s="33">
        <v>1.8923859868822031E-5</v>
      </c>
      <c r="D8" s="33">
        <v>1.8231078893158511E-5</v>
      </c>
      <c r="E8" s="33">
        <v>1.7610879691831849E-5</v>
      </c>
      <c r="F8" s="33">
        <v>1.6918945370182547E-5</v>
      </c>
      <c r="G8" s="33">
        <v>1.629956203285064E-5</v>
      </c>
      <c r="H8" s="33">
        <v>1.5702853614680029E-5</v>
      </c>
      <c r="I8" s="33">
        <v>1.516866157220971E-5</v>
      </c>
      <c r="J8" s="33">
        <v>1.4572682396895591E-5</v>
      </c>
      <c r="K8" s="33">
        <v>1.4039193077119409E-5</v>
      </c>
      <c r="L8" s="33">
        <v>1.352523419426381E-5</v>
      </c>
      <c r="M8" s="33">
        <v>1.306512212441883E-5</v>
      </c>
      <c r="N8" s="33">
        <v>1.255179135545011E-5</v>
      </c>
      <c r="O8" s="33">
        <v>1.2092284557057431E-5</v>
      </c>
      <c r="P8" s="33">
        <v>1.1649599779664759E-5</v>
      </c>
      <c r="Q8" s="33">
        <v>1.125329451866158E-5</v>
      </c>
      <c r="R8" s="33">
        <v>1.0811150750414641E-5</v>
      </c>
      <c r="S8" s="33">
        <v>1.041536682383538E-5</v>
      </c>
      <c r="T8" s="33">
        <v>1.003407209643156E-5</v>
      </c>
      <c r="U8" s="33">
        <v>342.59010033780385</v>
      </c>
      <c r="V8" s="33">
        <v>1110.3716416994625</v>
      </c>
      <c r="W8" s="33">
        <v>1069.7221994282777</v>
      </c>
      <c r="X8" s="33">
        <v>1669.8589952499572</v>
      </c>
      <c r="Y8" s="33">
        <v>2171.8919184953961</v>
      </c>
      <c r="Z8" s="33">
        <v>2086.5579324812443</v>
      </c>
      <c r="AA8" s="33">
        <v>5395.2189483499296</v>
      </c>
      <c r="AB8" s="33">
        <v>5805.976577604335</v>
      </c>
      <c r="AC8" s="33">
        <v>9861.4889575289035</v>
      </c>
      <c r="AD8" s="33">
        <v>24680.452142989023</v>
      </c>
      <c r="AE8" s="33">
        <v>33187.544741716119</v>
      </c>
    </row>
    <row r="9" spans="1:31">
      <c r="A9" s="29" t="s">
        <v>133</v>
      </c>
      <c r="B9" s="29" t="s">
        <v>74</v>
      </c>
      <c r="C9" s="33">
        <v>8.5544755621037806E-5</v>
      </c>
      <c r="D9" s="33">
        <v>8.69863003874258E-5</v>
      </c>
      <c r="E9" s="33">
        <v>1.014856849964937E-4</v>
      </c>
      <c r="F9" s="33">
        <v>9.7498295960059893E-5</v>
      </c>
      <c r="G9" s="33">
        <v>9.3928994291744898E-5</v>
      </c>
      <c r="H9" s="33">
        <v>9.0490360695871604E-5</v>
      </c>
      <c r="I9" s="33">
        <v>8.7411988331831394E-5</v>
      </c>
      <c r="J9" s="33">
        <v>9.9230781992033597E-5</v>
      </c>
      <c r="K9" s="33">
        <v>9.5598055981545695E-5</v>
      </c>
      <c r="L9" s="33">
        <v>9.2098319936493488E-5</v>
      </c>
      <c r="M9" s="33">
        <v>8.896524674851161E-5</v>
      </c>
      <c r="N9" s="33">
        <v>9.7478750395305292E-5</v>
      </c>
      <c r="O9" s="33">
        <v>9.3910164267874409E-5</v>
      </c>
      <c r="P9" s="33">
        <v>1.0023819330205229E-4</v>
      </c>
      <c r="Q9" s="33">
        <v>9.6828211490625592E-5</v>
      </c>
      <c r="R9" s="33">
        <v>1.6808238781056188E-4</v>
      </c>
      <c r="S9" s="33">
        <v>5005.6156123711426</v>
      </c>
      <c r="T9" s="33">
        <v>4822.3657877042406</v>
      </c>
      <c r="U9" s="33">
        <v>7942.3958608439007</v>
      </c>
      <c r="V9" s="33">
        <v>7630.3378499758192</v>
      </c>
      <c r="W9" s="33">
        <v>7350.9998647743068</v>
      </c>
      <c r="X9" s="33">
        <v>8334.7936950958028</v>
      </c>
      <c r="Y9" s="33">
        <v>8051.2541577004922</v>
      </c>
      <c r="Z9" s="33">
        <v>7734.9190886574943</v>
      </c>
      <c r="AA9" s="33">
        <v>7451.7525082921793</v>
      </c>
      <c r="AB9" s="33">
        <v>9947.0852635215906</v>
      </c>
      <c r="AC9" s="33">
        <v>10001.177231707146</v>
      </c>
      <c r="AD9" s="33">
        <v>11022.74332273722</v>
      </c>
      <c r="AE9" s="33">
        <v>11176.954078437495</v>
      </c>
    </row>
    <row r="10" spans="1:31">
      <c r="A10" s="29" t="s">
        <v>134</v>
      </c>
      <c r="B10" s="29" t="s">
        <v>74</v>
      </c>
      <c r="C10" s="33">
        <v>0</v>
      </c>
      <c r="D10" s="33">
        <v>0</v>
      </c>
      <c r="E10" s="33">
        <v>0</v>
      </c>
      <c r="F10" s="33">
        <v>0</v>
      </c>
      <c r="G10" s="33">
        <v>0</v>
      </c>
      <c r="H10" s="33">
        <v>0</v>
      </c>
      <c r="I10" s="33">
        <v>0</v>
      </c>
      <c r="J10" s="33">
        <v>0</v>
      </c>
      <c r="K10" s="33">
        <v>0</v>
      </c>
      <c r="L10" s="33">
        <v>523.68402629618902</v>
      </c>
      <c r="M10" s="33">
        <v>1254.432266175794</v>
      </c>
      <c r="N10" s="33">
        <v>2223.5711546665261</v>
      </c>
      <c r="O10" s="33">
        <v>3123.3127525610298</v>
      </c>
      <c r="P10" s="33">
        <v>3954.19565120577</v>
      </c>
      <c r="Q10" s="33">
        <v>4732.7471648902101</v>
      </c>
      <c r="R10" s="33">
        <v>5423.992109709021</v>
      </c>
      <c r="S10" s="33">
        <v>6070.5067134352639</v>
      </c>
      <c r="T10" s="33">
        <v>6663.3330677848835</v>
      </c>
      <c r="U10" s="33">
        <v>7251.6091751722224</v>
      </c>
      <c r="V10" s="33">
        <v>7749.6259196885803</v>
      </c>
      <c r="W10" s="33">
        <v>7465.9209333440822</v>
      </c>
      <c r="X10" s="33">
        <v>7192.6020637116417</v>
      </c>
      <c r="Y10" s="33">
        <v>6947.9184615224021</v>
      </c>
      <c r="Z10" s="33">
        <v>6674.9336173991487</v>
      </c>
      <c r="AA10" s="33">
        <v>6430.5718933108237</v>
      </c>
      <c r="AB10" s="33">
        <v>6195.1559738734713</v>
      </c>
      <c r="AC10" s="33">
        <v>5984.4042783974501</v>
      </c>
      <c r="AD10" s="33">
        <v>5749.2760629245586</v>
      </c>
      <c r="AE10" s="33">
        <v>5538.8016085668569</v>
      </c>
    </row>
    <row r="11" spans="1:31">
      <c r="A11" s="23" t="s">
        <v>40</v>
      </c>
      <c r="B11" s="23" t="s">
        <v>153</v>
      </c>
      <c r="C11" s="35">
        <v>3.0485699129608964E-4</v>
      </c>
      <c r="D11" s="35">
        <v>1908.3137002972276</v>
      </c>
      <c r="E11" s="35">
        <v>8879.2580423322433</v>
      </c>
      <c r="F11" s="35">
        <v>15289.813216941444</v>
      </c>
      <c r="G11" s="35">
        <v>21242.038430571298</v>
      </c>
      <c r="H11" s="35">
        <v>27427.976335116902</v>
      </c>
      <c r="I11" s="35">
        <v>32446.199983521092</v>
      </c>
      <c r="J11" s="35">
        <v>37756.327079332856</v>
      </c>
      <c r="K11" s="35">
        <v>43533.427399602224</v>
      </c>
      <c r="L11" s="35">
        <v>49360.624240019206</v>
      </c>
      <c r="M11" s="35">
        <v>81391.290218933005</v>
      </c>
      <c r="N11" s="35">
        <v>79211.838962839582</v>
      </c>
      <c r="O11" s="35">
        <v>77293.127683968341</v>
      </c>
      <c r="P11" s="35">
        <v>75408.738068213817</v>
      </c>
      <c r="Q11" s="35">
        <v>73756.49267745293</v>
      </c>
      <c r="R11" s="35">
        <v>71735.78353236719</v>
      </c>
      <c r="S11" s="35">
        <v>89917.356778742731</v>
      </c>
      <c r="T11" s="35">
        <v>88036.930111733236</v>
      </c>
      <c r="U11" s="35">
        <v>89483.64630316745</v>
      </c>
      <c r="V11" s="35">
        <v>87568.29754251636</v>
      </c>
      <c r="W11" s="35">
        <v>94803.218145317631</v>
      </c>
      <c r="X11" s="35">
        <v>117946.9418457828</v>
      </c>
      <c r="Y11" s="35">
        <v>128116.89289977681</v>
      </c>
      <c r="Z11" s="35">
        <v>123083.15940038627</v>
      </c>
      <c r="AA11" s="35">
        <v>125448.41573961137</v>
      </c>
      <c r="AB11" s="35">
        <v>176894.13104123884</v>
      </c>
      <c r="AC11" s="35">
        <v>178879.63212866371</v>
      </c>
      <c r="AD11" s="35">
        <v>188472.35900213689</v>
      </c>
      <c r="AE11" s="35">
        <v>208442.90640795571</v>
      </c>
    </row>
  </sheetData>
  <sheetProtection algorithmName="SHA-512" hashValue="cKhkL4FyV9eJ64dhLoZV4MsDnAboGgj1z6IGamyOV6yX/3WrYCN5Ni5Airt5HtttLb9GH3UcvHYgb3SuSZOeUA==" saltValue="gZmXlEMogBgT8hujx2NhyA==" spinCount="100000" sheet="1" objects="1" scenarios="1"/>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rgb="FF57E188"/>
  </sheetPr>
  <dimension ref="A1:AE11"/>
  <sheetViews>
    <sheetView zoomScale="85" zoomScaleNormal="85" workbookViewId="0"/>
  </sheetViews>
  <sheetFormatPr defaultColWidth="9.140625" defaultRowHeight="15"/>
  <cols>
    <col min="1" max="1" width="16" style="28" customWidth="1"/>
    <col min="2" max="2" width="30.5703125" style="28" customWidth="1"/>
    <col min="3" max="32" width="9.42578125" style="28" customWidth="1"/>
    <col min="33" max="16384" width="9.140625" style="28"/>
  </cols>
  <sheetData>
    <row r="1" spans="1:31" ht="23.25" customHeight="1">
      <c r="A1" s="27" t="s">
        <v>154</v>
      </c>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row>
    <row r="2" spans="1:31">
      <c r="A2" s="28" t="s">
        <v>67</v>
      </c>
      <c r="B2" s="18" t="s">
        <v>142</v>
      </c>
    </row>
    <row r="4" spans="1:31">
      <c r="A4" s="18" t="s">
        <v>127</v>
      </c>
    </row>
    <row r="5" spans="1:31">
      <c r="A5" s="19" t="s">
        <v>128</v>
      </c>
      <c r="B5" s="19" t="s">
        <v>129</v>
      </c>
      <c r="C5" s="19" t="s">
        <v>80</v>
      </c>
      <c r="D5" s="19" t="s">
        <v>89</v>
      </c>
      <c r="E5" s="19" t="s">
        <v>90</v>
      </c>
      <c r="F5" s="19" t="s">
        <v>91</v>
      </c>
      <c r="G5" s="19" t="s">
        <v>92</v>
      </c>
      <c r="H5" s="19" t="s">
        <v>93</v>
      </c>
      <c r="I5" s="19" t="s">
        <v>94</v>
      </c>
      <c r="J5" s="19" t="s">
        <v>95</v>
      </c>
      <c r="K5" s="19" t="s">
        <v>96</v>
      </c>
      <c r="L5" s="19" t="s">
        <v>97</v>
      </c>
      <c r="M5" s="19" t="s">
        <v>98</v>
      </c>
      <c r="N5" s="19" t="s">
        <v>99</v>
      </c>
      <c r="O5" s="19" t="s">
        <v>100</v>
      </c>
      <c r="P5" s="19" t="s">
        <v>101</v>
      </c>
      <c r="Q5" s="19" t="s">
        <v>102</v>
      </c>
      <c r="R5" s="19" t="s">
        <v>103</v>
      </c>
      <c r="S5" s="19" t="s">
        <v>104</v>
      </c>
      <c r="T5" s="19" t="s">
        <v>105</v>
      </c>
      <c r="U5" s="19" t="s">
        <v>106</v>
      </c>
      <c r="V5" s="19" t="s">
        <v>107</v>
      </c>
      <c r="W5" s="19" t="s">
        <v>108</v>
      </c>
      <c r="X5" s="19" t="s">
        <v>109</v>
      </c>
      <c r="Y5" s="19" t="s">
        <v>110</v>
      </c>
      <c r="Z5" s="19" t="s">
        <v>111</v>
      </c>
      <c r="AA5" s="19" t="s">
        <v>112</v>
      </c>
      <c r="AB5" s="19" t="s">
        <v>113</v>
      </c>
      <c r="AC5" s="19" t="s">
        <v>114</v>
      </c>
      <c r="AD5" s="19" t="s">
        <v>115</v>
      </c>
      <c r="AE5" s="19" t="s">
        <v>116</v>
      </c>
    </row>
    <row r="6" spans="1:31">
      <c r="A6" s="29" t="s">
        <v>130</v>
      </c>
      <c r="B6" s="29" t="s">
        <v>67</v>
      </c>
      <c r="C6" s="33">
        <v>2.4923698199999994E-4</v>
      </c>
      <c r="D6" s="33">
        <v>2.4852569799999985E-4</v>
      </c>
      <c r="E6" s="33">
        <v>2.5007913199999985E-4</v>
      </c>
      <c r="F6" s="33">
        <v>2.5118645999999998E-4</v>
      </c>
      <c r="G6" s="33">
        <v>2.5438807799999999E-4</v>
      </c>
      <c r="H6" s="33">
        <v>2.5234530199999989E-4</v>
      </c>
      <c r="I6" s="33">
        <v>2.5339242599999989E-4</v>
      </c>
      <c r="J6" s="33">
        <v>2.5506367400000005E-4</v>
      </c>
      <c r="K6" s="33">
        <v>2.5239731400000001E-4</v>
      </c>
      <c r="L6" s="33">
        <v>2.5236239599999994E-4</v>
      </c>
      <c r="M6" s="33">
        <v>2.4974998900000002E-4</v>
      </c>
      <c r="N6" s="33">
        <v>2.5546227399999996E-4</v>
      </c>
      <c r="O6" s="33">
        <v>2.5245501799999994E-4</v>
      </c>
      <c r="P6" s="33">
        <v>2.5716299699999999E-4</v>
      </c>
      <c r="Q6" s="33">
        <v>2.5096584999999999E-4</v>
      </c>
      <c r="R6" s="33">
        <v>2.5119350900000006E-4</v>
      </c>
      <c r="S6" s="33">
        <v>2.5961299199999999E-4</v>
      </c>
      <c r="T6" s="33">
        <v>2.6365183199999998E-4</v>
      </c>
      <c r="U6" s="33">
        <v>470.55926091631005</v>
      </c>
      <c r="V6" s="33">
        <v>14.448825506138988</v>
      </c>
      <c r="W6" s="33">
        <v>14116.864163903452</v>
      </c>
      <c r="X6" s="33">
        <v>2.6621456700000003E-4</v>
      </c>
      <c r="Y6" s="33">
        <v>7926.4819779999998</v>
      </c>
      <c r="Z6" s="33">
        <v>8608.1960299015045</v>
      </c>
      <c r="AA6" s="33">
        <v>8339.3983098971003</v>
      </c>
      <c r="AB6" s="33">
        <v>5632.258280873375</v>
      </c>
      <c r="AC6" s="33">
        <v>234.27695895588701</v>
      </c>
      <c r="AD6" s="33">
        <v>6205.2252468753504</v>
      </c>
      <c r="AE6" s="33">
        <v>10.859035561335</v>
      </c>
    </row>
    <row r="7" spans="1:31">
      <c r="A7" s="29" t="s">
        <v>131</v>
      </c>
      <c r="B7" s="29" t="s">
        <v>67</v>
      </c>
      <c r="C7" s="33">
        <v>2.4880300599999989E-4</v>
      </c>
      <c r="D7" s="33">
        <v>2.4818519299999998E-4</v>
      </c>
      <c r="E7" s="33">
        <v>2.4908329300000001E-4</v>
      </c>
      <c r="F7" s="33">
        <v>2.5124021700000001E-4</v>
      </c>
      <c r="G7" s="33">
        <v>2.52923502E-4</v>
      </c>
      <c r="H7" s="33">
        <v>46.851523210934992</v>
      </c>
      <c r="I7" s="33">
        <v>2.5376269499999997E-4</v>
      </c>
      <c r="J7" s="33">
        <v>9126.6964800000005</v>
      </c>
      <c r="K7" s="33">
        <v>2.5127429300000003E-4</v>
      </c>
      <c r="L7" s="33">
        <v>2.5107654800000001E-4</v>
      </c>
      <c r="M7" s="33">
        <v>2.5042008799999982E-4</v>
      </c>
      <c r="N7" s="33">
        <v>2.5382929300000003E-4</v>
      </c>
      <c r="O7" s="33">
        <v>1454.8052987598101</v>
      </c>
      <c r="P7" s="33">
        <v>3.9906028768289996</v>
      </c>
      <c r="Q7" s="33">
        <v>2339.6974249999998</v>
      </c>
      <c r="R7" s="33">
        <v>15.925068023394001</v>
      </c>
      <c r="S7" s="33">
        <v>26396.140675000002</v>
      </c>
      <c r="T7" s="33">
        <v>39.619584661176994</v>
      </c>
      <c r="U7" s="33">
        <v>236.84352370279697</v>
      </c>
      <c r="V7" s="33">
        <v>2454.374272</v>
      </c>
      <c r="W7" s="33">
        <v>2627.0187570000003</v>
      </c>
      <c r="X7" s="33">
        <v>3064.3177999999998</v>
      </c>
      <c r="Y7" s="33">
        <v>4203.2122959999997</v>
      </c>
      <c r="Z7" s="33">
        <v>7021.5729110000002</v>
      </c>
      <c r="AA7" s="33">
        <v>2223.5775870000002</v>
      </c>
      <c r="AB7" s="33">
        <v>34253.854590000003</v>
      </c>
      <c r="AC7" s="33">
        <v>44.233798642700002</v>
      </c>
      <c r="AD7" s="33">
        <v>914.1617825412709</v>
      </c>
      <c r="AE7" s="33">
        <v>5029.8512413169356</v>
      </c>
    </row>
    <row r="8" spans="1:31">
      <c r="A8" s="29" t="s">
        <v>132</v>
      </c>
      <c r="B8" s="29" t="s">
        <v>67</v>
      </c>
      <c r="C8" s="33">
        <v>2.4423260000000003E-4</v>
      </c>
      <c r="D8" s="33">
        <v>2.4363791800000002E-4</v>
      </c>
      <c r="E8" s="33">
        <v>2.4458919300000001E-4</v>
      </c>
      <c r="F8" s="33">
        <v>2.476526779999999E-4</v>
      </c>
      <c r="G8" s="33">
        <v>2.4970347399999989E-4</v>
      </c>
      <c r="H8" s="33">
        <v>2.4687718999999989E-4</v>
      </c>
      <c r="I8" s="33">
        <v>2.4814666800000002E-4</v>
      </c>
      <c r="J8" s="33">
        <v>2.485762599999998E-4</v>
      </c>
      <c r="K8" s="33">
        <v>2.4628535699999988E-4</v>
      </c>
      <c r="L8" s="33">
        <v>2.4617507399999998E-4</v>
      </c>
      <c r="M8" s="33">
        <v>2.4509575900000003E-4</v>
      </c>
      <c r="N8" s="33">
        <v>2.4932945E-4</v>
      </c>
      <c r="O8" s="33">
        <v>2.4680294499999976E-4</v>
      </c>
      <c r="P8" s="33">
        <v>2.5239635299999995E-4</v>
      </c>
      <c r="Q8" s="33">
        <v>1763.1553033724181</v>
      </c>
      <c r="R8" s="33">
        <v>4261.4528195000003</v>
      </c>
      <c r="S8" s="33">
        <v>2.5397111499999989E-4</v>
      </c>
      <c r="T8" s="33">
        <v>2.5683020199999994E-4</v>
      </c>
      <c r="U8" s="33">
        <v>2349.44274763767</v>
      </c>
      <c r="V8" s="33">
        <v>499.77338861303099</v>
      </c>
      <c r="W8" s="33">
        <v>5067.0089819599998</v>
      </c>
      <c r="X8" s="33">
        <v>2.3726193596830005</v>
      </c>
      <c r="Y8" s="33">
        <v>1272.8974190720432</v>
      </c>
      <c r="Z8" s="33">
        <v>12321.110541850001</v>
      </c>
      <c r="AA8" s="33">
        <v>5034.5973711600009</v>
      </c>
      <c r="AB8" s="33">
        <v>140.08057453731303</v>
      </c>
      <c r="AC8" s="33">
        <v>422.90399097875201</v>
      </c>
      <c r="AD8" s="33">
        <v>2761.4241458233159</v>
      </c>
      <c r="AE8" s="33">
        <v>3955.4349347599996</v>
      </c>
    </row>
    <row r="9" spans="1:31">
      <c r="A9" s="29" t="s">
        <v>133</v>
      </c>
      <c r="B9" s="29" t="s">
        <v>67</v>
      </c>
      <c r="C9" s="33">
        <v>2.4637422300000003E-4</v>
      </c>
      <c r="D9" s="33">
        <v>2.4527929599999979E-4</v>
      </c>
      <c r="E9" s="33">
        <v>2.5259930800000001E-4</v>
      </c>
      <c r="F9" s="33">
        <v>2.4975415299999997E-4</v>
      </c>
      <c r="G9" s="33">
        <v>2.5261126799999988E-4</v>
      </c>
      <c r="H9" s="33">
        <v>2.4948658499999993E-4</v>
      </c>
      <c r="I9" s="33">
        <v>2.5092469199999992E-4</v>
      </c>
      <c r="J9" s="33">
        <v>2.5241350599999982E-4</v>
      </c>
      <c r="K9" s="33">
        <v>2.4991472199999983E-4</v>
      </c>
      <c r="L9" s="33">
        <v>2.4996708200000003E-4</v>
      </c>
      <c r="M9" s="33">
        <v>2.484604939999998E-4</v>
      </c>
      <c r="N9" s="33">
        <v>2.5425485900000002E-4</v>
      </c>
      <c r="O9" s="33">
        <v>2.5073716300000001E-4</v>
      </c>
      <c r="P9" s="33">
        <v>2.5694593299999992E-4</v>
      </c>
      <c r="Q9" s="33">
        <v>38.051080318611888</v>
      </c>
      <c r="R9" s="33">
        <v>3751.6128349999999</v>
      </c>
      <c r="S9" s="33">
        <v>83.298312959748003</v>
      </c>
      <c r="T9" s="33">
        <v>1.2776644038679998</v>
      </c>
      <c r="U9" s="33">
        <v>442.19141098537801</v>
      </c>
      <c r="V9" s="33">
        <v>587.11898841567904</v>
      </c>
      <c r="W9" s="33">
        <v>3584.9844942343179</v>
      </c>
      <c r="X9" s="33">
        <v>2.6163149999999997E-4</v>
      </c>
      <c r="Y9" s="33">
        <v>1839.4411176706501</v>
      </c>
      <c r="Z9" s="33">
        <v>2814.65608976054</v>
      </c>
      <c r="AA9" s="33">
        <v>2648.4281410524677</v>
      </c>
      <c r="AB9" s="33">
        <v>1572.4276560370658</v>
      </c>
      <c r="AC9" s="33">
        <v>221.71644585248993</v>
      </c>
      <c r="AD9" s="33">
        <v>1203.3935098076061</v>
      </c>
      <c r="AE9" s="33">
        <v>1.4394243208769999</v>
      </c>
    </row>
    <row r="10" spans="1:31">
      <c r="A10" s="29" t="s">
        <v>134</v>
      </c>
      <c r="B10" s="29" t="s">
        <v>67</v>
      </c>
      <c r="C10" s="33">
        <v>2.0379718499999983E-4</v>
      </c>
      <c r="D10" s="33">
        <v>2.0347650099999999E-4</v>
      </c>
      <c r="E10" s="33">
        <v>2.0418985800000001E-4</v>
      </c>
      <c r="F10" s="33">
        <v>2.0362753899999999E-4</v>
      </c>
      <c r="G10" s="33">
        <v>2.03065902E-4</v>
      </c>
      <c r="H10" s="33">
        <v>2.0286028399999989E-4</v>
      </c>
      <c r="I10" s="33">
        <v>2.03360904E-4</v>
      </c>
      <c r="J10" s="33">
        <v>2.02779221E-4</v>
      </c>
      <c r="K10" s="33">
        <v>2.0273936999999989E-4</v>
      </c>
      <c r="L10" s="33">
        <v>2.0268908999999979E-4</v>
      </c>
      <c r="M10" s="33">
        <v>2.0311875300000002E-4</v>
      </c>
      <c r="N10" s="33">
        <v>2.025414679999999E-4</v>
      </c>
      <c r="O10" s="33">
        <v>2.0249139999999998E-4</v>
      </c>
      <c r="P10" s="33">
        <v>2.0240996999999999E-4</v>
      </c>
      <c r="Q10" s="33">
        <v>2.0290010999999991E-4</v>
      </c>
      <c r="R10" s="33">
        <v>2.0229103799999991E-4</v>
      </c>
      <c r="S10" s="33">
        <v>2.0229181299999987E-4</v>
      </c>
      <c r="T10" s="33">
        <v>2.0225057899999986E-4</v>
      </c>
      <c r="U10" s="33">
        <v>2.0279157499999992E-4</v>
      </c>
      <c r="V10" s="33">
        <v>2.0215371299999978E-4</v>
      </c>
      <c r="W10" s="33">
        <v>2.0216846300000001E-4</v>
      </c>
      <c r="X10" s="33">
        <v>2.021505429999999E-4</v>
      </c>
      <c r="Y10" s="33">
        <v>2.0264092699999968E-4</v>
      </c>
      <c r="Z10" s="33">
        <v>2.0206157599999991E-4</v>
      </c>
      <c r="AA10" s="33">
        <v>2.0201126499999988E-4</v>
      </c>
      <c r="AB10" s="33">
        <v>2.0202765E-4</v>
      </c>
      <c r="AC10" s="33">
        <v>2.0253209800000002E-4</v>
      </c>
      <c r="AD10" s="33">
        <v>2.01936821E-4</v>
      </c>
      <c r="AE10" s="33">
        <v>2.0187783299999981E-4</v>
      </c>
    </row>
    <row r="11" spans="1:31">
      <c r="A11" s="23" t="s">
        <v>40</v>
      </c>
      <c r="B11" s="23" t="s">
        <v>153</v>
      </c>
      <c r="C11" s="35">
        <v>1.1924439959999998E-3</v>
      </c>
      <c r="D11" s="35">
        <v>1.1891046059999996E-3</v>
      </c>
      <c r="E11" s="35">
        <v>1.2005407839999998E-3</v>
      </c>
      <c r="F11" s="35">
        <v>1.2034610469999999E-3</v>
      </c>
      <c r="G11" s="35">
        <v>1.2126922239999996E-3</v>
      </c>
      <c r="H11" s="35">
        <v>46.852474780295992</v>
      </c>
      <c r="I11" s="35">
        <v>1.2095873849999998E-3</v>
      </c>
      <c r="J11" s="35">
        <v>9126.6974388326616</v>
      </c>
      <c r="K11" s="35">
        <v>1.2026110559999995E-3</v>
      </c>
      <c r="L11" s="35">
        <v>1.2022701899999997E-3</v>
      </c>
      <c r="M11" s="35">
        <v>1.1968450829999997E-3</v>
      </c>
      <c r="N11" s="35">
        <v>1.2154173439999998E-3</v>
      </c>
      <c r="O11" s="35">
        <v>1454.8062512463359</v>
      </c>
      <c r="P11" s="35">
        <v>3.9915717920819995</v>
      </c>
      <c r="Q11" s="35">
        <v>4140.9042625569891</v>
      </c>
      <c r="R11" s="35">
        <v>8028.9911760079403</v>
      </c>
      <c r="S11" s="35">
        <v>26479.439703835673</v>
      </c>
      <c r="T11" s="35">
        <v>40.897971797657995</v>
      </c>
      <c r="U11" s="35">
        <v>3499.0371460337296</v>
      </c>
      <c r="V11" s="35">
        <v>3555.7156766885619</v>
      </c>
      <c r="W11" s="35">
        <v>25395.876599266234</v>
      </c>
      <c r="X11" s="35">
        <v>3066.691149356293</v>
      </c>
      <c r="Y11" s="35">
        <v>15242.033013383621</v>
      </c>
      <c r="Z11" s="35">
        <v>30765.535774573622</v>
      </c>
      <c r="AA11" s="35">
        <v>18246.001611120835</v>
      </c>
      <c r="AB11" s="35">
        <v>41598.621303475404</v>
      </c>
      <c r="AC11" s="35">
        <v>923.13139696192684</v>
      </c>
      <c r="AD11" s="35">
        <v>11084.204886984362</v>
      </c>
      <c r="AE11" s="35">
        <v>8997.5848378369792</v>
      </c>
    </row>
  </sheetData>
  <sheetProtection algorithmName="SHA-512" hashValue="KgT3OU4LJszrvBKcpbxqhdTkLam4ZxRG/aO0rQ466BOjKfhO69oKVybv9sQU7e1DzYAYJSqLikrlsFlirSliaA==" saltValue="m6p3ihvjyguUkLfSs+gc7A==" spinCount="100000" sheet="1" objects="1" scenarios="1"/>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rgb="FF57E188"/>
  </sheetPr>
  <dimension ref="A1:AE11"/>
  <sheetViews>
    <sheetView zoomScale="85" zoomScaleNormal="85" workbookViewId="0"/>
  </sheetViews>
  <sheetFormatPr defaultColWidth="9.140625" defaultRowHeight="15"/>
  <cols>
    <col min="1" max="1" width="16" style="28" customWidth="1"/>
    <col min="2" max="2" width="30.5703125" style="28" customWidth="1"/>
    <col min="3" max="31" width="9.42578125" style="28" customWidth="1"/>
    <col min="32" max="16384" width="9.140625" style="28"/>
  </cols>
  <sheetData>
    <row r="1" spans="1:31" ht="23.25" customHeight="1">
      <c r="A1" s="27" t="s">
        <v>155</v>
      </c>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row>
    <row r="2" spans="1:31">
      <c r="A2" s="28" t="s">
        <v>75</v>
      </c>
      <c r="B2" s="18" t="s">
        <v>142</v>
      </c>
    </row>
    <row r="4" spans="1:31">
      <c r="A4" s="18" t="s">
        <v>127</v>
      </c>
    </row>
    <row r="5" spans="1:31">
      <c r="A5" s="19" t="s">
        <v>128</v>
      </c>
      <c r="B5" s="19" t="s">
        <v>129</v>
      </c>
      <c r="C5" s="19" t="s">
        <v>80</v>
      </c>
      <c r="D5" s="19" t="s">
        <v>89</v>
      </c>
      <c r="E5" s="19" t="s">
        <v>90</v>
      </c>
      <c r="F5" s="19" t="s">
        <v>91</v>
      </c>
      <c r="G5" s="19" t="s">
        <v>92</v>
      </c>
      <c r="H5" s="19" t="s">
        <v>93</v>
      </c>
      <c r="I5" s="19" t="s">
        <v>94</v>
      </c>
      <c r="J5" s="19" t="s">
        <v>95</v>
      </c>
      <c r="K5" s="19" t="s">
        <v>96</v>
      </c>
      <c r="L5" s="19" t="s">
        <v>97</v>
      </c>
      <c r="M5" s="19" t="s">
        <v>98</v>
      </c>
      <c r="N5" s="19" t="s">
        <v>99</v>
      </c>
      <c r="O5" s="19" t="s">
        <v>100</v>
      </c>
      <c r="P5" s="19" t="s">
        <v>101</v>
      </c>
      <c r="Q5" s="19" t="s">
        <v>102</v>
      </c>
      <c r="R5" s="19" t="s">
        <v>103</v>
      </c>
      <c r="S5" s="19" t="s">
        <v>104</v>
      </c>
      <c r="T5" s="19" t="s">
        <v>105</v>
      </c>
      <c r="U5" s="19" t="s">
        <v>106</v>
      </c>
      <c r="V5" s="19" t="s">
        <v>107</v>
      </c>
      <c r="W5" s="19" t="s">
        <v>108</v>
      </c>
      <c r="X5" s="19" t="s">
        <v>109</v>
      </c>
      <c r="Y5" s="19" t="s">
        <v>110</v>
      </c>
      <c r="Z5" s="19" t="s">
        <v>111</v>
      </c>
      <c r="AA5" s="19" t="s">
        <v>112</v>
      </c>
      <c r="AB5" s="19" t="s">
        <v>113</v>
      </c>
      <c r="AC5" s="19" t="s">
        <v>114</v>
      </c>
      <c r="AD5" s="19" t="s">
        <v>115</v>
      </c>
      <c r="AE5" s="19" t="s">
        <v>116</v>
      </c>
    </row>
    <row r="6" spans="1:31">
      <c r="A6" s="29" t="s">
        <v>130</v>
      </c>
      <c r="B6" s="29" t="s">
        <v>75</v>
      </c>
      <c r="C6" s="33">
        <v>0</v>
      </c>
      <c r="D6" s="33">
        <v>0</v>
      </c>
      <c r="E6" s="33">
        <v>0</v>
      </c>
      <c r="F6" s="33">
        <v>0</v>
      </c>
      <c r="G6" s="33">
        <v>0</v>
      </c>
      <c r="H6" s="33">
        <v>0</v>
      </c>
      <c r="I6" s="33">
        <v>0</v>
      </c>
      <c r="J6" s="33">
        <v>0</v>
      </c>
      <c r="K6" s="33">
        <v>0</v>
      </c>
      <c r="L6" s="33">
        <v>0</v>
      </c>
      <c r="M6" s="33">
        <v>0</v>
      </c>
      <c r="N6" s="33">
        <v>0</v>
      </c>
      <c r="O6" s="33">
        <v>0</v>
      </c>
      <c r="P6" s="33">
        <v>0</v>
      </c>
      <c r="Q6" s="33">
        <v>0</v>
      </c>
      <c r="R6" s="33">
        <v>0</v>
      </c>
      <c r="S6" s="33">
        <v>0</v>
      </c>
      <c r="T6" s="33">
        <v>0</v>
      </c>
      <c r="U6" s="33">
        <v>0</v>
      </c>
      <c r="V6" s="33">
        <v>0</v>
      </c>
      <c r="W6" s="33">
        <v>0</v>
      </c>
      <c r="X6" s="33">
        <v>0</v>
      </c>
      <c r="Y6" s="33">
        <v>0</v>
      </c>
      <c r="Z6" s="33">
        <v>0</v>
      </c>
      <c r="AA6" s="33">
        <v>0</v>
      </c>
      <c r="AB6" s="33">
        <v>0</v>
      </c>
      <c r="AC6" s="33">
        <v>0</v>
      </c>
      <c r="AD6" s="33">
        <v>0</v>
      </c>
      <c r="AE6" s="33">
        <v>0</v>
      </c>
    </row>
    <row r="7" spans="1:31">
      <c r="A7" s="29" t="s">
        <v>131</v>
      </c>
      <c r="B7" s="29" t="s">
        <v>75</v>
      </c>
      <c r="C7" s="33">
        <v>0</v>
      </c>
      <c r="D7" s="33">
        <v>0</v>
      </c>
      <c r="E7" s="33">
        <v>0</v>
      </c>
      <c r="F7" s="33">
        <v>0</v>
      </c>
      <c r="G7" s="33">
        <v>0</v>
      </c>
      <c r="H7" s="33">
        <v>0</v>
      </c>
      <c r="I7" s="33">
        <v>0</v>
      </c>
      <c r="J7" s="33">
        <v>0</v>
      </c>
      <c r="K7" s="33">
        <v>0</v>
      </c>
      <c r="L7" s="33">
        <v>0</v>
      </c>
      <c r="M7" s="33">
        <v>0</v>
      </c>
      <c r="N7" s="33">
        <v>0</v>
      </c>
      <c r="O7" s="33">
        <v>0</v>
      </c>
      <c r="P7" s="33">
        <v>0</v>
      </c>
      <c r="Q7" s="33">
        <v>0</v>
      </c>
      <c r="R7" s="33">
        <v>0</v>
      </c>
      <c r="S7" s="33">
        <v>0</v>
      </c>
      <c r="T7" s="33">
        <v>0</v>
      </c>
      <c r="U7" s="33">
        <v>0</v>
      </c>
      <c r="V7" s="33">
        <v>0</v>
      </c>
      <c r="W7" s="33">
        <v>0</v>
      </c>
      <c r="X7" s="33">
        <v>0</v>
      </c>
      <c r="Y7" s="33">
        <v>0</v>
      </c>
      <c r="Z7" s="33">
        <v>0</v>
      </c>
      <c r="AA7" s="33">
        <v>0</v>
      </c>
      <c r="AB7" s="33">
        <v>0</v>
      </c>
      <c r="AC7" s="33">
        <v>0</v>
      </c>
      <c r="AD7" s="33">
        <v>0</v>
      </c>
      <c r="AE7" s="33">
        <v>0</v>
      </c>
    </row>
    <row r="8" spans="1:31">
      <c r="A8" s="29" t="s">
        <v>132</v>
      </c>
      <c r="B8" s="29" t="s">
        <v>75</v>
      </c>
      <c r="C8" s="33">
        <v>0</v>
      </c>
      <c r="D8" s="33">
        <v>0</v>
      </c>
      <c r="E8" s="33">
        <v>0</v>
      </c>
      <c r="F8" s="33">
        <v>8045.8177464506698</v>
      </c>
      <c r="G8" s="33">
        <v>7751.26951437564</v>
      </c>
      <c r="H8" s="33">
        <v>7467.5043578999503</v>
      </c>
      <c r="I8" s="33">
        <v>7381.1035781805404</v>
      </c>
      <c r="J8" s="33">
        <v>7091.0988205101703</v>
      </c>
      <c r="K8" s="33">
        <v>6831.5017619051596</v>
      </c>
      <c r="L8" s="33">
        <v>6581.4082562109297</v>
      </c>
      <c r="M8" s="33">
        <v>6357.5167263663598</v>
      </c>
      <c r="N8" s="33">
        <v>6107.72886225002</v>
      </c>
      <c r="O8" s="33">
        <v>5884.13185880522</v>
      </c>
      <c r="P8" s="33">
        <v>5668.7204872175298</v>
      </c>
      <c r="Q8" s="33">
        <v>5475.8774887685804</v>
      </c>
      <c r="R8" s="33">
        <v>5260.7293734031</v>
      </c>
      <c r="S8" s="33">
        <v>5068.1400574140998</v>
      </c>
      <c r="T8" s="33">
        <v>4882.6012171292105</v>
      </c>
      <c r="U8" s="33">
        <v>4716.5010431896299</v>
      </c>
      <c r="V8" s="33">
        <v>4531.1889516311803</v>
      </c>
      <c r="W8" s="33">
        <v>4365.30728031322</v>
      </c>
      <c r="X8" s="33">
        <v>4205.4983482195603</v>
      </c>
      <c r="Y8" s="33">
        <v>4062.4323929882999</v>
      </c>
      <c r="Z8" s="33">
        <v>3902.8187648631601</v>
      </c>
      <c r="AA8" s="33">
        <v>3759.9410110379699</v>
      </c>
      <c r="AB8" s="33">
        <v>3622.2938491946397</v>
      </c>
      <c r="AC8" s="33">
        <v>3499.0678039667901</v>
      </c>
      <c r="AD8" s="33">
        <v>3361.5888619883499</v>
      </c>
      <c r="AE8" s="33">
        <v>3238.52491902263</v>
      </c>
    </row>
    <row r="9" spans="1:31">
      <c r="A9" s="29" t="s">
        <v>133</v>
      </c>
      <c r="B9" s="29" t="s">
        <v>75</v>
      </c>
      <c r="C9" s="33">
        <v>0</v>
      </c>
      <c r="D9" s="33">
        <v>0</v>
      </c>
      <c r="E9" s="33">
        <v>0</v>
      </c>
      <c r="F9" s="33">
        <v>0</v>
      </c>
      <c r="G9" s="33">
        <v>0</v>
      </c>
      <c r="H9" s="33">
        <v>0</v>
      </c>
      <c r="I9" s="33">
        <v>0</v>
      </c>
      <c r="J9" s="33">
        <v>0</v>
      </c>
      <c r="K9" s="33">
        <v>0</v>
      </c>
      <c r="L9" s="33">
        <v>0</v>
      </c>
      <c r="M9" s="33">
        <v>0</v>
      </c>
      <c r="N9" s="33">
        <v>0</v>
      </c>
      <c r="O9" s="33">
        <v>0</v>
      </c>
      <c r="P9" s="33">
        <v>0</v>
      </c>
      <c r="Q9" s="33">
        <v>0</v>
      </c>
      <c r="R9" s="33">
        <v>0</v>
      </c>
      <c r="S9" s="33">
        <v>0</v>
      </c>
      <c r="T9" s="33">
        <v>0</v>
      </c>
      <c r="U9" s="33">
        <v>0</v>
      </c>
      <c r="V9" s="33">
        <v>0</v>
      </c>
      <c r="W9" s="33">
        <v>0</v>
      </c>
      <c r="X9" s="33">
        <v>0</v>
      </c>
      <c r="Y9" s="33">
        <v>0</v>
      </c>
      <c r="Z9" s="33">
        <v>0</v>
      </c>
      <c r="AA9" s="33">
        <v>0</v>
      </c>
      <c r="AB9" s="33">
        <v>0</v>
      </c>
      <c r="AC9" s="33">
        <v>0</v>
      </c>
      <c r="AD9" s="33">
        <v>0</v>
      </c>
      <c r="AE9" s="33">
        <v>0</v>
      </c>
    </row>
    <row r="10" spans="1:31">
      <c r="A10" s="29" t="s">
        <v>134</v>
      </c>
      <c r="B10" s="29" t="s">
        <v>75</v>
      </c>
      <c r="C10" s="33">
        <v>1050.187262335473</v>
      </c>
      <c r="D10" s="33">
        <v>1533.89476236317</v>
      </c>
      <c r="E10" s="33">
        <v>1511.1037623370751</v>
      </c>
      <c r="F10" s="33">
        <v>632.5069221</v>
      </c>
      <c r="G10" s="33">
        <v>684.21873500000004</v>
      </c>
      <c r="H10" s="33">
        <v>1821.7211750000001</v>
      </c>
      <c r="I10" s="33">
        <v>2232.8970300000001</v>
      </c>
      <c r="J10" s="33">
        <v>2318.78233</v>
      </c>
      <c r="K10" s="33">
        <v>2587.7354599999999</v>
      </c>
      <c r="L10" s="33">
        <v>2771.2671600000003</v>
      </c>
      <c r="M10" s="33">
        <v>3322.2304599999998</v>
      </c>
      <c r="N10" s="33">
        <v>3139.9807400000004</v>
      </c>
      <c r="O10" s="33">
        <v>3176.0259100000003</v>
      </c>
      <c r="P10" s="33">
        <v>3319.556634</v>
      </c>
      <c r="Q10" s="33">
        <v>3403.6403420000001</v>
      </c>
      <c r="R10" s="33">
        <v>3497.9111000000003</v>
      </c>
      <c r="S10" s="33">
        <v>3208.4153499999998</v>
      </c>
      <c r="T10" s="33">
        <v>3151.1254300000001</v>
      </c>
      <c r="U10" s="33">
        <v>3013.8110999999999</v>
      </c>
      <c r="V10" s="33">
        <v>3127.0361600000001</v>
      </c>
      <c r="W10" s="33">
        <v>2893.0514429999998</v>
      </c>
      <c r="X10" s="33">
        <v>2763.3379869999999</v>
      </c>
      <c r="Y10" s="33">
        <v>2768.3537359999996</v>
      </c>
      <c r="Z10" s="33">
        <v>2662.5410269999998</v>
      </c>
      <c r="AA10" s="33">
        <v>2662.2839840000001</v>
      </c>
      <c r="AB10" s="33">
        <v>2384.8220940000001</v>
      </c>
      <c r="AC10" s="33">
        <v>2328.2811200000001</v>
      </c>
      <c r="AD10" s="33">
        <v>2095.9168199999999</v>
      </c>
      <c r="AE10" s="33">
        <v>2012.93923</v>
      </c>
    </row>
    <row r="11" spans="1:31">
      <c r="A11" s="23" t="s">
        <v>40</v>
      </c>
      <c r="B11" s="23" t="s">
        <v>153</v>
      </c>
      <c r="C11" s="35">
        <v>1050.187262335473</v>
      </c>
      <c r="D11" s="35">
        <v>1533.89476236317</v>
      </c>
      <c r="E11" s="35">
        <v>1511.1037623370751</v>
      </c>
      <c r="F11" s="35">
        <v>8678.3246685506692</v>
      </c>
      <c r="G11" s="35">
        <v>8435.4882493756395</v>
      </c>
      <c r="H11" s="35">
        <v>9289.2255328999508</v>
      </c>
      <c r="I11" s="35">
        <v>9614.0006081805404</v>
      </c>
      <c r="J11" s="35">
        <v>9409.8811505101694</v>
      </c>
      <c r="K11" s="35">
        <v>9419.2372219051595</v>
      </c>
      <c r="L11" s="35">
        <v>9352.6754162109301</v>
      </c>
      <c r="M11" s="35">
        <v>9679.7471863663595</v>
      </c>
      <c r="N11" s="35">
        <v>9247.7096022500209</v>
      </c>
      <c r="O11" s="35">
        <v>9060.1577688052203</v>
      </c>
      <c r="P11" s="35">
        <v>8988.2771212175303</v>
      </c>
      <c r="Q11" s="35">
        <v>8879.5178307685801</v>
      </c>
      <c r="R11" s="35">
        <v>8758.6404734031003</v>
      </c>
      <c r="S11" s="35">
        <v>8276.5554074141</v>
      </c>
      <c r="T11" s="35">
        <v>8033.7266471292105</v>
      </c>
      <c r="U11" s="35">
        <v>7730.3121431896298</v>
      </c>
      <c r="V11" s="35">
        <v>7658.22511163118</v>
      </c>
      <c r="W11" s="35">
        <v>7258.3587233132203</v>
      </c>
      <c r="X11" s="35">
        <v>6968.8363352195602</v>
      </c>
      <c r="Y11" s="35">
        <v>6830.7861289882994</v>
      </c>
      <c r="Z11" s="35">
        <v>6565.3597918631604</v>
      </c>
      <c r="AA11" s="35">
        <v>6422.2249950379701</v>
      </c>
      <c r="AB11" s="35">
        <v>6007.1159431946398</v>
      </c>
      <c r="AC11" s="35">
        <v>5827.3489239667906</v>
      </c>
      <c r="AD11" s="35">
        <v>5457.5056819883503</v>
      </c>
      <c r="AE11" s="35">
        <v>5251.4641490226295</v>
      </c>
    </row>
  </sheetData>
  <sheetProtection algorithmName="SHA-512" hashValue="CvsD+qTzfVd7TcALV17K7dwe0xmxPHZtDXIY+QRXIpNRDrjKX+R8BLztnefkwsKv2ySNTVru8gvV9RuodTPh/w==" saltValue="x2Guzg80Zi+RJx4yUO6Mpg==" spinCount="100000" sheet="1" objects="1" scenarios="1"/>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rgb="FF57E188"/>
  </sheetPr>
  <dimension ref="A1:AE11"/>
  <sheetViews>
    <sheetView zoomScale="85" zoomScaleNormal="85" workbookViewId="0"/>
  </sheetViews>
  <sheetFormatPr defaultColWidth="9.140625" defaultRowHeight="15"/>
  <cols>
    <col min="1" max="1" width="16" style="28" customWidth="1"/>
    <col min="2" max="2" width="30.5703125" style="28" customWidth="1"/>
    <col min="3" max="32" width="9.42578125" style="28" customWidth="1"/>
    <col min="33" max="16384" width="9.140625" style="28"/>
  </cols>
  <sheetData>
    <row r="1" spans="1:31" ht="23.25" customHeight="1">
      <c r="A1" s="27" t="s">
        <v>156</v>
      </c>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row>
    <row r="2" spans="1:31">
      <c r="A2" s="28" t="s">
        <v>79</v>
      </c>
      <c r="B2" s="18" t="s">
        <v>142</v>
      </c>
    </row>
    <row r="4" spans="1:31">
      <c r="A4" s="18" t="s">
        <v>127</v>
      </c>
    </row>
    <row r="5" spans="1:31">
      <c r="A5" s="19" t="s">
        <v>128</v>
      </c>
      <c r="B5" s="19" t="s">
        <v>129</v>
      </c>
      <c r="C5" s="19" t="s">
        <v>80</v>
      </c>
      <c r="D5" s="19" t="s">
        <v>89</v>
      </c>
      <c r="E5" s="19" t="s">
        <v>90</v>
      </c>
      <c r="F5" s="19" t="s">
        <v>91</v>
      </c>
      <c r="G5" s="19" t="s">
        <v>92</v>
      </c>
      <c r="H5" s="19" t="s">
        <v>93</v>
      </c>
      <c r="I5" s="19" t="s">
        <v>94</v>
      </c>
      <c r="J5" s="19" t="s">
        <v>95</v>
      </c>
      <c r="K5" s="19" t="s">
        <v>96</v>
      </c>
      <c r="L5" s="19" t="s">
        <v>97</v>
      </c>
      <c r="M5" s="19" t="s">
        <v>98</v>
      </c>
      <c r="N5" s="19" t="s">
        <v>99</v>
      </c>
      <c r="O5" s="19" t="s">
        <v>100</v>
      </c>
      <c r="P5" s="19" t="s">
        <v>101</v>
      </c>
      <c r="Q5" s="19" t="s">
        <v>102</v>
      </c>
      <c r="R5" s="19" t="s">
        <v>103</v>
      </c>
      <c r="S5" s="19" t="s">
        <v>104</v>
      </c>
      <c r="T5" s="19" t="s">
        <v>105</v>
      </c>
      <c r="U5" s="19" t="s">
        <v>106</v>
      </c>
      <c r="V5" s="19" t="s">
        <v>107</v>
      </c>
      <c r="W5" s="19" t="s">
        <v>108</v>
      </c>
      <c r="X5" s="19" t="s">
        <v>109</v>
      </c>
      <c r="Y5" s="19" t="s">
        <v>110</v>
      </c>
      <c r="Z5" s="19" t="s">
        <v>111</v>
      </c>
      <c r="AA5" s="19" t="s">
        <v>112</v>
      </c>
      <c r="AB5" s="19" t="s">
        <v>113</v>
      </c>
      <c r="AC5" s="19" t="s">
        <v>114</v>
      </c>
      <c r="AD5" s="19" t="s">
        <v>115</v>
      </c>
      <c r="AE5" s="19" t="s">
        <v>116</v>
      </c>
    </row>
    <row r="6" spans="1:31">
      <c r="A6" s="29" t="s">
        <v>130</v>
      </c>
      <c r="B6" s="29" t="s">
        <v>79</v>
      </c>
      <c r="C6" s="33">
        <v>6.9970386170244097E-6</v>
      </c>
      <c r="D6" s="33">
        <v>214.10858288771155</v>
      </c>
      <c r="E6" s="33">
        <v>996.23325013450562</v>
      </c>
      <c r="F6" s="33">
        <v>1715.4834875678209</v>
      </c>
      <c r="G6" s="33">
        <v>2383.3101071156798</v>
      </c>
      <c r="H6" s="33">
        <v>3077.3587806433725</v>
      </c>
      <c r="I6" s="33">
        <v>3640.392469231781</v>
      </c>
      <c r="J6" s="33">
        <v>4236.1770757578906</v>
      </c>
      <c r="K6" s="33">
        <v>4884.3550649454401</v>
      </c>
      <c r="L6" s="33">
        <v>5479.3975742944431</v>
      </c>
      <c r="M6" s="33">
        <v>9562.0000371899241</v>
      </c>
      <c r="N6" s="33">
        <v>9186.3075036470145</v>
      </c>
      <c r="O6" s="33">
        <v>8850.0072393649316</v>
      </c>
      <c r="P6" s="33">
        <v>8526.0185450701665</v>
      </c>
      <c r="Q6" s="33">
        <v>8235.9737307650339</v>
      </c>
      <c r="R6" s="33">
        <v>7912.3809860390829</v>
      </c>
      <c r="S6" s="33">
        <v>7622.7177225572141</v>
      </c>
      <c r="T6" s="33">
        <v>7454.3040449956861</v>
      </c>
      <c r="U6" s="33">
        <v>7200.7176586800115</v>
      </c>
      <c r="V6" s="33">
        <v>6923.1892820135208</v>
      </c>
      <c r="W6" s="33">
        <v>8219.6222451004451</v>
      </c>
      <c r="X6" s="33">
        <v>10555.857472256615</v>
      </c>
      <c r="Y6" s="33">
        <v>10417.944972208214</v>
      </c>
      <c r="Z6" s="33">
        <v>10008.622223233431</v>
      </c>
      <c r="AA6" s="33">
        <v>9866.9448606223268</v>
      </c>
      <c r="AB6" s="33">
        <v>11416.039719821711</v>
      </c>
      <c r="AC6" s="33">
        <v>11497.44813078231</v>
      </c>
      <c r="AD6" s="33">
        <v>11045.711527484695</v>
      </c>
      <c r="AE6" s="33">
        <v>10991.744263580282</v>
      </c>
    </row>
    <row r="7" spans="1:31">
      <c r="A7" s="29" t="s">
        <v>131</v>
      </c>
      <c r="B7" s="29" t="s">
        <v>79</v>
      </c>
      <c r="C7" s="33">
        <v>4.6508962675353823E-5</v>
      </c>
      <c r="D7" s="33">
        <v>4.7039154721632277E-5</v>
      </c>
      <c r="E7" s="33">
        <v>4.6184748527635684E-5</v>
      </c>
      <c r="F7" s="33">
        <v>1119.3874891480252</v>
      </c>
      <c r="G7" s="33">
        <v>1078.4079925508413</v>
      </c>
      <c r="H7" s="33">
        <v>1038.9298203139831</v>
      </c>
      <c r="I7" s="33">
        <v>1003.5866926855175</v>
      </c>
      <c r="J7" s="33">
        <v>1124.8470134572372</v>
      </c>
      <c r="K7" s="33">
        <v>1083.6676469237091</v>
      </c>
      <c r="L7" s="33">
        <v>1043.9958075138341</v>
      </c>
      <c r="M7" s="33">
        <v>1008.4803358402771</v>
      </c>
      <c r="N7" s="33">
        <v>968.85697975091978</v>
      </c>
      <c r="O7" s="33">
        <v>933.38822821909719</v>
      </c>
      <c r="P7" s="33">
        <v>899.21794731969851</v>
      </c>
      <c r="Q7" s="33">
        <v>868.62764292715258</v>
      </c>
      <c r="R7" s="33">
        <v>834.49912184291611</v>
      </c>
      <c r="S7" s="33">
        <v>2136.5414795340575</v>
      </c>
      <c r="T7" s="33">
        <v>2058.3251272149519</v>
      </c>
      <c r="U7" s="33">
        <v>1988.3034018167727</v>
      </c>
      <c r="V7" s="33">
        <v>1949.8902678341694</v>
      </c>
      <c r="W7" s="33">
        <v>1878.5070055321937</v>
      </c>
      <c r="X7" s="33">
        <v>1809.7379611778269</v>
      </c>
      <c r="Y7" s="33">
        <v>2277.0793624904672</v>
      </c>
      <c r="Z7" s="33">
        <v>2187.6125448476055</v>
      </c>
      <c r="AA7" s="33">
        <v>2288.7454775636847</v>
      </c>
      <c r="AB7" s="33">
        <v>3812.1598001530542</v>
      </c>
      <c r="AC7" s="33">
        <v>3682.474745459358</v>
      </c>
      <c r="AD7" s="33">
        <v>3537.7897149794835</v>
      </c>
      <c r="AE7" s="33">
        <v>4565.6219163962878</v>
      </c>
    </row>
    <row r="8" spans="1:31">
      <c r="A8" s="29" t="s">
        <v>132</v>
      </c>
      <c r="B8" s="29" t="s">
        <v>79</v>
      </c>
      <c r="C8" s="33">
        <v>1.0126698938356044E-5</v>
      </c>
      <c r="D8" s="33">
        <v>1.022264132647158E-5</v>
      </c>
      <c r="E8" s="33">
        <v>1.0130853281569161E-5</v>
      </c>
      <c r="F8" s="33">
        <v>1.2940963251970076E-5</v>
      </c>
      <c r="G8" s="33">
        <v>1.2467209313298364E-5</v>
      </c>
      <c r="H8" s="33">
        <v>1.2010798967219953E-5</v>
      </c>
      <c r="I8" s="33">
        <v>1.1602206147759336E-5</v>
      </c>
      <c r="J8" s="33">
        <v>1.2064537835153448E-5</v>
      </c>
      <c r="K8" s="33">
        <v>1.1622868833675688E-5</v>
      </c>
      <c r="L8" s="33">
        <v>1.140831957990146E-5</v>
      </c>
      <c r="M8" s="33">
        <v>1.1020222378775912E-5</v>
      </c>
      <c r="N8" s="33">
        <v>1.2295222973605461E-5</v>
      </c>
      <c r="O8" s="33">
        <v>1.1845108851713824E-5</v>
      </c>
      <c r="P8" s="33">
        <v>1.3160698187236347E-5</v>
      </c>
      <c r="Q8" s="33">
        <v>1.2712987190401834E-5</v>
      </c>
      <c r="R8" s="33">
        <v>1.443795480366161E-5</v>
      </c>
      <c r="S8" s="33">
        <v>2.999856008021247E-5</v>
      </c>
      <c r="T8" s="33">
        <v>3.8394257711875648</v>
      </c>
      <c r="U8" s="33">
        <v>332.54904224294484</v>
      </c>
      <c r="V8" s="33">
        <v>468.49741502340339</v>
      </c>
      <c r="W8" s="33">
        <v>451.34625777928778</v>
      </c>
      <c r="X8" s="33">
        <v>556.76286187611356</v>
      </c>
      <c r="Y8" s="33">
        <v>1138.1501226758514</v>
      </c>
      <c r="Z8" s="33">
        <v>1093.4320196140236</v>
      </c>
      <c r="AA8" s="33">
        <v>2178.5565016240971</v>
      </c>
      <c r="AB8" s="33">
        <v>2291.2356020287862</v>
      </c>
      <c r="AC8" s="33">
        <v>3800.8549394848651</v>
      </c>
      <c r="AD8" s="33">
        <v>6612.2029916630772</v>
      </c>
      <c r="AE8" s="33">
        <v>7121.9155939761122</v>
      </c>
    </row>
    <row r="9" spans="1:31">
      <c r="A9" s="29" t="s">
        <v>133</v>
      </c>
      <c r="B9" s="29" t="s">
        <v>79</v>
      </c>
      <c r="C9" s="33">
        <v>1.8862757870265097E-5</v>
      </c>
      <c r="D9" s="33">
        <v>1.9840747314272158E-5</v>
      </c>
      <c r="E9" s="33">
        <v>2.3551262059931954E-5</v>
      </c>
      <c r="F9" s="33">
        <v>2.2625929150810861E-5</v>
      </c>
      <c r="G9" s="33">
        <v>2.1797619631450158E-5</v>
      </c>
      <c r="H9" s="33">
        <v>2.0999633581030373E-5</v>
      </c>
      <c r="I9" s="33">
        <v>2.0285251505705452E-5</v>
      </c>
      <c r="J9" s="33">
        <v>2.1981428010876431E-5</v>
      </c>
      <c r="K9" s="33">
        <v>2.1176712944847935E-5</v>
      </c>
      <c r="L9" s="33">
        <v>2.0401457581672809E-5</v>
      </c>
      <c r="M9" s="33">
        <v>1.9707424728641786E-5</v>
      </c>
      <c r="N9" s="33">
        <v>2.3266035703127511E-5</v>
      </c>
      <c r="O9" s="33">
        <v>2.2414292611286535E-5</v>
      </c>
      <c r="P9" s="33">
        <v>2.4560701156632007E-5</v>
      </c>
      <c r="Q9" s="33">
        <v>2.3725175879678647E-5</v>
      </c>
      <c r="R9" s="33">
        <v>4.1335107346574355E-5</v>
      </c>
      <c r="S9" s="33">
        <v>1149.1375606372817</v>
      </c>
      <c r="T9" s="33">
        <v>1890.8797970337093</v>
      </c>
      <c r="U9" s="33">
        <v>2327.6794911335542</v>
      </c>
      <c r="V9" s="33">
        <v>2236.2246180166721</v>
      </c>
      <c r="W9" s="33">
        <v>2154.3589795444236</v>
      </c>
      <c r="X9" s="33">
        <v>2309.7708914735849</v>
      </c>
      <c r="Y9" s="33">
        <v>2418.6264571829242</v>
      </c>
      <c r="Z9" s="33">
        <v>2360.94243045131</v>
      </c>
      <c r="AA9" s="33">
        <v>2396.574936596272</v>
      </c>
      <c r="AB9" s="33">
        <v>2430.9984969778488</v>
      </c>
      <c r="AC9" s="33">
        <v>2761.4613281090201</v>
      </c>
      <c r="AD9" s="33">
        <v>2921.9663211817237</v>
      </c>
      <c r="AE9" s="33">
        <v>2857.6233673791021</v>
      </c>
    </row>
    <row r="10" spans="1:31">
      <c r="A10" s="29" t="s">
        <v>134</v>
      </c>
      <c r="B10" s="29" t="s">
        <v>79</v>
      </c>
      <c r="C10" s="33">
        <v>7.3246564101258297E-6</v>
      </c>
      <c r="D10" s="33">
        <v>7.3782763317070505E-6</v>
      </c>
      <c r="E10" s="33">
        <v>165.0526975332622</v>
      </c>
      <c r="F10" s="33">
        <v>317.13575494686859</v>
      </c>
      <c r="G10" s="33">
        <v>458.00413478372434</v>
      </c>
      <c r="H10" s="33">
        <v>583.73183488710595</v>
      </c>
      <c r="I10" s="33">
        <v>701.52142561865696</v>
      </c>
      <c r="J10" s="33">
        <v>806.19756601947495</v>
      </c>
      <c r="K10" s="33">
        <v>904.08150116269496</v>
      </c>
      <c r="L10" s="33">
        <v>997.45167974186597</v>
      </c>
      <c r="M10" s="33">
        <v>1118.6312800371256</v>
      </c>
      <c r="N10" s="33">
        <v>1272.0054082942061</v>
      </c>
      <c r="O10" s="33">
        <v>1415.5405413749022</v>
      </c>
      <c r="P10" s="33">
        <v>1546.8612911341461</v>
      </c>
      <c r="Q10" s="33">
        <v>1671.1507520806292</v>
      </c>
      <c r="R10" s="33">
        <v>1775.4521729659621</v>
      </c>
      <c r="S10" s="33">
        <v>1874.19372721544</v>
      </c>
      <c r="T10" s="33">
        <v>1963.5039159252269</v>
      </c>
      <c r="U10" s="33">
        <v>2054.609628558906</v>
      </c>
      <c r="V10" s="33">
        <v>2125.5811858089673</v>
      </c>
      <c r="W10" s="33">
        <v>2047.766077371024</v>
      </c>
      <c r="X10" s="33">
        <v>1972.7996915044109</v>
      </c>
      <c r="Y10" s="33">
        <v>1905.6874377415479</v>
      </c>
      <c r="Z10" s="33">
        <v>1830.81266898591</v>
      </c>
      <c r="AA10" s="33">
        <v>1763.7887005212701</v>
      </c>
      <c r="AB10" s="33">
        <v>1699.2184032731589</v>
      </c>
      <c r="AC10" s="33">
        <v>1641.4130532570948</v>
      </c>
      <c r="AD10" s="33">
        <v>1576.9216679642559</v>
      </c>
      <c r="AE10" s="33">
        <v>1519.1923601354049</v>
      </c>
    </row>
    <row r="11" spans="1:31">
      <c r="A11" s="23" t="s">
        <v>40</v>
      </c>
      <c r="B11" s="23" t="s">
        <v>153</v>
      </c>
      <c r="C11" s="35">
        <v>8.9820114511125209E-5</v>
      </c>
      <c r="D11" s="35">
        <v>214.10866736853123</v>
      </c>
      <c r="E11" s="35">
        <v>1161.2860275346318</v>
      </c>
      <c r="F11" s="35">
        <v>3152.0067672296068</v>
      </c>
      <c r="G11" s="35">
        <v>3919.7222687150743</v>
      </c>
      <c r="H11" s="35">
        <v>4700.0204688548938</v>
      </c>
      <c r="I11" s="35">
        <v>5345.5006194234138</v>
      </c>
      <c r="J11" s="35">
        <v>6167.2216892805691</v>
      </c>
      <c r="K11" s="35">
        <v>6872.104245831425</v>
      </c>
      <c r="L11" s="35">
        <v>7520.8450933599197</v>
      </c>
      <c r="M11" s="35">
        <v>11689.111683794972</v>
      </c>
      <c r="N11" s="35">
        <v>11427.169927253397</v>
      </c>
      <c r="O11" s="35">
        <v>11198.936043218331</v>
      </c>
      <c r="P11" s="35">
        <v>10972.09782124541</v>
      </c>
      <c r="Q11" s="35">
        <v>10775.75216221098</v>
      </c>
      <c r="R11" s="35">
        <v>10522.332336621026</v>
      </c>
      <c r="S11" s="35">
        <v>12782.590519942554</v>
      </c>
      <c r="T11" s="35">
        <v>13370.852310940762</v>
      </c>
      <c r="U11" s="35">
        <v>13903.859222432189</v>
      </c>
      <c r="V11" s="35">
        <v>13703.382768696732</v>
      </c>
      <c r="W11" s="35">
        <v>14751.600565327375</v>
      </c>
      <c r="X11" s="35">
        <v>17204.928878288552</v>
      </c>
      <c r="Y11" s="35">
        <v>18157.488352299006</v>
      </c>
      <c r="Z11" s="35">
        <v>17481.421887132281</v>
      </c>
      <c r="AA11" s="35">
        <v>18494.61047692765</v>
      </c>
      <c r="AB11" s="35">
        <v>21649.652022254562</v>
      </c>
      <c r="AC11" s="35">
        <v>23383.652197092651</v>
      </c>
      <c r="AD11" s="35">
        <v>25694.592223273237</v>
      </c>
      <c r="AE11" s="35">
        <v>27056.097501467189</v>
      </c>
    </row>
  </sheetData>
  <sheetProtection algorithmName="SHA-512" hashValue="9+RocdWzvfJXMKQnnCEBGEdKW5BjVkGiE/42qfM1qjYrYUNE0EFaoMx3s7CsyKPk0/w7mQ0obBoW4CWUSn/tuQ==" saltValue="nfbYSiLOkZhGXUv7UOPPVA==" spinCount="100000" sheet="1" objects="1" scenarios="1"/>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rgb="FFFFC000"/>
  </sheetPr>
  <dimension ref="A1:AE151"/>
  <sheetViews>
    <sheetView zoomScale="85" zoomScaleNormal="85" workbookViewId="0"/>
  </sheetViews>
  <sheetFormatPr defaultColWidth="9.140625" defaultRowHeight="15"/>
  <cols>
    <col min="1" max="1" width="16" style="13" customWidth="1"/>
    <col min="2" max="2" width="30.5703125" style="13" customWidth="1"/>
    <col min="3" max="32" width="9.42578125" style="13" customWidth="1"/>
    <col min="33" max="16384" width="9.140625" style="13"/>
  </cols>
  <sheetData>
    <row r="1" spans="1:31" s="28" customFormat="1" ht="23.25" customHeight="1">
      <c r="A1" s="27" t="s">
        <v>157</v>
      </c>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row>
    <row r="2" spans="1:31" s="28" customFormat="1"/>
    <row r="3" spans="1:31" s="28" customFormat="1"/>
    <row r="4" spans="1:31">
      <c r="A4" s="18" t="s">
        <v>127</v>
      </c>
      <c r="B4" s="1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row>
    <row r="5" spans="1:31">
      <c r="A5" s="19" t="s">
        <v>128</v>
      </c>
      <c r="B5" s="19" t="s">
        <v>129</v>
      </c>
      <c r="C5" s="19" t="s">
        <v>80</v>
      </c>
      <c r="D5" s="19" t="s">
        <v>89</v>
      </c>
      <c r="E5" s="19" t="s">
        <v>90</v>
      </c>
      <c r="F5" s="19" t="s">
        <v>91</v>
      </c>
      <c r="G5" s="19" t="s">
        <v>92</v>
      </c>
      <c r="H5" s="19" t="s">
        <v>93</v>
      </c>
      <c r="I5" s="19" t="s">
        <v>94</v>
      </c>
      <c r="J5" s="19" t="s">
        <v>95</v>
      </c>
      <c r="K5" s="19" t="s">
        <v>96</v>
      </c>
      <c r="L5" s="19" t="s">
        <v>97</v>
      </c>
      <c r="M5" s="19" t="s">
        <v>98</v>
      </c>
      <c r="N5" s="19" t="s">
        <v>99</v>
      </c>
      <c r="O5" s="19" t="s">
        <v>100</v>
      </c>
      <c r="P5" s="19" t="s">
        <v>101</v>
      </c>
      <c r="Q5" s="19" t="s">
        <v>102</v>
      </c>
      <c r="R5" s="19" t="s">
        <v>103</v>
      </c>
      <c r="S5" s="19" t="s">
        <v>104</v>
      </c>
      <c r="T5" s="19" t="s">
        <v>105</v>
      </c>
      <c r="U5" s="19" t="s">
        <v>106</v>
      </c>
      <c r="V5" s="19" t="s">
        <v>107</v>
      </c>
      <c r="W5" s="19" t="s">
        <v>108</v>
      </c>
      <c r="X5" s="19" t="s">
        <v>109</v>
      </c>
      <c r="Y5" s="19" t="s">
        <v>110</v>
      </c>
      <c r="Z5" s="19" t="s">
        <v>111</v>
      </c>
      <c r="AA5" s="19" t="s">
        <v>112</v>
      </c>
      <c r="AB5" s="19" t="s">
        <v>113</v>
      </c>
      <c r="AC5" s="19" t="s">
        <v>114</v>
      </c>
      <c r="AD5" s="19" t="s">
        <v>115</v>
      </c>
      <c r="AE5" s="19" t="s">
        <v>116</v>
      </c>
    </row>
    <row r="6" spans="1:31">
      <c r="A6" s="29" t="s">
        <v>40</v>
      </c>
      <c r="B6" s="29" t="s">
        <v>64</v>
      </c>
      <c r="C6" s="30">
        <v>0.49822125681910739</v>
      </c>
      <c r="D6" s="30">
        <v>0.45970077625060324</v>
      </c>
      <c r="E6" s="30">
        <v>0.49303785050446386</v>
      </c>
      <c r="F6" s="30">
        <v>0.62073964355662381</v>
      </c>
      <c r="G6" s="30">
        <v>0.71640414947682529</v>
      </c>
      <c r="H6" s="30">
        <v>0.70940902086197499</v>
      </c>
      <c r="I6" s="30">
        <v>0.66524231230178643</v>
      </c>
      <c r="J6" s="30">
        <v>0.73270971061421419</v>
      </c>
      <c r="K6" s="30">
        <v>0.70625414766600558</v>
      </c>
      <c r="L6" s="30">
        <v>0.68195959188282218</v>
      </c>
      <c r="M6" s="30">
        <v>0.5493742508280115</v>
      </c>
      <c r="N6" s="30">
        <v>0.59626355659735553</v>
      </c>
      <c r="O6" s="30">
        <v>0.64697905643829257</v>
      </c>
      <c r="P6" s="30">
        <v>0.62403248325982219</v>
      </c>
      <c r="Q6" s="30">
        <v>0.58110637639803808</v>
      </c>
      <c r="R6" s="30">
        <v>0.63228669449226316</v>
      </c>
      <c r="S6" s="30">
        <v>0.68558357455692731</v>
      </c>
      <c r="T6" s="30">
        <v>0.68003187092555506</v>
      </c>
      <c r="U6" s="30">
        <v>0.62538871630772985</v>
      </c>
      <c r="V6" s="30">
        <v>0.60093974636987457</v>
      </c>
      <c r="W6" s="30">
        <v>0.56250543916462226</v>
      </c>
      <c r="X6" s="30">
        <v>0.65926605900904811</v>
      </c>
      <c r="Y6" s="30">
        <v>0.59866088558588226</v>
      </c>
      <c r="Z6" s="30">
        <v>0.57938516415355445</v>
      </c>
      <c r="AA6" s="30">
        <v>0.59601285176133179</v>
      </c>
      <c r="AB6" s="30">
        <v>0.5824841990781221</v>
      </c>
      <c r="AC6" s="30">
        <v>0.54895512862031359</v>
      </c>
      <c r="AD6" s="30">
        <v>0.51807020952751059</v>
      </c>
      <c r="AE6" s="30">
        <v>0.47781097860466054</v>
      </c>
    </row>
    <row r="7" spans="1:31">
      <c r="A7" s="29" t="s">
        <v>40</v>
      </c>
      <c r="B7" s="29" t="s">
        <v>71</v>
      </c>
      <c r="C7" s="30">
        <v>0.62250900611052318</v>
      </c>
      <c r="D7" s="30">
        <v>0.53901624388709346</v>
      </c>
      <c r="E7" s="30">
        <v>0.59103786665522728</v>
      </c>
      <c r="F7" s="30">
        <v>0.68114965318069587</v>
      </c>
      <c r="G7" s="30">
        <v>0.70737561119994485</v>
      </c>
      <c r="H7" s="30">
        <v>0.71367262007463594</v>
      </c>
      <c r="I7" s="30">
        <v>0.60743289385905785</v>
      </c>
      <c r="J7" s="30">
        <v>0.65251821106326202</v>
      </c>
      <c r="K7" s="30">
        <v>0.62558081530625187</v>
      </c>
      <c r="L7" s="30">
        <v>0.67082524040600955</v>
      </c>
      <c r="M7" s="30">
        <v>0.61599642227925222</v>
      </c>
      <c r="N7" s="30">
        <v>0.63551795247290743</v>
      </c>
      <c r="O7" s="30">
        <v>0.66704171193111206</v>
      </c>
      <c r="P7" s="30">
        <v>0.65889466434944455</v>
      </c>
      <c r="Q7" s="30">
        <v>0.66237166670205816</v>
      </c>
      <c r="R7" s="30">
        <v>0.65502910625402788</v>
      </c>
      <c r="S7" s="30">
        <v>0.62454301639194798</v>
      </c>
      <c r="T7" s="30">
        <v>0.65489207620454037</v>
      </c>
      <c r="U7" s="30">
        <v>0.60171604988221006</v>
      </c>
      <c r="V7" s="30">
        <v>0.59182828228096851</v>
      </c>
      <c r="W7" s="30">
        <v>0.64749673655406625</v>
      </c>
      <c r="X7" s="30">
        <v>0.64995791605326114</v>
      </c>
      <c r="Y7" s="30">
        <v>0.62526418399784944</v>
      </c>
      <c r="Z7" s="30">
        <v>0.62404722187201589</v>
      </c>
      <c r="AA7" s="30">
        <v>0.59039163920521243</v>
      </c>
      <c r="AB7" s="30">
        <v>0.63807278595568628</v>
      </c>
      <c r="AC7" s="30">
        <v>0.62267583046856823</v>
      </c>
      <c r="AD7" s="30" t="s">
        <v>169</v>
      </c>
      <c r="AE7" s="30" t="s">
        <v>169</v>
      </c>
    </row>
    <row r="8" spans="1:31">
      <c r="A8" s="29" t="s">
        <v>40</v>
      </c>
      <c r="B8" s="29" t="s">
        <v>20</v>
      </c>
      <c r="C8" s="30">
        <v>8.4171480871026438E-2</v>
      </c>
      <c r="D8" s="30">
        <v>8.417148086400586E-2</v>
      </c>
      <c r="E8" s="30">
        <v>7.1286728817236522E-2</v>
      </c>
      <c r="F8" s="30">
        <v>7.0641059694149647E-2</v>
      </c>
      <c r="G8" s="30">
        <v>6.7934729610729661E-2</v>
      </c>
      <c r="H8" s="30">
        <v>7.6753822263562865E-2</v>
      </c>
      <c r="I8" s="30">
        <v>7.4028058689753359E-2</v>
      </c>
      <c r="J8" s="30">
        <v>0.1140099175065534</v>
      </c>
      <c r="K8" s="30">
        <v>6.8251017686900839E-2</v>
      </c>
      <c r="L8" s="30">
        <v>6.7901080069155656E-2</v>
      </c>
      <c r="M8" s="30">
        <v>7.0354035816236518E-2</v>
      </c>
      <c r="N8" s="30">
        <v>7.5435500774069478E-2</v>
      </c>
      <c r="O8" s="30">
        <v>7.2448217730467737E-2</v>
      </c>
      <c r="P8" s="30">
        <v>7.3570805701014166E-2</v>
      </c>
      <c r="Q8" s="30">
        <v>7.0397904262957597E-2</v>
      </c>
      <c r="R8" s="30">
        <v>8.1419293913916085E-2</v>
      </c>
      <c r="S8" s="30">
        <v>8.9177385124497771E-2</v>
      </c>
      <c r="T8" s="30">
        <v>0.13160693209196009</v>
      </c>
      <c r="U8" s="30">
        <v>0.17718514972513907</v>
      </c>
      <c r="V8" s="30">
        <v>0.19232812540166319</v>
      </c>
      <c r="W8" s="30">
        <v>0.15373893416718859</v>
      </c>
      <c r="X8" s="30">
        <v>0.22901978104272511</v>
      </c>
      <c r="Y8" s="30">
        <v>0.20406683413097149</v>
      </c>
      <c r="Z8" s="30">
        <v>0.23664591896719667</v>
      </c>
      <c r="AA8" s="30">
        <v>0.27024932309009553</v>
      </c>
      <c r="AB8" s="30">
        <v>0.28260006110677993</v>
      </c>
      <c r="AC8" s="30">
        <v>0.28337433857981659</v>
      </c>
      <c r="AD8" s="30">
        <v>0.28260007712128027</v>
      </c>
      <c r="AE8" s="30">
        <v>0.28260007579406332</v>
      </c>
    </row>
    <row r="9" spans="1:31">
      <c r="A9" s="29" t="s">
        <v>40</v>
      </c>
      <c r="B9" s="29" t="s">
        <v>32</v>
      </c>
      <c r="C9" s="30">
        <v>5.537446189491118E-2</v>
      </c>
      <c r="D9" s="30">
        <v>5.7342423911844978E-2</v>
      </c>
      <c r="E9" s="30">
        <v>5.6933373584606865E-2</v>
      </c>
      <c r="F9" s="30">
        <v>1.3549058136695949E-2</v>
      </c>
      <c r="G9" s="30">
        <v>1.2935819798017773E-2</v>
      </c>
      <c r="H9" s="30">
        <v>1.3546115463417515E-2</v>
      </c>
      <c r="I9" s="30">
        <v>1.312582284160794E-2</v>
      </c>
      <c r="J9" s="30">
        <v>1.8127671628790868E-2</v>
      </c>
      <c r="K9" s="30">
        <v>1.2733352939928689E-2</v>
      </c>
      <c r="L9" s="30">
        <v>1.2772339498046808E-2</v>
      </c>
      <c r="M9" s="30">
        <v>1.297845388094861E-2</v>
      </c>
      <c r="N9" s="30">
        <v>1.3450158448148427E-2</v>
      </c>
      <c r="O9" s="30">
        <v>1.3038154124435805E-2</v>
      </c>
      <c r="P9" s="30">
        <v>1.2858965311320492E-2</v>
      </c>
      <c r="Q9" s="30">
        <v>1.6949313309251247E-2</v>
      </c>
      <c r="R9" s="30">
        <v>1.6703662741602534E-2</v>
      </c>
      <c r="S9" s="30">
        <v>1.9636019500218909E-2</v>
      </c>
      <c r="T9" s="30">
        <v>1.7096798766184987E-2</v>
      </c>
      <c r="U9" s="30">
        <v>9.9211064905414204E-2</v>
      </c>
      <c r="V9" s="30">
        <v>0.10185711567732117</v>
      </c>
      <c r="W9" s="30">
        <v>9.8940000543596307E-2</v>
      </c>
      <c r="X9" s="30">
        <v>0.14784711893889976</v>
      </c>
      <c r="Y9" s="30">
        <v>0.17290954555338117</v>
      </c>
      <c r="Z9" s="30">
        <v>0.16430048651880844</v>
      </c>
      <c r="AA9" s="30">
        <v>0.23560552565775031</v>
      </c>
      <c r="AB9" s="30" t="s">
        <v>169</v>
      </c>
      <c r="AC9" s="30" t="s">
        <v>169</v>
      </c>
      <c r="AD9" s="30" t="s">
        <v>169</v>
      </c>
      <c r="AE9" s="30" t="s">
        <v>169</v>
      </c>
    </row>
    <row r="10" spans="1:31">
      <c r="A10" s="29" t="s">
        <v>40</v>
      </c>
      <c r="B10" s="29" t="s">
        <v>66</v>
      </c>
      <c r="C10" s="30">
        <v>3.9026859164680786E-4</v>
      </c>
      <c r="D10" s="30">
        <v>2.3598671556536235E-4</v>
      </c>
      <c r="E10" s="30">
        <v>1.1539551514391255E-3</v>
      </c>
      <c r="F10" s="30">
        <v>8.9234279305545959E-4</v>
      </c>
      <c r="G10" s="30">
        <v>2.5276570322391823E-4</v>
      </c>
      <c r="H10" s="30">
        <v>1.0239511130397403E-3</v>
      </c>
      <c r="I10" s="30">
        <v>4.5203019349534141E-4</v>
      </c>
      <c r="J10" s="30">
        <v>3.1991255766693669E-3</v>
      </c>
      <c r="K10" s="30">
        <v>7.6069466880023974E-5</v>
      </c>
      <c r="L10" s="30">
        <v>4.8623000792050296E-5</v>
      </c>
      <c r="M10" s="30">
        <v>7.2334717236444379E-5</v>
      </c>
      <c r="N10" s="30">
        <v>1.0684011111862935E-3</v>
      </c>
      <c r="O10" s="30">
        <v>6.7705321627126386E-4</v>
      </c>
      <c r="P10" s="30">
        <v>2.6273012033386269E-4</v>
      </c>
      <c r="Q10" s="30">
        <v>1.5540492345997151E-3</v>
      </c>
      <c r="R10" s="30">
        <v>1.488992182592589E-3</v>
      </c>
      <c r="S10" s="30">
        <v>3.6683222159161304E-3</v>
      </c>
      <c r="T10" s="30">
        <v>3.6715439470491459E-3</v>
      </c>
      <c r="U10" s="30">
        <v>1.1945357929451332E-2</v>
      </c>
      <c r="V10" s="30">
        <v>1.7871325214104915E-2</v>
      </c>
      <c r="W10" s="30">
        <v>1.3093099587918917E-2</v>
      </c>
      <c r="X10" s="30">
        <v>1.170560745032264E-2</v>
      </c>
      <c r="Y10" s="30">
        <v>4.1888316912566698E-2</v>
      </c>
      <c r="Z10" s="30">
        <v>2.4145194033833701E-2</v>
      </c>
      <c r="AA10" s="30">
        <v>3.6341647761882534E-2</v>
      </c>
      <c r="AB10" s="30">
        <v>4.5129472876976474E-2</v>
      </c>
      <c r="AC10" s="30">
        <v>8.7263381743299062E-2</v>
      </c>
      <c r="AD10" s="30">
        <v>0.10576722726723385</v>
      </c>
      <c r="AE10" s="30">
        <v>0.11922017913782464</v>
      </c>
    </row>
    <row r="11" spans="1:31">
      <c r="A11" s="29" t="s">
        <v>40</v>
      </c>
      <c r="B11" s="29" t="s">
        <v>65</v>
      </c>
      <c r="C11" s="30">
        <v>0.20335277470980737</v>
      </c>
      <c r="D11" s="30">
        <v>0.20264641162471497</v>
      </c>
      <c r="E11" s="30">
        <v>0.19592689448083758</v>
      </c>
      <c r="F11" s="30">
        <v>0.25015647866785329</v>
      </c>
      <c r="G11" s="30">
        <v>0.25044477011142741</v>
      </c>
      <c r="H11" s="30">
        <v>0.18695785958891753</v>
      </c>
      <c r="I11" s="30">
        <v>0.23287143880884245</v>
      </c>
      <c r="J11" s="30">
        <v>0.25954349337715338</v>
      </c>
      <c r="K11" s="30">
        <v>0.22792421671805896</v>
      </c>
      <c r="L11" s="30">
        <v>0.21240615548111458</v>
      </c>
      <c r="M11" s="30">
        <v>0.19310172515207755</v>
      </c>
      <c r="N11" s="30">
        <v>0.19654884733194272</v>
      </c>
      <c r="O11" s="30">
        <v>0.20270111321386836</v>
      </c>
      <c r="P11" s="30">
        <v>0.20306805507776204</v>
      </c>
      <c r="Q11" s="30">
        <v>0.18793079404098043</v>
      </c>
      <c r="R11" s="30">
        <v>0.17946796291551073</v>
      </c>
      <c r="S11" s="30">
        <v>0.21058748435874022</v>
      </c>
      <c r="T11" s="30">
        <v>0.18703561572876465</v>
      </c>
      <c r="U11" s="30">
        <v>0.17609657964878409</v>
      </c>
      <c r="V11" s="30">
        <v>0.16326239843063656</v>
      </c>
      <c r="W11" s="30">
        <v>0.16503988243572595</v>
      </c>
      <c r="X11" s="30">
        <v>0.17785785329373729</v>
      </c>
      <c r="Y11" s="30">
        <v>0.17439043370955806</v>
      </c>
      <c r="Z11" s="30">
        <v>0.16940077005666132</v>
      </c>
      <c r="AA11" s="30">
        <v>0.16395327596562831</v>
      </c>
      <c r="AB11" s="30">
        <v>0.19466850276610764</v>
      </c>
      <c r="AC11" s="30">
        <v>0.16237907643847924</v>
      </c>
      <c r="AD11" s="30">
        <v>0.14667366485885291</v>
      </c>
      <c r="AE11" s="30">
        <v>0.13918573072273638</v>
      </c>
    </row>
    <row r="12" spans="1:31">
      <c r="A12" s="29" t="s">
        <v>40</v>
      </c>
      <c r="B12" s="29" t="s">
        <v>69</v>
      </c>
      <c r="C12" s="30">
        <v>0.3335931107933085</v>
      </c>
      <c r="D12" s="30">
        <v>0.34364948914010196</v>
      </c>
      <c r="E12" s="30">
        <v>0.31632443308674574</v>
      </c>
      <c r="F12" s="30">
        <v>0.33951137442162177</v>
      </c>
      <c r="G12" s="30">
        <v>0.3619581032817179</v>
      </c>
      <c r="H12" s="30">
        <v>0.37717632603516266</v>
      </c>
      <c r="I12" s="30">
        <v>0.38208760541659637</v>
      </c>
      <c r="J12" s="30">
        <v>0.3514052204725116</v>
      </c>
      <c r="K12" s="30">
        <v>0.34539566399308824</v>
      </c>
      <c r="L12" s="30">
        <v>0.34933215012817836</v>
      </c>
      <c r="M12" s="30">
        <v>0.35567666213743465</v>
      </c>
      <c r="N12" s="30">
        <v>0.33297105785364572</v>
      </c>
      <c r="O12" s="30">
        <v>0.32666074486713548</v>
      </c>
      <c r="P12" s="30">
        <v>0.34647449981640038</v>
      </c>
      <c r="Q12" s="30">
        <v>0.35743279522595678</v>
      </c>
      <c r="R12" s="30">
        <v>0.364134314899075</v>
      </c>
      <c r="S12" s="30">
        <v>0.35221740140404556</v>
      </c>
      <c r="T12" s="30">
        <v>0.34523807785361615</v>
      </c>
      <c r="U12" s="30">
        <v>0.35197392453699272</v>
      </c>
      <c r="V12" s="30">
        <v>0.36533839539789109</v>
      </c>
      <c r="W12" s="30">
        <v>0.34354986822995259</v>
      </c>
      <c r="X12" s="30">
        <v>0.32677512844178003</v>
      </c>
      <c r="Y12" s="30">
        <v>0.34701711583342421</v>
      </c>
      <c r="Z12" s="30">
        <v>0.3684766999321753</v>
      </c>
      <c r="AA12" s="30">
        <v>0.37649452877988049</v>
      </c>
      <c r="AB12" s="30">
        <v>0.35848701839354918</v>
      </c>
      <c r="AC12" s="30">
        <v>0.34392328419562412</v>
      </c>
      <c r="AD12" s="30">
        <v>0.33675623413553507</v>
      </c>
      <c r="AE12" s="30">
        <v>0.32981913673635704</v>
      </c>
    </row>
    <row r="13" spans="1:31">
      <c r="A13" s="29" t="s">
        <v>40</v>
      </c>
      <c r="B13" s="29" t="s">
        <v>68</v>
      </c>
      <c r="C13" s="30">
        <v>0.29553922754932344</v>
      </c>
      <c r="D13" s="30">
        <v>0.29155817485035945</v>
      </c>
      <c r="E13" s="30">
        <v>0.29576169457020013</v>
      </c>
      <c r="F13" s="30">
        <v>0.28436549699252223</v>
      </c>
      <c r="G13" s="30">
        <v>0.27849153148442679</v>
      </c>
      <c r="H13" s="30">
        <v>0.29494107494921301</v>
      </c>
      <c r="I13" s="30">
        <v>0.29903140972722436</v>
      </c>
      <c r="J13" s="30">
        <v>0.26331012682685223</v>
      </c>
      <c r="K13" s="30">
        <v>0.27699249352082694</v>
      </c>
      <c r="L13" s="30">
        <v>0.28905885375827489</v>
      </c>
      <c r="M13" s="30">
        <v>0.29289609497792762</v>
      </c>
      <c r="N13" s="30">
        <v>0.29218149284349093</v>
      </c>
      <c r="O13" s="30">
        <v>0.2821503339196812</v>
      </c>
      <c r="P13" s="30">
        <v>0.27563846055468655</v>
      </c>
      <c r="Q13" s="30">
        <v>0.29372443660880482</v>
      </c>
      <c r="R13" s="30">
        <v>0.29525505531558177</v>
      </c>
      <c r="S13" s="30">
        <v>0.26203727582759168</v>
      </c>
      <c r="T13" s="30">
        <v>0.27396817272032087</v>
      </c>
      <c r="U13" s="30">
        <v>0.28854893409056503</v>
      </c>
      <c r="V13" s="30">
        <v>0.29335454340662759</v>
      </c>
      <c r="W13" s="30">
        <v>0.293402140735113</v>
      </c>
      <c r="X13" s="30">
        <v>0.28058987088584442</v>
      </c>
      <c r="Y13" s="30">
        <v>0.27278259567473639</v>
      </c>
      <c r="Z13" s="30">
        <v>0.29016310425650271</v>
      </c>
      <c r="AA13" s="30">
        <v>0.29161837988882339</v>
      </c>
      <c r="AB13" s="30">
        <v>0.25629851360996597</v>
      </c>
      <c r="AC13" s="30">
        <v>0.25903244012236537</v>
      </c>
      <c r="AD13" s="30">
        <v>0.26668241972634354</v>
      </c>
      <c r="AE13" s="30">
        <v>0.26512403572401827</v>
      </c>
    </row>
    <row r="14" spans="1:31">
      <c r="A14" s="29" t="s">
        <v>40</v>
      </c>
      <c r="B14" s="29" t="s">
        <v>36</v>
      </c>
      <c r="C14" s="30">
        <v>6.4212172683843827E-2</v>
      </c>
      <c r="D14" s="30">
        <v>4.2604734810331155E-2</v>
      </c>
      <c r="E14" s="30">
        <v>4.9335997388174679E-2</v>
      </c>
      <c r="F14" s="30">
        <v>6.6729527111528283E-2</v>
      </c>
      <c r="G14" s="30">
        <v>6.8239893069030277E-2</v>
      </c>
      <c r="H14" s="30">
        <v>7.1605774767871902E-2</v>
      </c>
      <c r="I14" s="30">
        <v>6.9362338798145476E-2</v>
      </c>
      <c r="J14" s="30">
        <v>6.515994047059423E-2</v>
      </c>
      <c r="K14" s="30">
        <v>6.1574360620424429E-2</v>
      </c>
      <c r="L14" s="30">
        <v>6.5037804475153227E-2</v>
      </c>
      <c r="M14" s="30">
        <v>6.5756588751056388E-2</v>
      </c>
      <c r="N14" s="30">
        <v>6.7581113434387496E-2</v>
      </c>
      <c r="O14" s="30">
        <v>6.636531603095025E-2</v>
      </c>
      <c r="P14" s="30">
        <v>6.3915596205626451E-2</v>
      </c>
      <c r="Q14" s="30">
        <v>6.5587995193933463E-2</v>
      </c>
      <c r="R14" s="30">
        <v>6.5653352334266987E-2</v>
      </c>
      <c r="S14" s="30">
        <v>9.9506959712639051E-2</v>
      </c>
      <c r="T14" s="30">
        <v>0.10011480237595617</v>
      </c>
      <c r="U14" s="30">
        <v>0.1111908279607193</v>
      </c>
      <c r="V14" s="30">
        <v>0.11331911864552</v>
      </c>
      <c r="W14" s="30">
        <v>0.13036564103323969</v>
      </c>
      <c r="X14" s="30">
        <v>0.14499795190990517</v>
      </c>
      <c r="Y14" s="30">
        <v>0.14496122759810898</v>
      </c>
      <c r="Z14" s="30">
        <v>0.14446051201809998</v>
      </c>
      <c r="AA14" s="30">
        <v>0.14424969363157911</v>
      </c>
      <c r="AB14" s="30">
        <v>0.13875062471031763</v>
      </c>
      <c r="AC14" s="30">
        <v>0.13965044241766406</v>
      </c>
      <c r="AD14" s="30">
        <v>0.13560876619470633</v>
      </c>
      <c r="AE14" s="30">
        <v>0.12967436903834292</v>
      </c>
    </row>
    <row r="15" spans="1:31">
      <c r="A15" s="29" t="s">
        <v>40</v>
      </c>
      <c r="B15" s="29" t="s">
        <v>73</v>
      </c>
      <c r="C15" s="30">
        <v>1.1701135069620609E-2</v>
      </c>
      <c r="D15" s="30">
        <v>2.9029027425446757E-2</v>
      </c>
      <c r="E15" s="30">
        <v>3.3886997848465383E-2</v>
      </c>
      <c r="F15" s="30">
        <v>0.14908470764943865</v>
      </c>
      <c r="G15" s="30">
        <v>0.19765060115361563</v>
      </c>
      <c r="H15" s="30">
        <v>0.2247178000913615</v>
      </c>
      <c r="I15" s="30">
        <v>0.19621837970081857</v>
      </c>
      <c r="J15" s="30">
        <v>0.23290651393837131</v>
      </c>
      <c r="K15" s="30">
        <v>0.1768805035085243</v>
      </c>
      <c r="L15" s="30">
        <v>0.20250832776501443</v>
      </c>
      <c r="M15" s="30">
        <v>0.22871345852868183</v>
      </c>
      <c r="N15" s="30">
        <v>0.25355074444315989</v>
      </c>
      <c r="O15" s="30">
        <v>0.23435521641544593</v>
      </c>
      <c r="P15" s="30">
        <v>0.24666780345472381</v>
      </c>
      <c r="Q15" s="30">
        <v>0.25221875122742632</v>
      </c>
      <c r="R15" s="30">
        <v>0.24707559985199465</v>
      </c>
      <c r="S15" s="30">
        <v>0.2434110897119374</v>
      </c>
      <c r="T15" s="30">
        <v>0.23039497710355175</v>
      </c>
      <c r="U15" s="30">
        <v>0.24410017555192567</v>
      </c>
      <c r="V15" s="30">
        <v>0.22668814513164057</v>
      </c>
      <c r="W15" s="30">
        <v>0.23908023199149794</v>
      </c>
      <c r="X15" s="30">
        <v>0.2325085893650217</v>
      </c>
      <c r="Y15" s="30">
        <v>0.23630875185886752</v>
      </c>
      <c r="Z15" s="30">
        <v>0.24545878487264744</v>
      </c>
      <c r="AA15" s="30">
        <v>0.23845668964228192</v>
      </c>
      <c r="AB15" s="30">
        <v>0.24172082894811267</v>
      </c>
      <c r="AC15" s="30">
        <v>0.23553990778596701</v>
      </c>
      <c r="AD15" s="30">
        <v>0.24108643079272102</v>
      </c>
      <c r="AE15" s="30">
        <v>0.2124924107888872</v>
      </c>
    </row>
    <row r="16" spans="1:31">
      <c r="A16" s="29" t="s">
        <v>40</v>
      </c>
      <c r="B16" s="29" t="s">
        <v>56</v>
      </c>
      <c r="C16" s="30">
        <v>8.0596305517405556E-2</v>
      </c>
      <c r="D16" s="30">
        <v>8.3531489009542048E-2</v>
      </c>
      <c r="E16" s="30">
        <v>8.2984476723337225E-2</v>
      </c>
      <c r="F16" s="30">
        <v>9.2997380212559974E-2</v>
      </c>
      <c r="G16" s="30">
        <v>0.10211666225218728</v>
      </c>
      <c r="H16" s="30">
        <v>0.10397545760987909</v>
      </c>
      <c r="I16" s="30">
        <v>9.8870578793183048E-2</v>
      </c>
      <c r="J16" s="30">
        <v>9.3341271332173639E-2</v>
      </c>
      <c r="K16" s="30">
        <v>8.8430741556443287E-2</v>
      </c>
      <c r="L16" s="30">
        <v>8.7244350709217364E-2</v>
      </c>
      <c r="M16" s="30">
        <v>8.7691721861768962E-2</v>
      </c>
      <c r="N16" s="30">
        <v>9.0583567301149623E-2</v>
      </c>
      <c r="O16" s="30">
        <v>9.0302959460245344E-2</v>
      </c>
      <c r="P16" s="30">
        <v>9.0589462743479912E-2</v>
      </c>
      <c r="Q16" s="30">
        <v>8.8420781655151881E-2</v>
      </c>
      <c r="R16" s="30">
        <v>8.7765822870521676E-2</v>
      </c>
      <c r="S16" s="30">
        <v>8.480950882947727E-2</v>
      </c>
      <c r="T16" s="30">
        <v>8.2999240934811952E-2</v>
      </c>
      <c r="U16" s="30">
        <v>7.9039206712415072E-2</v>
      </c>
      <c r="V16" s="30">
        <v>7.6812341763630568E-2</v>
      </c>
      <c r="W16" s="30">
        <v>6.8431453312356727E-2</v>
      </c>
      <c r="X16" s="30">
        <v>6.7383003303367578E-2</v>
      </c>
      <c r="Y16" s="30">
        <v>6.4763968323747312E-2</v>
      </c>
      <c r="Z16" s="30">
        <v>6.1800469918833457E-2</v>
      </c>
      <c r="AA16" s="30">
        <v>6.0908636100967022E-2</v>
      </c>
      <c r="AB16" s="30">
        <v>5.8341591581542181E-2</v>
      </c>
      <c r="AC16" s="30">
        <v>5.6862171813899881E-2</v>
      </c>
      <c r="AD16" s="30">
        <v>5.3785662739461705E-2</v>
      </c>
      <c r="AE16" s="30">
        <v>4.057865010898231E-2</v>
      </c>
    </row>
    <row r="19" spans="1:31">
      <c r="A19" s="19" t="s">
        <v>128</v>
      </c>
      <c r="B19" s="19" t="s">
        <v>129</v>
      </c>
      <c r="C19" s="19" t="s">
        <v>80</v>
      </c>
      <c r="D19" s="19" t="s">
        <v>89</v>
      </c>
      <c r="E19" s="19" t="s">
        <v>90</v>
      </c>
      <c r="F19" s="19" t="s">
        <v>91</v>
      </c>
      <c r="G19" s="19" t="s">
        <v>92</v>
      </c>
      <c r="H19" s="19" t="s">
        <v>93</v>
      </c>
      <c r="I19" s="19" t="s">
        <v>94</v>
      </c>
      <c r="J19" s="19" t="s">
        <v>95</v>
      </c>
      <c r="K19" s="19" t="s">
        <v>96</v>
      </c>
      <c r="L19" s="19" t="s">
        <v>97</v>
      </c>
      <c r="M19" s="19" t="s">
        <v>98</v>
      </c>
      <c r="N19" s="19" t="s">
        <v>99</v>
      </c>
      <c r="O19" s="19" t="s">
        <v>100</v>
      </c>
      <c r="P19" s="19" t="s">
        <v>101</v>
      </c>
      <c r="Q19" s="19" t="s">
        <v>102</v>
      </c>
      <c r="R19" s="19" t="s">
        <v>103</v>
      </c>
      <c r="S19" s="19" t="s">
        <v>104</v>
      </c>
      <c r="T19" s="19" t="s">
        <v>105</v>
      </c>
      <c r="U19" s="19" t="s">
        <v>106</v>
      </c>
      <c r="V19" s="19" t="s">
        <v>107</v>
      </c>
      <c r="W19" s="19" t="s">
        <v>108</v>
      </c>
      <c r="X19" s="19" t="s">
        <v>109</v>
      </c>
      <c r="Y19" s="19" t="s">
        <v>110</v>
      </c>
      <c r="Z19" s="19" t="s">
        <v>111</v>
      </c>
      <c r="AA19" s="19" t="s">
        <v>112</v>
      </c>
      <c r="AB19" s="19" t="s">
        <v>113</v>
      </c>
      <c r="AC19" s="19" t="s">
        <v>114</v>
      </c>
      <c r="AD19" s="19" t="s">
        <v>115</v>
      </c>
      <c r="AE19" s="19" t="s">
        <v>116</v>
      </c>
    </row>
    <row r="20" spans="1:31">
      <c r="A20" s="29" t="s">
        <v>130</v>
      </c>
      <c r="B20" s="29" t="s">
        <v>64</v>
      </c>
      <c r="C20" s="30">
        <v>0.44532361787421521</v>
      </c>
      <c r="D20" s="30">
        <v>0.41824696696570318</v>
      </c>
      <c r="E20" s="30">
        <v>0.42815356566474438</v>
      </c>
      <c r="F20" s="30">
        <v>0.56690716113074513</v>
      </c>
      <c r="G20" s="30">
        <v>0.69756180364406151</v>
      </c>
      <c r="H20" s="30">
        <v>0.67084638811881103</v>
      </c>
      <c r="I20" s="30">
        <v>0.62348870966103764</v>
      </c>
      <c r="J20" s="30">
        <v>0.70082778208502283</v>
      </c>
      <c r="K20" s="30">
        <v>0.69472058568923334</v>
      </c>
      <c r="L20" s="30">
        <v>0.68368445137469103</v>
      </c>
      <c r="M20" s="30">
        <v>0.46640409042948033</v>
      </c>
      <c r="N20" s="30">
        <v>0.46733077817203716</v>
      </c>
      <c r="O20" s="30">
        <v>0.63276072960442531</v>
      </c>
      <c r="P20" s="30">
        <v>0.55649625695123883</v>
      </c>
      <c r="Q20" s="30">
        <v>0.43262115677321161</v>
      </c>
      <c r="R20" s="30">
        <v>0.58301784204295615</v>
      </c>
      <c r="S20" s="30">
        <v>0.70499999999999996</v>
      </c>
      <c r="T20" s="30">
        <v>0.70352153729071543</v>
      </c>
      <c r="U20" s="30">
        <v>0.61477423473702009</v>
      </c>
      <c r="V20" s="30">
        <v>0.52872519025875186</v>
      </c>
      <c r="W20" s="30">
        <v>0.44853465246067986</v>
      </c>
      <c r="X20" s="30" t="s">
        <v>169</v>
      </c>
      <c r="Y20" s="30" t="s">
        <v>169</v>
      </c>
      <c r="Z20" s="30" t="s">
        <v>169</v>
      </c>
      <c r="AA20" s="30" t="s">
        <v>169</v>
      </c>
      <c r="AB20" s="30" t="s">
        <v>169</v>
      </c>
      <c r="AC20" s="30" t="s">
        <v>169</v>
      </c>
      <c r="AD20" s="30" t="s">
        <v>169</v>
      </c>
      <c r="AE20" s="30" t="s">
        <v>169</v>
      </c>
    </row>
    <row r="21" spans="1:31" s="28" customFormat="1">
      <c r="A21" s="29" t="s">
        <v>130</v>
      </c>
      <c r="B21" s="29" t="s">
        <v>71</v>
      </c>
      <c r="C21" s="30" t="s">
        <v>169</v>
      </c>
      <c r="D21" s="30" t="s">
        <v>169</v>
      </c>
      <c r="E21" s="30" t="s">
        <v>169</v>
      </c>
      <c r="F21" s="30" t="s">
        <v>169</v>
      </c>
      <c r="G21" s="30" t="s">
        <v>169</v>
      </c>
      <c r="H21" s="30" t="s">
        <v>169</v>
      </c>
      <c r="I21" s="30" t="s">
        <v>169</v>
      </c>
      <c r="J21" s="30" t="s">
        <v>169</v>
      </c>
      <c r="K21" s="30" t="s">
        <v>169</v>
      </c>
      <c r="L21" s="30" t="s">
        <v>169</v>
      </c>
      <c r="M21" s="30" t="s">
        <v>169</v>
      </c>
      <c r="N21" s="30" t="s">
        <v>169</v>
      </c>
      <c r="O21" s="30" t="s">
        <v>169</v>
      </c>
      <c r="P21" s="30" t="s">
        <v>169</v>
      </c>
      <c r="Q21" s="30" t="s">
        <v>169</v>
      </c>
      <c r="R21" s="30" t="s">
        <v>169</v>
      </c>
      <c r="S21" s="30" t="s">
        <v>169</v>
      </c>
      <c r="T21" s="30" t="s">
        <v>169</v>
      </c>
      <c r="U21" s="30" t="s">
        <v>169</v>
      </c>
      <c r="V21" s="30" t="s">
        <v>169</v>
      </c>
      <c r="W21" s="30" t="s">
        <v>169</v>
      </c>
      <c r="X21" s="30" t="s">
        <v>169</v>
      </c>
      <c r="Y21" s="30" t="s">
        <v>169</v>
      </c>
      <c r="Z21" s="30" t="s">
        <v>169</v>
      </c>
      <c r="AA21" s="30" t="s">
        <v>169</v>
      </c>
      <c r="AB21" s="30" t="s">
        <v>169</v>
      </c>
      <c r="AC21" s="30" t="s">
        <v>169</v>
      </c>
      <c r="AD21" s="30" t="s">
        <v>169</v>
      </c>
      <c r="AE21" s="30" t="s">
        <v>169</v>
      </c>
    </row>
    <row r="22" spans="1:31" s="28" customFormat="1">
      <c r="A22" s="29" t="s">
        <v>130</v>
      </c>
      <c r="B22" s="29" t="s">
        <v>20</v>
      </c>
      <c r="C22" s="30">
        <v>6.1459231135125476E-3</v>
      </c>
      <c r="D22" s="30">
        <v>6.1459231086510311E-3</v>
      </c>
      <c r="E22" s="30">
        <v>1.8488277744719069E-2</v>
      </c>
      <c r="F22" s="30">
        <v>1.1608962935831049E-2</v>
      </c>
      <c r="G22" s="30">
        <v>1.1608963145240127E-2</v>
      </c>
      <c r="H22" s="30">
        <v>1.1608963119576201E-2</v>
      </c>
      <c r="I22" s="30">
        <v>1.1640768599983507E-2</v>
      </c>
      <c r="J22" s="30">
        <v>1.1608963277311415E-2</v>
      </c>
      <c r="K22" s="30">
        <v>1.1608963263609863E-2</v>
      </c>
      <c r="L22" s="30">
        <v>1.1608963289050374E-2</v>
      </c>
      <c r="M22" s="30">
        <v>1.16407687024579E-2</v>
      </c>
      <c r="N22" s="30">
        <v>1.1608963669574555E-2</v>
      </c>
      <c r="O22" s="30">
        <v>1.1608963610285791E-2</v>
      </c>
      <c r="P22" s="30">
        <v>1.1608964026129863E-2</v>
      </c>
      <c r="Q22" s="30">
        <v>1.1640769339723106E-2</v>
      </c>
      <c r="R22" s="30">
        <v>1.160896393509653E-2</v>
      </c>
      <c r="S22" s="30">
        <v>1.1639210849473426E-2</v>
      </c>
      <c r="T22" s="30">
        <v>0.10093147698511437</v>
      </c>
      <c r="U22" s="30">
        <v>0.17940524661765186</v>
      </c>
      <c r="V22" s="30">
        <v>0.21286157215627616</v>
      </c>
      <c r="W22" s="30">
        <v>0.13934288458070868</v>
      </c>
      <c r="X22" s="30">
        <v>0.21727014210971141</v>
      </c>
      <c r="Y22" s="30">
        <v>5.1841839375848446E-4</v>
      </c>
      <c r="Z22" s="30" t="s">
        <v>169</v>
      </c>
      <c r="AA22" s="30" t="s">
        <v>169</v>
      </c>
      <c r="AB22" s="30" t="s">
        <v>169</v>
      </c>
      <c r="AC22" s="30" t="s">
        <v>169</v>
      </c>
      <c r="AD22" s="30" t="s">
        <v>169</v>
      </c>
      <c r="AE22" s="30" t="s">
        <v>169</v>
      </c>
    </row>
    <row r="23" spans="1:31" s="28" customFormat="1">
      <c r="A23" s="29" t="s">
        <v>130</v>
      </c>
      <c r="B23" s="29" t="s">
        <v>32</v>
      </c>
      <c r="C23" s="30" t="s">
        <v>169</v>
      </c>
      <c r="D23" s="30" t="s">
        <v>169</v>
      </c>
      <c r="E23" s="30" t="s">
        <v>169</v>
      </c>
      <c r="F23" s="30" t="s">
        <v>169</v>
      </c>
      <c r="G23" s="30" t="s">
        <v>169</v>
      </c>
      <c r="H23" s="30" t="s">
        <v>169</v>
      </c>
      <c r="I23" s="30" t="s">
        <v>169</v>
      </c>
      <c r="J23" s="30" t="s">
        <v>169</v>
      </c>
      <c r="K23" s="30" t="s">
        <v>169</v>
      </c>
      <c r="L23" s="30" t="s">
        <v>169</v>
      </c>
      <c r="M23" s="30" t="s">
        <v>169</v>
      </c>
      <c r="N23" s="30" t="s">
        <v>169</v>
      </c>
      <c r="O23" s="30" t="s">
        <v>169</v>
      </c>
      <c r="P23" s="30" t="s">
        <v>169</v>
      </c>
      <c r="Q23" s="30" t="s">
        <v>169</v>
      </c>
      <c r="R23" s="30" t="s">
        <v>169</v>
      </c>
      <c r="S23" s="30" t="s">
        <v>169</v>
      </c>
      <c r="T23" s="30" t="s">
        <v>169</v>
      </c>
      <c r="U23" s="30" t="s">
        <v>169</v>
      </c>
      <c r="V23" s="30" t="s">
        <v>169</v>
      </c>
      <c r="W23" s="30" t="s">
        <v>169</v>
      </c>
      <c r="X23" s="30" t="s">
        <v>169</v>
      </c>
      <c r="Y23" s="30" t="s">
        <v>169</v>
      </c>
      <c r="Z23" s="30" t="s">
        <v>169</v>
      </c>
      <c r="AA23" s="30" t="s">
        <v>169</v>
      </c>
      <c r="AB23" s="30" t="s">
        <v>169</v>
      </c>
      <c r="AC23" s="30" t="s">
        <v>169</v>
      </c>
      <c r="AD23" s="30" t="s">
        <v>169</v>
      </c>
      <c r="AE23" s="30" t="s">
        <v>169</v>
      </c>
    </row>
    <row r="24" spans="1:31" s="28" customFormat="1">
      <c r="A24" s="29" t="s">
        <v>130</v>
      </c>
      <c r="B24" s="29" t="s">
        <v>66</v>
      </c>
      <c r="C24" s="30">
        <v>1.0071381993001433E-9</v>
      </c>
      <c r="D24" s="30">
        <v>9.9793004299477231E-10</v>
      </c>
      <c r="E24" s="30">
        <v>2.5182818109894671E-4</v>
      </c>
      <c r="F24" s="30">
        <v>2.3032108739218914E-3</v>
      </c>
      <c r="G24" s="30">
        <v>4.2749944183768441E-4</v>
      </c>
      <c r="H24" s="30">
        <v>1.2236656110440759E-3</v>
      </c>
      <c r="I24" s="30">
        <v>4.2615104630532323E-4</v>
      </c>
      <c r="J24" s="30">
        <v>7.5890047324019114E-4</v>
      </c>
      <c r="K24" s="30">
        <v>1.3151645169280006E-9</v>
      </c>
      <c r="L24" s="30">
        <v>1.351767882205752E-9</v>
      </c>
      <c r="M24" s="30">
        <v>1.2840794307796851E-9</v>
      </c>
      <c r="N24" s="30">
        <v>1.0501942346726808E-3</v>
      </c>
      <c r="O24" s="30">
        <v>1.7801103706073247E-4</v>
      </c>
      <c r="P24" s="30">
        <v>2.9115939596785793E-4</v>
      </c>
      <c r="Q24" s="30">
        <v>1.0292156579068468E-3</v>
      </c>
      <c r="R24" s="30">
        <v>5.7987082571163623E-4</v>
      </c>
      <c r="S24" s="30">
        <v>1.7154565568958161E-3</v>
      </c>
      <c r="T24" s="30">
        <v>5.0472545647291527E-4</v>
      </c>
      <c r="U24" s="30">
        <v>7.6500925072519842E-3</v>
      </c>
      <c r="V24" s="30">
        <v>1.0806384341675961E-2</v>
      </c>
      <c r="W24" s="30">
        <v>8.300907193031018E-3</v>
      </c>
      <c r="X24" s="30">
        <v>6.5910117215817994E-3</v>
      </c>
      <c r="Y24" s="30">
        <v>6.0241559174668557E-2</v>
      </c>
      <c r="Z24" s="30">
        <v>3.851373125294736E-2</v>
      </c>
      <c r="AA24" s="30">
        <v>5.4462601346776079E-2</v>
      </c>
      <c r="AB24" s="30">
        <v>4.7856478241339893E-2</v>
      </c>
      <c r="AC24" s="30">
        <v>0.14478486371107893</v>
      </c>
      <c r="AD24" s="30">
        <v>0.1283750757957082</v>
      </c>
      <c r="AE24" s="30">
        <v>0.16785637970405567</v>
      </c>
    </row>
    <row r="25" spans="1:31" s="28" customFormat="1">
      <c r="A25" s="29" t="s">
        <v>130</v>
      </c>
      <c r="B25" s="29" t="s">
        <v>65</v>
      </c>
      <c r="C25" s="30">
        <v>9.0652198316596405E-2</v>
      </c>
      <c r="D25" s="30">
        <v>9.6053200586453252E-2</v>
      </c>
      <c r="E25" s="30">
        <v>8.6756928362611799E-2</v>
      </c>
      <c r="F25" s="30">
        <v>0.11650396783339072</v>
      </c>
      <c r="G25" s="30">
        <v>0.12568958780459796</v>
      </c>
      <c r="H25" s="30">
        <v>0.11188991415171826</v>
      </c>
      <c r="I25" s="30">
        <v>0.10418861892018406</v>
      </c>
      <c r="J25" s="30">
        <v>0.14584002190367679</v>
      </c>
      <c r="K25" s="30">
        <v>0.10587804553845066</v>
      </c>
      <c r="L25" s="30">
        <v>9.7784319882002771E-2</v>
      </c>
      <c r="M25" s="30">
        <v>0.10230671594993951</v>
      </c>
      <c r="N25" s="30">
        <v>0.11204327786757109</v>
      </c>
      <c r="O25" s="30">
        <v>0.11856191321551275</v>
      </c>
      <c r="P25" s="30">
        <v>0.13899623133108999</v>
      </c>
      <c r="Q25" s="30">
        <v>0.11929807079833595</v>
      </c>
      <c r="R25" s="30">
        <v>0.11399334278371002</v>
      </c>
      <c r="S25" s="30">
        <v>0.16121215274281681</v>
      </c>
      <c r="T25" s="30">
        <v>0.13215828586064665</v>
      </c>
      <c r="U25" s="30">
        <v>0.11227119578177577</v>
      </c>
      <c r="V25" s="30">
        <v>0.108695121750881</v>
      </c>
      <c r="W25" s="30">
        <v>9.9718556300398317E-2</v>
      </c>
      <c r="X25" s="30">
        <v>0.12934209414164966</v>
      </c>
      <c r="Y25" s="30">
        <v>0.13584839431917539</v>
      </c>
      <c r="Z25" s="30">
        <v>0.12717899896664106</v>
      </c>
      <c r="AA25" s="30">
        <v>0.1252733225581375</v>
      </c>
      <c r="AB25" s="30">
        <v>0.16503880086201567</v>
      </c>
      <c r="AC25" s="30">
        <v>0.13348724079913088</v>
      </c>
      <c r="AD25" s="30">
        <v>0.11496201946600956</v>
      </c>
      <c r="AE25" s="30">
        <v>0.10639098699027583</v>
      </c>
    </row>
    <row r="26" spans="1:31" s="28" customFormat="1">
      <c r="A26" s="29" t="s">
        <v>130</v>
      </c>
      <c r="B26" s="29" t="s">
        <v>69</v>
      </c>
      <c r="C26" s="30">
        <v>0.32115974933108393</v>
      </c>
      <c r="D26" s="30">
        <v>0.36747663237337447</v>
      </c>
      <c r="E26" s="30">
        <v>0.35098344252915237</v>
      </c>
      <c r="F26" s="30">
        <v>0.34717623738914605</v>
      </c>
      <c r="G26" s="30">
        <v>0.37835321903053099</v>
      </c>
      <c r="H26" s="30">
        <v>0.38960620994734801</v>
      </c>
      <c r="I26" s="30">
        <v>0.38671815973934764</v>
      </c>
      <c r="J26" s="30">
        <v>0.34554820194004732</v>
      </c>
      <c r="K26" s="30">
        <v>0.31974558550422388</v>
      </c>
      <c r="L26" s="30">
        <v>0.34038440494820399</v>
      </c>
      <c r="M26" s="30">
        <v>0.34427279778592346</v>
      </c>
      <c r="N26" s="30">
        <v>0.33982445276825374</v>
      </c>
      <c r="O26" s="30">
        <v>0.33206966735365417</v>
      </c>
      <c r="P26" s="30">
        <v>0.35512505848387876</v>
      </c>
      <c r="Q26" s="30">
        <v>0.36732644590945318</v>
      </c>
      <c r="R26" s="30">
        <v>0.36750727513947828</v>
      </c>
      <c r="S26" s="30">
        <v>0.33883188216270571</v>
      </c>
      <c r="T26" s="30">
        <v>0.30797479882448253</v>
      </c>
      <c r="U26" s="30">
        <v>0.33224692024977731</v>
      </c>
      <c r="V26" s="30">
        <v>0.34448888380399928</v>
      </c>
      <c r="W26" s="30">
        <v>0.33821697331942674</v>
      </c>
      <c r="X26" s="30">
        <v>0.32361821676436653</v>
      </c>
      <c r="Y26" s="30">
        <v>0.34645126218027594</v>
      </c>
      <c r="Z26" s="30">
        <v>0.36372676231916917</v>
      </c>
      <c r="AA26" s="30">
        <v>0.3632271543431671</v>
      </c>
      <c r="AB26" s="30">
        <v>0.32409020305642405</v>
      </c>
      <c r="AC26" s="30">
        <v>0.29500850424487601</v>
      </c>
      <c r="AD26" s="30">
        <v>0.30940810565394739</v>
      </c>
      <c r="AE26" s="30">
        <v>0.31110105912570046</v>
      </c>
    </row>
    <row r="27" spans="1:31" s="28" customFormat="1">
      <c r="A27" s="29" t="s">
        <v>130</v>
      </c>
      <c r="B27" s="29" t="s">
        <v>68</v>
      </c>
      <c r="C27" s="30">
        <v>0.28629391454770364</v>
      </c>
      <c r="D27" s="30">
        <v>0.28533025403651058</v>
      </c>
      <c r="E27" s="30">
        <v>0.28723688926891783</v>
      </c>
      <c r="F27" s="30">
        <v>0.2765311880171763</v>
      </c>
      <c r="G27" s="30">
        <v>0.26316254916032006</v>
      </c>
      <c r="H27" s="30">
        <v>0.28478264321225361</v>
      </c>
      <c r="I27" s="30">
        <v>0.28932354547972516</v>
      </c>
      <c r="J27" s="30">
        <v>0.26132020893321717</v>
      </c>
      <c r="K27" s="30">
        <v>0.27102781472915399</v>
      </c>
      <c r="L27" s="30">
        <v>0.28743213450180283</v>
      </c>
      <c r="M27" s="30">
        <v>0.29159297901496206</v>
      </c>
      <c r="N27" s="30">
        <v>0.28761552834854803</v>
      </c>
      <c r="O27" s="30">
        <v>0.27940040290112278</v>
      </c>
      <c r="P27" s="30">
        <v>0.26920072928745498</v>
      </c>
      <c r="Q27" s="30">
        <v>0.29016355037658736</v>
      </c>
      <c r="R27" s="30">
        <v>0.2903972844585832</v>
      </c>
      <c r="S27" s="30">
        <v>0.26120400522782605</v>
      </c>
      <c r="T27" s="30">
        <v>0.26940329275170227</v>
      </c>
      <c r="U27" s="30">
        <v>0.28662817618934011</v>
      </c>
      <c r="V27" s="30">
        <v>0.29309257438637321</v>
      </c>
      <c r="W27" s="30">
        <v>0.28917011189205399</v>
      </c>
      <c r="X27" s="30">
        <v>0.27906151531829865</v>
      </c>
      <c r="Y27" s="30">
        <v>0.26904748248542276</v>
      </c>
      <c r="Z27" s="30">
        <v>0.28857591618708012</v>
      </c>
      <c r="AA27" s="30">
        <v>0.28942040151211818</v>
      </c>
      <c r="AB27" s="30">
        <v>0.25688783609941296</v>
      </c>
      <c r="AC27" s="30">
        <v>0.25903495649803476</v>
      </c>
      <c r="AD27" s="30">
        <v>0.27358759762865675</v>
      </c>
      <c r="AE27" s="30">
        <v>0.27385636427029653</v>
      </c>
    </row>
    <row r="28" spans="1:31" s="28" customFormat="1">
      <c r="A28" s="29" t="s">
        <v>130</v>
      </c>
      <c r="B28" s="29" t="s">
        <v>36</v>
      </c>
      <c r="C28" s="30" t="s">
        <v>169</v>
      </c>
      <c r="D28" s="30" t="s">
        <v>169</v>
      </c>
      <c r="E28" s="30" t="s">
        <v>169</v>
      </c>
      <c r="F28" s="30" t="s">
        <v>169</v>
      </c>
      <c r="G28" s="30" t="s">
        <v>169</v>
      </c>
      <c r="H28" s="30" t="s">
        <v>169</v>
      </c>
      <c r="I28" s="30" t="s">
        <v>169</v>
      </c>
      <c r="J28" s="30" t="s">
        <v>169</v>
      </c>
      <c r="K28" s="30" t="s">
        <v>169</v>
      </c>
      <c r="L28" s="30" t="s">
        <v>169</v>
      </c>
      <c r="M28" s="30" t="s">
        <v>169</v>
      </c>
      <c r="N28" s="30" t="s">
        <v>169</v>
      </c>
      <c r="O28" s="30" t="s">
        <v>169</v>
      </c>
      <c r="P28" s="30" t="s">
        <v>169</v>
      </c>
      <c r="Q28" s="30" t="s">
        <v>169</v>
      </c>
      <c r="R28" s="30" t="s">
        <v>169</v>
      </c>
      <c r="S28" s="30" t="s">
        <v>169</v>
      </c>
      <c r="T28" s="30" t="s">
        <v>169</v>
      </c>
      <c r="U28" s="30" t="s">
        <v>169</v>
      </c>
      <c r="V28" s="30" t="s">
        <v>169</v>
      </c>
      <c r="W28" s="30" t="s">
        <v>169</v>
      </c>
      <c r="X28" s="30" t="s">
        <v>169</v>
      </c>
      <c r="Y28" s="30">
        <v>0.15407230348183898</v>
      </c>
      <c r="Z28" s="30">
        <v>0.15527067237695091</v>
      </c>
      <c r="AA28" s="30">
        <v>0.15268420350920292</v>
      </c>
      <c r="AB28" s="30">
        <v>0.14967507679519759</v>
      </c>
      <c r="AC28" s="30">
        <v>0.14828726587616331</v>
      </c>
      <c r="AD28" s="30">
        <v>0.15193132924631014</v>
      </c>
      <c r="AE28" s="30">
        <v>0.14431891640740169</v>
      </c>
    </row>
    <row r="29" spans="1:31" s="28" customFormat="1">
      <c r="A29" s="29" t="s">
        <v>130</v>
      </c>
      <c r="B29" s="29" t="s">
        <v>73</v>
      </c>
      <c r="C29" s="30">
        <v>1.9987205098934549E-2</v>
      </c>
      <c r="D29" s="30">
        <v>4.4069014935312026E-2</v>
      </c>
      <c r="E29" s="30">
        <v>5.32300488682734E-2</v>
      </c>
      <c r="F29" s="30">
        <v>0.32749972918186221</v>
      </c>
      <c r="G29" s="30">
        <v>0.21922510336685896</v>
      </c>
      <c r="H29" s="30">
        <v>0.25284580573299448</v>
      </c>
      <c r="I29" s="30">
        <v>0.22236755324346233</v>
      </c>
      <c r="J29" s="30">
        <v>0.25786918665543995</v>
      </c>
      <c r="K29" s="30">
        <v>0.19073492066809886</v>
      </c>
      <c r="L29" s="30">
        <v>0.21775170658345747</v>
      </c>
      <c r="M29" s="30">
        <v>0.24717561941363173</v>
      </c>
      <c r="N29" s="30">
        <v>0.26972076974794296</v>
      </c>
      <c r="O29" s="30">
        <v>0.25095038507955514</v>
      </c>
      <c r="P29" s="30">
        <v>0.26191028645141551</v>
      </c>
      <c r="Q29" s="30">
        <v>0.2702716519414689</v>
      </c>
      <c r="R29" s="30">
        <v>0.2647644566226483</v>
      </c>
      <c r="S29" s="30">
        <v>0.25811590807535417</v>
      </c>
      <c r="T29" s="30">
        <v>0.24363367986042256</v>
      </c>
      <c r="U29" s="30">
        <v>0.25655424355291978</v>
      </c>
      <c r="V29" s="30">
        <v>0.23875445336150836</v>
      </c>
      <c r="W29" s="30">
        <v>0.25238308088709399</v>
      </c>
      <c r="X29" s="30">
        <v>0.2437920282678446</v>
      </c>
      <c r="Y29" s="30">
        <v>0.25071788876640771</v>
      </c>
      <c r="Z29" s="30">
        <v>0.26471005322709712</v>
      </c>
      <c r="AA29" s="30">
        <v>0.25667887948231982</v>
      </c>
      <c r="AB29" s="30">
        <v>0.27634203343331631</v>
      </c>
      <c r="AC29" s="30">
        <v>0.25831078404528929</v>
      </c>
      <c r="AD29" s="30">
        <v>0.27516856477035312</v>
      </c>
      <c r="AE29" s="30">
        <v>0.24798639987171589</v>
      </c>
    </row>
    <row r="30" spans="1:31" s="28" customFormat="1">
      <c r="A30" s="29" t="s">
        <v>130</v>
      </c>
      <c r="B30" s="29" t="s">
        <v>56</v>
      </c>
      <c r="C30" s="30">
        <v>0.10173889748456334</v>
      </c>
      <c r="D30" s="30">
        <v>0.10326129326348486</v>
      </c>
      <c r="E30" s="30">
        <v>8.8898739949226604E-2</v>
      </c>
      <c r="F30" s="30">
        <v>8.6332588571367289E-2</v>
      </c>
      <c r="G30" s="30">
        <v>9.4882203317526476E-2</v>
      </c>
      <c r="H30" s="30">
        <v>9.9664338736126762E-2</v>
      </c>
      <c r="I30" s="30">
        <v>9.3964467297332793E-2</v>
      </c>
      <c r="J30" s="30">
        <v>8.9443324100279206E-2</v>
      </c>
      <c r="K30" s="30">
        <v>8.4282076036913164E-2</v>
      </c>
      <c r="L30" s="30">
        <v>8.1209897714498047E-2</v>
      </c>
      <c r="M30" s="30">
        <v>8.0545264001556649E-2</v>
      </c>
      <c r="N30" s="30">
        <v>8.3492570712829089E-2</v>
      </c>
      <c r="O30" s="30">
        <v>8.5140840074904356E-2</v>
      </c>
      <c r="P30" s="30">
        <v>8.4262397706109202E-2</v>
      </c>
      <c r="Q30" s="30">
        <v>8.1556980120746525E-2</v>
      </c>
      <c r="R30" s="30">
        <v>8.2239286399996447E-2</v>
      </c>
      <c r="S30" s="30">
        <v>8.0065366437038696E-2</v>
      </c>
      <c r="T30" s="30">
        <v>7.5480389548213261E-2</v>
      </c>
      <c r="U30" s="30">
        <v>7.6546658297250533E-2</v>
      </c>
      <c r="V30" s="30">
        <v>7.2839746879811026E-2</v>
      </c>
      <c r="W30" s="30">
        <v>7.4487289309396132E-2</v>
      </c>
      <c r="X30" s="30">
        <v>7.2887064795024811E-2</v>
      </c>
      <c r="Y30" s="30">
        <v>7.0338155859718629E-2</v>
      </c>
      <c r="Z30" s="30">
        <v>6.6586820600408325E-2</v>
      </c>
      <c r="AA30" s="30">
        <v>6.4363973872626781E-2</v>
      </c>
      <c r="AB30" s="30">
        <v>6.3307502336833021E-2</v>
      </c>
      <c r="AC30" s="30">
        <v>5.9870201790250731E-2</v>
      </c>
      <c r="AD30" s="30">
        <v>5.9893082783377939E-2</v>
      </c>
      <c r="AE30" s="30">
        <v>4.524723759742507E-2</v>
      </c>
    </row>
    <row r="32" spans="1:31" s="28" customFormat="1"/>
    <row r="33" spans="1:31" s="28" customFormat="1">
      <c r="A33" s="19" t="s">
        <v>128</v>
      </c>
      <c r="B33" s="19" t="s">
        <v>129</v>
      </c>
      <c r="C33" s="19" t="s">
        <v>80</v>
      </c>
      <c r="D33" s="19" t="s">
        <v>89</v>
      </c>
      <c r="E33" s="19" t="s">
        <v>90</v>
      </c>
      <c r="F33" s="19" t="s">
        <v>91</v>
      </c>
      <c r="G33" s="19" t="s">
        <v>92</v>
      </c>
      <c r="H33" s="19" t="s">
        <v>93</v>
      </c>
      <c r="I33" s="19" t="s">
        <v>94</v>
      </c>
      <c r="J33" s="19" t="s">
        <v>95</v>
      </c>
      <c r="K33" s="19" t="s">
        <v>96</v>
      </c>
      <c r="L33" s="19" t="s">
        <v>97</v>
      </c>
      <c r="M33" s="19" t="s">
        <v>98</v>
      </c>
      <c r="N33" s="19" t="s">
        <v>99</v>
      </c>
      <c r="O33" s="19" t="s">
        <v>100</v>
      </c>
      <c r="P33" s="19" t="s">
        <v>101</v>
      </c>
      <c r="Q33" s="19" t="s">
        <v>102</v>
      </c>
      <c r="R33" s="19" t="s">
        <v>103</v>
      </c>
      <c r="S33" s="19" t="s">
        <v>104</v>
      </c>
      <c r="T33" s="19" t="s">
        <v>105</v>
      </c>
      <c r="U33" s="19" t="s">
        <v>106</v>
      </c>
      <c r="V33" s="19" t="s">
        <v>107</v>
      </c>
      <c r="W33" s="19" t="s">
        <v>108</v>
      </c>
      <c r="X33" s="19" t="s">
        <v>109</v>
      </c>
      <c r="Y33" s="19" t="s">
        <v>110</v>
      </c>
      <c r="Z33" s="19" t="s">
        <v>111</v>
      </c>
      <c r="AA33" s="19" t="s">
        <v>112</v>
      </c>
      <c r="AB33" s="19" t="s">
        <v>113</v>
      </c>
      <c r="AC33" s="19" t="s">
        <v>114</v>
      </c>
      <c r="AD33" s="19" t="s">
        <v>115</v>
      </c>
      <c r="AE33" s="19" t="s">
        <v>116</v>
      </c>
    </row>
    <row r="34" spans="1:31" s="28" customFormat="1">
      <c r="A34" s="29" t="s">
        <v>131</v>
      </c>
      <c r="B34" s="29" t="s">
        <v>64</v>
      </c>
      <c r="C34" s="30">
        <v>0.56488035388970737</v>
      </c>
      <c r="D34" s="30">
        <v>0.50951574642867958</v>
      </c>
      <c r="E34" s="30">
        <v>0.55923163850855862</v>
      </c>
      <c r="F34" s="30">
        <v>0.68727672014037677</v>
      </c>
      <c r="G34" s="30">
        <v>0.73207164213309917</v>
      </c>
      <c r="H34" s="30">
        <v>0.74735174430515128</v>
      </c>
      <c r="I34" s="30">
        <v>0.70426505061487954</v>
      </c>
      <c r="J34" s="30">
        <v>0.76736058199463741</v>
      </c>
      <c r="K34" s="30">
        <v>0.71329517416920907</v>
      </c>
      <c r="L34" s="30">
        <v>0.68114882937441046</v>
      </c>
      <c r="M34" s="30">
        <v>0.57602069932076561</v>
      </c>
      <c r="N34" s="30">
        <v>0.6376712219901387</v>
      </c>
      <c r="O34" s="30">
        <v>0.65154537174745375</v>
      </c>
      <c r="P34" s="30">
        <v>0.6457222156539294</v>
      </c>
      <c r="Q34" s="30">
        <v>0.63109985015975278</v>
      </c>
      <c r="R34" s="30">
        <v>0.64925325798265299</v>
      </c>
      <c r="S34" s="30">
        <v>0.67869049187529285</v>
      </c>
      <c r="T34" s="30">
        <v>0.67169273492476111</v>
      </c>
      <c r="U34" s="30">
        <v>0.62915699483582999</v>
      </c>
      <c r="V34" s="30">
        <v>0.6265768497363492</v>
      </c>
      <c r="W34" s="30">
        <v>0.60296654557911356</v>
      </c>
      <c r="X34" s="30">
        <v>0.65926605900904811</v>
      </c>
      <c r="Y34" s="30">
        <v>0.59866088558588226</v>
      </c>
      <c r="Z34" s="30">
        <v>0.57938516415355445</v>
      </c>
      <c r="AA34" s="30">
        <v>0.59601285176133179</v>
      </c>
      <c r="AB34" s="30">
        <v>0.5824841990781221</v>
      </c>
      <c r="AC34" s="30">
        <v>0.54895512862031359</v>
      </c>
      <c r="AD34" s="30">
        <v>0.51807020952751059</v>
      </c>
      <c r="AE34" s="30">
        <v>0.47781097860466054</v>
      </c>
    </row>
    <row r="35" spans="1:31" s="28" customFormat="1">
      <c r="A35" s="29" t="s">
        <v>131</v>
      </c>
      <c r="B35" s="29" t="s">
        <v>71</v>
      </c>
      <c r="C35" s="30" t="s">
        <v>169</v>
      </c>
      <c r="D35" s="30" t="s">
        <v>169</v>
      </c>
      <c r="E35" s="30" t="s">
        <v>169</v>
      </c>
      <c r="F35" s="30" t="s">
        <v>169</v>
      </c>
      <c r="G35" s="30" t="s">
        <v>169</v>
      </c>
      <c r="H35" s="30" t="s">
        <v>169</v>
      </c>
      <c r="I35" s="30" t="s">
        <v>169</v>
      </c>
      <c r="J35" s="30" t="s">
        <v>169</v>
      </c>
      <c r="K35" s="30" t="s">
        <v>169</v>
      </c>
      <c r="L35" s="30" t="s">
        <v>169</v>
      </c>
      <c r="M35" s="30" t="s">
        <v>169</v>
      </c>
      <c r="N35" s="30" t="s">
        <v>169</v>
      </c>
      <c r="O35" s="30" t="s">
        <v>169</v>
      </c>
      <c r="P35" s="30" t="s">
        <v>169</v>
      </c>
      <c r="Q35" s="30" t="s">
        <v>169</v>
      </c>
      <c r="R35" s="30" t="s">
        <v>169</v>
      </c>
      <c r="S35" s="30" t="s">
        <v>169</v>
      </c>
      <c r="T35" s="30" t="s">
        <v>169</v>
      </c>
      <c r="U35" s="30" t="s">
        <v>169</v>
      </c>
      <c r="V35" s="30" t="s">
        <v>169</v>
      </c>
      <c r="W35" s="30" t="s">
        <v>169</v>
      </c>
      <c r="X35" s="30" t="s">
        <v>169</v>
      </c>
      <c r="Y35" s="30" t="s">
        <v>169</v>
      </c>
      <c r="Z35" s="30" t="s">
        <v>169</v>
      </c>
      <c r="AA35" s="30" t="s">
        <v>169</v>
      </c>
      <c r="AB35" s="30" t="s">
        <v>169</v>
      </c>
      <c r="AC35" s="30" t="s">
        <v>169</v>
      </c>
      <c r="AD35" s="30" t="s">
        <v>169</v>
      </c>
      <c r="AE35" s="30" t="s">
        <v>169</v>
      </c>
    </row>
    <row r="36" spans="1:31" s="28" customFormat="1">
      <c r="A36" s="29" t="s">
        <v>131</v>
      </c>
      <c r="B36" s="29" t="s">
        <v>20</v>
      </c>
      <c r="C36" s="30">
        <v>8.3303757527121436E-2</v>
      </c>
      <c r="D36" s="30">
        <v>8.3303757528788214E-2</v>
      </c>
      <c r="E36" s="30">
        <v>9.2980895790131121E-2</v>
      </c>
      <c r="F36" s="30">
        <v>9.5523417899944313E-2</v>
      </c>
      <c r="G36" s="30">
        <v>9.0380692917836167E-2</v>
      </c>
      <c r="H36" s="30">
        <v>0.107139242433474</v>
      </c>
      <c r="I36" s="30">
        <v>0.10185352432216273</v>
      </c>
      <c r="J36" s="30">
        <v>0.17793542734633228</v>
      </c>
      <c r="K36" s="30">
        <v>9.0981721633268453E-2</v>
      </c>
      <c r="L36" s="30">
        <v>9.0316749907535868E-2</v>
      </c>
      <c r="M36" s="30">
        <v>9.4871933557381952E-2</v>
      </c>
      <c r="N36" s="30">
        <v>0.10463409103768784</v>
      </c>
      <c r="O36" s="30">
        <v>9.8957483194759846E-2</v>
      </c>
      <c r="P36" s="30">
        <v>0.10109068924705386</v>
      </c>
      <c r="Q36" s="30">
        <v>9.4955294071195545E-2</v>
      </c>
      <c r="R36" s="30">
        <v>0.1278103506065538</v>
      </c>
      <c r="S36" s="30">
        <v>0.14858890046624856</v>
      </c>
      <c r="T36" s="30">
        <v>0.17287512424398618</v>
      </c>
      <c r="U36" s="30">
        <v>0.21321048418166952</v>
      </c>
      <c r="V36" s="30">
        <v>0.21992674025869585</v>
      </c>
      <c r="W36" s="30">
        <v>0.19535926879166235</v>
      </c>
      <c r="X36" s="30">
        <v>0.28486501084570243</v>
      </c>
      <c r="Y36" s="30">
        <v>0.28543031424310372</v>
      </c>
      <c r="Z36" s="30">
        <v>0.2866432100146436</v>
      </c>
      <c r="AA36" s="30">
        <v>0.43557826529586696</v>
      </c>
      <c r="AB36" s="30">
        <v>0.60916001076682214</v>
      </c>
      <c r="AC36" s="30">
        <v>0.6108289995840982</v>
      </c>
      <c r="AD36" s="30">
        <v>0.60916001048394219</v>
      </c>
      <c r="AE36" s="30">
        <v>0.60916000927207636</v>
      </c>
    </row>
    <row r="37" spans="1:31" s="28" customFormat="1">
      <c r="A37" s="29" t="s">
        <v>131</v>
      </c>
      <c r="B37" s="29" t="s">
        <v>32</v>
      </c>
      <c r="C37" s="30">
        <v>5.044000054359643E-2</v>
      </c>
      <c r="D37" s="30">
        <v>5.044000054359643E-2</v>
      </c>
      <c r="E37" s="30">
        <v>0.10018372200478365</v>
      </c>
      <c r="F37" s="30">
        <v>9.8940000543596307E-2</v>
      </c>
      <c r="G37" s="30">
        <v>9.8940000543596307E-2</v>
      </c>
      <c r="H37" s="30">
        <v>9.8940000543596307E-2</v>
      </c>
      <c r="I37" s="30">
        <v>9.9211064905414204E-2</v>
      </c>
      <c r="J37" s="30">
        <v>0.18129018536638397</v>
      </c>
      <c r="K37" s="30">
        <v>9.8940000543596307E-2</v>
      </c>
      <c r="L37" s="30">
        <v>9.8940000543596307E-2</v>
      </c>
      <c r="M37" s="30">
        <v>9.9211064905414204E-2</v>
      </c>
      <c r="N37" s="30">
        <v>9.8940000543596307E-2</v>
      </c>
      <c r="O37" s="30">
        <v>9.8940000543596307E-2</v>
      </c>
      <c r="P37" s="30">
        <v>9.8940000543596307E-2</v>
      </c>
      <c r="Q37" s="30">
        <v>9.9211064905414204E-2</v>
      </c>
      <c r="R37" s="30">
        <v>9.8940000543596307E-2</v>
      </c>
      <c r="S37" s="30">
        <v>9.8940000543596307E-2</v>
      </c>
      <c r="T37" s="30">
        <v>9.8940000543596307E-2</v>
      </c>
      <c r="U37" s="30">
        <v>9.9211064905414204E-2</v>
      </c>
      <c r="V37" s="30">
        <v>0.10185711567732117</v>
      </c>
      <c r="W37" s="30">
        <v>9.8940000543596307E-2</v>
      </c>
      <c r="X37" s="30">
        <v>0.14784711893889976</v>
      </c>
      <c r="Y37" s="30">
        <v>0.17290954555338117</v>
      </c>
      <c r="Z37" s="30">
        <v>0.16430048651880844</v>
      </c>
      <c r="AA37" s="30">
        <v>0.23560552565775031</v>
      </c>
      <c r="AB37" s="30" t="s">
        <v>169</v>
      </c>
      <c r="AC37" s="30" t="s">
        <v>169</v>
      </c>
      <c r="AD37" s="30" t="s">
        <v>169</v>
      </c>
      <c r="AE37" s="30" t="s">
        <v>169</v>
      </c>
    </row>
    <row r="38" spans="1:31" s="28" customFormat="1">
      <c r="A38" s="29" t="s">
        <v>131</v>
      </c>
      <c r="B38" s="29" t="s">
        <v>66</v>
      </c>
      <c r="C38" s="30">
        <v>1.3017741184345788E-9</v>
      </c>
      <c r="D38" s="30">
        <v>1.3007227282507345E-9</v>
      </c>
      <c r="E38" s="30">
        <v>1.3590573376126604E-9</v>
      </c>
      <c r="F38" s="30">
        <v>7.9628542021617954E-4</v>
      </c>
      <c r="G38" s="30">
        <v>2.7014768865832252E-4</v>
      </c>
      <c r="H38" s="30">
        <v>1.8482238466703059E-3</v>
      </c>
      <c r="I38" s="30">
        <v>9.8252164552503586E-4</v>
      </c>
      <c r="J38" s="30">
        <v>1.0360494524880703E-2</v>
      </c>
      <c r="K38" s="30">
        <v>2.7333168018861255E-4</v>
      </c>
      <c r="L38" s="30">
        <v>7.2162049569533094E-5</v>
      </c>
      <c r="M38" s="30">
        <v>1.3244168027897509E-4</v>
      </c>
      <c r="N38" s="30">
        <v>1.8726551699137859E-3</v>
      </c>
      <c r="O38" s="30">
        <v>1.9306963367456582E-3</v>
      </c>
      <c r="P38" s="30">
        <v>4.5519981951380213E-4</v>
      </c>
      <c r="Q38" s="30">
        <v>1.798282721534038E-3</v>
      </c>
      <c r="R38" s="30">
        <v>2.1179269366904713E-3</v>
      </c>
      <c r="S38" s="30">
        <v>4.4199991939410186E-3</v>
      </c>
      <c r="T38" s="30">
        <v>2.4084970705514812E-3</v>
      </c>
      <c r="U38" s="30">
        <v>8.5745143480973791E-3</v>
      </c>
      <c r="V38" s="30">
        <v>6.0314532172951654E-3</v>
      </c>
      <c r="W38" s="30">
        <v>8.7934878588358089E-3</v>
      </c>
      <c r="X38" s="30">
        <v>6.7147202274617521E-3</v>
      </c>
      <c r="Y38" s="30">
        <v>1.8243916078100598E-2</v>
      </c>
      <c r="Z38" s="30">
        <v>2.8613517732121153E-2</v>
      </c>
      <c r="AA38" s="30">
        <v>5.329935086539319E-2</v>
      </c>
      <c r="AB38" s="30">
        <v>8.5183154582349541E-2</v>
      </c>
      <c r="AC38" s="30">
        <v>8.6916088973043773E-2</v>
      </c>
      <c r="AD38" s="30">
        <v>9.1451135006844403E-2</v>
      </c>
      <c r="AE38" s="30">
        <v>9.1426050350012736E-2</v>
      </c>
    </row>
    <row r="39" spans="1:31" s="28" customFormat="1">
      <c r="A39" s="29" t="s">
        <v>131</v>
      </c>
      <c r="B39" s="29" t="s">
        <v>65</v>
      </c>
      <c r="C39" s="30">
        <v>0.50692079934453704</v>
      </c>
      <c r="D39" s="30">
        <v>0.50416178530200206</v>
      </c>
      <c r="E39" s="30">
        <v>0.50375655663601371</v>
      </c>
      <c r="F39" s="30">
        <v>0.4989157972674218</v>
      </c>
      <c r="G39" s="30">
        <v>0.49623347098403958</v>
      </c>
      <c r="H39" s="30">
        <v>0.49367042345400225</v>
      </c>
      <c r="I39" s="30">
        <v>0.49288890942162927</v>
      </c>
      <c r="J39" s="30">
        <v>0.48855828319909417</v>
      </c>
      <c r="K39" s="30">
        <v>0.48570296377275207</v>
      </c>
      <c r="L39" s="30">
        <v>0.47756177687934853</v>
      </c>
      <c r="M39" s="30">
        <v>0.48172640608776168</v>
      </c>
      <c r="N39" s="30">
        <v>0.47735558583166399</v>
      </c>
      <c r="O39" s="30">
        <v>0.47460421959163818</v>
      </c>
      <c r="P39" s="30">
        <v>0.47196165289270497</v>
      </c>
      <c r="Q39" s="30">
        <v>0.47098438208189031</v>
      </c>
      <c r="R39" s="30">
        <v>0.46667651949483702</v>
      </c>
      <c r="S39" s="30">
        <v>0.40250788709007884</v>
      </c>
      <c r="T39" s="30">
        <v>0.40098509063235094</v>
      </c>
      <c r="U39" s="30">
        <v>0.39941365711913657</v>
      </c>
      <c r="V39" s="30">
        <v>0.39592986370554861</v>
      </c>
      <c r="W39" s="30">
        <v>0.39399342742493426</v>
      </c>
      <c r="X39" s="30" t="s">
        <v>169</v>
      </c>
      <c r="Y39" s="30" t="s">
        <v>169</v>
      </c>
      <c r="Z39" s="30" t="s">
        <v>169</v>
      </c>
      <c r="AA39" s="30" t="s">
        <v>169</v>
      </c>
      <c r="AB39" s="30" t="s">
        <v>169</v>
      </c>
      <c r="AC39" s="30" t="s">
        <v>169</v>
      </c>
      <c r="AD39" s="30" t="s">
        <v>169</v>
      </c>
      <c r="AE39" s="30" t="s">
        <v>169</v>
      </c>
    </row>
    <row r="40" spans="1:31" s="28" customFormat="1">
      <c r="A40" s="29" t="s">
        <v>131</v>
      </c>
      <c r="B40" s="29" t="s">
        <v>69</v>
      </c>
      <c r="C40" s="30">
        <v>0.35912820359813641</v>
      </c>
      <c r="D40" s="30">
        <v>0.34656061632594559</v>
      </c>
      <c r="E40" s="30">
        <v>0.34495269806289364</v>
      </c>
      <c r="F40" s="30">
        <v>0.36081610552945637</v>
      </c>
      <c r="G40" s="30">
        <v>0.42987356073018945</v>
      </c>
      <c r="H40" s="30">
        <v>0.44451072883287485</v>
      </c>
      <c r="I40" s="30">
        <v>0.4625314192265465</v>
      </c>
      <c r="J40" s="30">
        <v>0.44073642161348259</v>
      </c>
      <c r="K40" s="30">
        <v>0.43573262118191525</v>
      </c>
      <c r="L40" s="30">
        <v>0.44410771373106472</v>
      </c>
      <c r="M40" s="30">
        <v>0.41374246246164309</v>
      </c>
      <c r="N40" s="30">
        <v>0.39227995942891003</v>
      </c>
      <c r="O40" s="30">
        <v>0.34507183479802389</v>
      </c>
      <c r="P40" s="30">
        <v>0.41453397069390002</v>
      </c>
      <c r="Q40" s="30">
        <v>0.40700829834859631</v>
      </c>
      <c r="R40" s="30">
        <v>0.43525701036628711</v>
      </c>
      <c r="S40" s="30">
        <v>0.43711525611381424</v>
      </c>
      <c r="T40" s="30">
        <v>0.43366838147832615</v>
      </c>
      <c r="U40" s="30">
        <v>0.44233531798025821</v>
      </c>
      <c r="V40" s="30">
        <v>0.42311174508238508</v>
      </c>
      <c r="W40" s="30">
        <v>0.39706351782242649</v>
      </c>
      <c r="X40" s="30">
        <v>0.34573682822021834</v>
      </c>
      <c r="Y40" s="30">
        <v>0.40304505042207678</v>
      </c>
      <c r="Z40" s="30">
        <v>0.41727324496379503</v>
      </c>
      <c r="AA40" s="30">
        <v>0.44277588635140258</v>
      </c>
      <c r="AB40" s="30">
        <v>0.44708934242379189</v>
      </c>
      <c r="AC40" s="30">
        <v>0.4464519722134368</v>
      </c>
      <c r="AD40" s="30">
        <v>0.44720800972640873</v>
      </c>
      <c r="AE40" s="30">
        <v>0.4050451463219924</v>
      </c>
    </row>
    <row r="41" spans="1:31" s="28" customFormat="1">
      <c r="A41" s="29" t="s">
        <v>131</v>
      </c>
      <c r="B41" s="29" t="s">
        <v>68</v>
      </c>
      <c r="C41" s="30">
        <v>0.31430043867808227</v>
      </c>
      <c r="D41" s="30">
        <v>0.30433452863343591</v>
      </c>
      <c r="E41" s="30">
        <v>0.3098469608417444</v>
      </c>
      <c r="F41" s="30">
        <v>0.29648766549863842</v>
      </c>
      <c r="G41" s="30">
        <v>0.30069358988607031</v>
      </c>
      <c r="H41" s="30">
        <v>0.31492079243780147</v>
      </c>
      <c r="I41" s="30">
        <v>0.31866086118998427</v>
      </c>
      <c r="J41" s="30">
        <v>0.26618411620772597</v>
      </c>
      <c r="K41" s="30">
        <v>0.2883120293352715</v>
      </c>
      <c r="L41" s="30">
        <v>0.29984945766197812</v>
      </c>
      <c r="M41" s="30">
        <v>0.30464307999537737</v>
      </c>
      <c r="N41" s="30">
        <v>0.3091306610397499</v>
      </c>
      <c r="O41" s="30">
        <v>0.29571688694682252</v>
      </c>
      <c r="P41" s="30">
        <v>0.30044592263486208</v>
      </c>
      <c r="Q41" s="30">
        <v>0.31524237963973223</v>
      </c>
      <c r="R41" s="30">
        <v>0.31760272743906331</v>
      </c>
      <c r="S41" s="30">
        <v>0.26501395089067192</v>
      </c>
      <c r="T41" s="30">
        <v>0.28757073112077097</v>
      </c>
      <c r="U41" s="30">
        <v>0.29974580402395307</v>
      </c>
      <c r="V41" s="30">
        <v>0.30269182611796092</v>
      </c>
      <c r="W41" s="30">
        <v>0.30848207096403857</v>
      </c>
      <c r="X41" s="30">
        <v>0.28647107028456742</v>
      </c>
      <c r="Y41" s="30">
        <v>0.28689835426151417</v>
      </c>
      <c r="Z41" s="30">
        <v>0.30158808604994247</v>
      </c>
      <c r="AA41" s="30">
        <v>0.30288448449372835</v>
      </c>
      <c r="AB41" s="30">
        <v>0.25489691898323114</v>
      </c>
      <c r="AC41" s="30">
        <v>0.26880761474378573</v>
      </c>
      <c r="AD41" s="30">
        <v>0.27832876685015184</v>
      </c>
      <c r="AE41" s="30">
        <v>0.27688108289269076</v>
      </c>
    </row>
    <row r="42" spans="1:31" s="28" customFormat="1">
      <c r="A42" s="29" t="s">
        <v>131</v>
      </c>
      <c r="B42" s="29" t="s">
        <v>36</v>
      </c>
      <c r="C42" s="30" t="s">
        <v>169</v>
      </c>
      <c r="D42" s="30">
        <v>0.1678245145839726</v>
      </c>
      <c r="E42" s="30">
        <v>0.16380259723486243</v>
      </c>
      <c r="F42" s="30">
        <v>0.18060629880482304</v>
      </c>
      <c r="G42" s="30">
        <v>0.20094947543886985</v>
      </c>
      <c r="H42" s="30">
        <v>0.20277772428022259</v>
      </c>
      <c r="I42" s="30">
        <v>0.19686699078804795</v>
      </c>
      <c r="J42" s="30">
        <v>0.19516230600990866</v>
      </c>
      <c r="K42" s="30">
        <v>0.1837642582011986</v>
      </c>
      <c r="L42" s="30">
        <v>0.18453829079086703</v>
      </c>
      <c r="M42" s="30">
        <v>0.1812308164913807</v>
      </c>
      <c r="N42" s="30">
        <v>0.18466471976535387</v>
      </c>
      <c r="O42" s="30">
        <v>0.18486731478481738</v>
      </c>
      <c r="P42" s="30">
        <v>0.19102345858476028</v>
      </c>
      <c r="Q42" s="30">
        <v>0.18556929358847032</v>
      </c>
      <c r="R42" s="30">
        <v>0.18598309473521688</v>
      </c>
      <c r="S42" s="30">
        <v>0.16990496546396411</v>
      </c>
      <c r="T42" s="30">
        <v>0.17015225645457954</v>
      </c>
      <c r="U42" s="30">
        <v>0.17101286525691314</v>
      </c>
      <c r="V42" s="30">
        <v>0.1717125092614237</v>
      </c>
      <c r="W42" s="30">
        <v>0.15633536429930964</v>
      </c>
      <c r="X42" s="30">
        <v>0.15302433775665467</v>
      </c>
      <c r="Y42" s="30">
        <v>0.15453532104118828</v>
      </c>
      <c r="Z42" s="30">
        <v>0.14732579418574102</v>
      </c>
      <c r="AA42" s="30">
        <v>0.14649518748260382</v>
      </c>
      <c r="AB42" s="30">
        <v>0.14013019475671115</v>
      </c>
      <c r="AC42" s="30">
        <v>0.14340316749070456</v>
      </c>
      <c r="AD42" s="30">
        <v>0.1416297782639542</v>
      </c>
      <c r="AE42" s="30">
        <v>0.13861448555453443</v>
      </c>
    </row>
    <row r="43" spans="1:31" s="28" customFormat="1">
      <c r="A43" s="29" t="s">
        <v>131</v>
      </c>
      <c r="B43" s="29" t="s">
        <v>73</v>
      </c>
      <c r="C43" s="30">
        <v>8.2122634783305306E-3</v>
      </c>
      <c r="D43" s="30">
        <v>2.2696401105503486E-2</v>
      </c>
      <c r="E43" s="30">
        <v>2.5742517659968555E-2</v>
      </c>
      <c r="F43" s="30">
        <v>7.3962554389359531E-2</v>
      </c>
      <c r="G43" s="30">
        <v>0.11135254949547305</v>
      </c>
      <c r="H43" s="30">
        <v>0.11220573128450291</v>
      </c>
      <c r="I43" s="30">
        <v>9.1621636902482567E-2</v>
      </c>
      <c r="J43" s="30">
        <v>0.13305577325062265</v>
      </c>
      <c r="K43" s="30">
        <v>7.2850793763197155E-2</v>
      </c>
      <c r="L43" s="30">
        <v>8.8049219926853314E-2</v>
      </c>
      <c r="M43" s="30">
        <v>9.0085247421600387E-2</v>
      </c>
      <c r="N43" s="30">
        <v>0.13213365046881659</v>
      </c>
      <c r="O43" s="30">
        <v>0.10974581615628556</v>
      </c>
      <c r="P43" s="30">
        <v>0.13221540728354442</v>
      </c>
      <c r="Q43" s="30">
        <v>0.11666356486472003</v>
      </c>
      <c r="R43" s="30">
        <v>0.11425392765686034</v>
      </c>
      <c r="S43" s="30">
        <v>0.13299596101173772</v>
      </c>
      <c r="T43" s="30">
        <v>0.13098854395842863</v>
      </c>
      <c r="U43" s="30">
        <v>0.12396480719222698</v>
      </c>
      <c r="V43" s="30">
        <v>0.11004770301953172</v>
      </c>
      <c r="W43" s="30">
        <v>0.13353108286262819</v>
      </c>
      <c r="X43" s="30">
        <v>0.17144531735892626</v>
      </c>
      <c r="Y43" s="30">
        <v>0.16750419336312661</v>
      </c>
      <c r="Z43" s="30">
        <v>0.1548110696106787</v>
      </c>
      <c r="AA43" s="30">
        <v>0.18080769907137004</v>
      </c>
      <c r="AB43" s="30">
        <v>0.18358467757263675</v>
      </c>
      <c r="AC43" s="30">
        <v>0.19257407714415303</v>
      </c>
      <c r="AD43" s="30">
        <v>0.18812807390451142</v>
      </c>
      <c r="AE43" s="30">
        <v>0.15246747257999768</v>
      </c>
    </row>
    <row r="44" spans="1:31" s="28" customFormat="1">
      <c r="A44" s="29" t="s">
        <v>131</v>
      </c>
      <c r="B44" s="29" t="s">
        <v>56</v>
      </c>
      <c r="C44" s="30">
        <v>8.0581634792538215E-2</v>
      </c>
      <c r="D44" s="30">
        <v>8.6937083167776791E-2</v>
      </c>
      <c r="E44" s="30">
        <v>7.9348173915515366E-2</v>
      </c>
      <c r="F44" s="30">
        <v>9.0294792695592527E-2</v>
      </c>
      <c r="G44" s="30">
        <v>0.10618631956182925</v>
      </c>
      <c r="H44" s="30">
        <v>0.10505524616420926</v>
      </c>
      <c r="I44" s="30">
        <v>0.10189671128051335</v>
      </c>
      <c r="J44" s="30">
        <v>9.900078768637921E-2</v>
      </c>
      <c r="K44" s="30">
        <v>8.9161322141051019E-2</v>
      </c>
      <c r="L44" s="30">
        <v>8.9251533022181445E-2</v>
      </c>
      <c r="M44" s="30">
        <v>8.888877710746855E-2</v>
      </c>
      <c r="N44" s="30">
        <v>9.0158671361039971E-2</v>
      </c>
      <c r="O44" s="30">
        <v>9.0834926719524131E-2</v>
      </c>
      <c r="P44" s="30">
        <v>9.3485182559591373E-2</v>
      </c>
      <c r="Q44" s="30">
        <v>8.8420265780280949E-2</v>
      </c>
      <c r="R44" s="30">
        <v>8.7804840955321012E-2</v>
      </c>
      <c r="S44" s="30">
        <v>8.0948738027833422E-2</v>
      </c>
      <c r="T44" s="30">
        <v>7.8325463110770238E-2</v>
      </c>
      <c r="U44" s="30">
        <v>7.9252355775160363E-2</v>
      </c>
      <c r="V44" s="30">
        <v>7.8670388988723819E-2</v>
      </c>
      <c r="W44" s="30">
        <v>6.4918925411012504E-2</v>
      </c>
      <c r="X44" s="30">
        <v>6.3238767452012096E-2</v>
      </c>
      <c r="Y44" s="30">
        <v>6.1596487162142201E-2</v>
      </c>
      <c r="Z44" s="30">
        <v>5.8293275726651841E-2</v>
      </c>
      <c r="AA44" s="30">
        <v>5.8402088846518943E-2</v>
      </c>
      <c r="AB44" s="30">
        <v>5.1427051743915708E-2</v>
      </c>
      <c r="AC44" s="30">
        <v>5.3114221519351489E-2</v>
      </c>
      <c r="AD44" s="30">
        <v>5.0440340216898145E-2</v>
      </c>
      <c r="AE44" s="30">
        <v>3.3483620600331387E-2</v>
      </c>
    </row>
    <row r="46" spans="1:31" s="28" customFormat="1"/>
    <row r="47" spans="1:31" s="28" customFormat="1">
      <c r="A47" s="19" t="s">
        <v>128</v>
      </c>
      <c r="B47" s="19" t="s">
        <v>129</v>
      </c>
      <c r="C47" s="19" t="s">
        <v>80</v>
      </c>
      <c r="D47" s="19" t="s">
        <v>89</v>
      </c>
      <c r="E47" s="19" t="s">
        <v>90</v>
      </c>
      <c r="F47" s="19" t="s">
        <v>91</v>
      </c>
      <c r="G47" s="19" t="s">
        <v>92</v>
      </c>
      <c r="H47" s="19" t="s">
        <v>93</v>
      </c>
      <c r="I47" s="19" t="s">
        <v>94</v>
      </c>
      <c r="J47" s="19" t="s">
        <v>95</v>
      </c>
      <c r="K47" s="19" t="s">
        <v>96</v>
      </c>
      <c r="L47" s="19" t="s">
        <v>97</v>
      </c>
      <c r="M47" s="19" t="s">
        <v>98</v>
      </c>
      <c r="N47" s="19" t="s">
        <v>99</v>
      </c>
      <c r="O47" s="19" t="s">
        <v>100</v>
      </c>
      <c r="P47" s="19" t="s">
        <v>101</v>
      </c>
      <c r="Q47" s="19" t="s">
        <v>102</v>
      </c>
      <c r="R47" s="19" t="s">
        <v>103</v>
      </c>
      <c r="S47" s="19" t="s">
        <v>104</v>
      </c>
      <c r="T47" s="19" t="s">
        <v>105</v>
      </c>
      <c r="U47" s="19" t="s">
        <v>106</v>
      </c>
      <c r="V47" s="19" t="s">
        <v>107</v>
      </c>
      <c r="W47" s="19" t="s">
        <v>108</v>
      </c>
      <c r="X47" s="19" t="s">
        <v>109</v>
      </c>
      <c r="Y47" s="19" t="s">
        <v>110</v>
      </c>
      <c r="Z47" s="19" t="s">
        <v>111</v>
      </c>
      <c r="AA47" s="19" t="s">
        <v>112</v>
      </c>
      <c r="AB47" s="19" t="s">
        <v>113</v>
      </c>
      <c r="AC47" s="19" t="s">
        <v>114</v>
      </c>
      <c r="AD47" s="19" t="s">
        <v>115</v>
      </c>
      <c r="AE47" s="19" t="s">
        <v>116</v>
      </c>
    </row>
    <row r="48" spans="1:31" s="28" customFormat="1">
      <c r="A48" s="29" t="s">
        <v>132</v>
      </c>
      <c r="B48" s="29" t="s">
        <v>64</v>
      </c>
      <c r="C48" s="30" t="s">
        <v>169</v>
      </c>
      <c r="D48" s="30" t="s">
        <v>169</v>
      </c>
      <c r="E48" s="30" t="s">
        <v>169</v>
      </c>
      <c r="F48" s="30" t="s">
        <v>169</v>
      </c>
      <c r="G48" s="30" t="s">
        <v>169</v>
      </c>
      <c r="H48" s="30" t="s">
        <v>169</v>
      </c>
      <c r="I48" s="30" t="s">
        <v>169</v>
      </c>
      <c r="J48" s="30" t="s">
        <v>169</v>
      </c>
      <c r="K48" s="30" t="s">
        <v>169</v>
      </c>
      <c r="L48" s="30" t="s">
        <v>169</v>
      </c>
      <c r="M48" s="30" t="s">
        <v>169</v>
      </c>
      <c r="N48" s="30" t="s">
        <v>169</v>
      </c>
      <c r="O48" s="30" t="s">
        <v>169</v>
      </c>
      <c r="P48" s="30" t="s">
        <v>169</v>
      </c>
      <c r="Q48" s="30" t="s">
        <v>169</v>
      </c>
      <c r="R48" s="30" t="s">
        <v>169</v>
      </c>
      <c r="S48" s="30" t="s">
        <v>169</v>
      </c>
      <c r="T48" s="30" t="s">
        <v>169</v>
      </c>
      <c r="U48" s="30" t="s">
        <v>169</v>
      </c>
      <c r="V48" s="30" t="s">
        <v>169</v>
      </c>
      <c r="W48" s="30" t="s">
        <v>169</v>
      </c>
      <c r="X48" s="30" t="s">
        <v>169</v>
      </c>
      <c r="Y48" s="30" t="s">
        <v>169</v>
      </c>
      <c r="Z48" s="30" t="s">
        <v>169</v>
      </c>
      <c r="AA48" s="30" t="s">
        <v>169</v>
      </c>
      <c r="AB48" s="30" t="s">
        <v>169</v>
      </c>
      <c r="AC48" s="30" t="s">
        <v>169</v>
      </c>
      <c r="AD48" s="30" t="s">
        <v>169</v>
      </c>
      <c r="AE48" s="30" t="s">
        <v>169</v>
      </c>
    </row>
    <row r="49" spans="1:31" s="28" customFormat="1">
      <c r="A49" s="29" t="s">
        <v>132</v>
      </c>
      <c r="B49" s="29" t="s">
        <v>71</v>
      </c>
      <c r="C49" s="30">
        <v>0.62250900611052318</v>
      </c>
      <c r="D49" s="30">
        <v>0.53901624388709346</v>
      </c>
      <c r="E49" s="30">
        <v>0.59103786665522728</v>
      </c>
      <c r="F49" s="30">
        <v>0.68114965318069587</v>
      </c>
      <c r="G49" s="30">
        <v>0.70737561119994485</v>
      </c>
      <c r="H49" s="30">
        <v>0.71367262007463594</v>
      </c>
      <c r="I49" s="30">
        <v>0.60743289385905785</v>
      </c>
      <c r="J49" s="30">
        <v>0.65251821106326202</v>
      </c>
      <c r="K49" s="30">
        <v>0.62558081530625187</v>
      </c>
      <c r="L49" s="30">
        <v>0.67082524040600955</v>
      </c>
      <c r="M49" s="30">
        <v>0.61599642227925222</v>
      </c>
      <c r="N49" s="30">
        <v>0.63551795247290743</v>
      </c>
      <c r="O49" s="30">
        <v>0.66704171193111206</v>
      </c>
      <c r="P49" s="30">
        <v>0.65889466434944455</v>
      </c>
      <c r="Q49" s="30">
        <v>0.66237166670205816</v>
      </c>
      <c r="R49" s="30">
        <v>0.65502910625402788</v>
      </c>
      <c r="S49" s="30">
        <v>0.62454301639194798</v>
      </c>
      <c r="T49" s="30">
        <v>0.65489207620454037</v>
      </c>
      <c r="U49" s="30">
        <v>0.60171604988221006</v>
      </c>
      <c r="V49" s="30">
        <v>0.59182828228096851</v>
      </c>
      <c r="W49" s="30">
        <v>0.64749673655406625</v>
      </c>
      <c r="X49" s="30">
        <v>0.64995791605326114</v>
      </c>
      <c r="Y49" s="30">
        <v>0.62526418399784944</v>
      </c>
      <c r="Z49" s="30">
        <v>0.62404722187201589</v>
      </c>
      <c r="AA49" s="30">
        <v>0.59039163920521243</v>
      </c>
      <c r="AB49" s="30">
        <v>0.63807278595568628</v>
      </c>
      <c r="AC49" s="30">
        <v>0.62267583046856823</v>
      </c>
      <c r="AD49" s="30" t="s">
        <v>169</v>
      </c>
      <c r="AE49" s="30" t="s">
        <v>169</v>
      </c>
    </row>
    <row r="50" spans="1:31" s="28" customFormat="1">
      <c r="A50" s="29" t="s">
        <v>132</v>
      </c>
      <c r="B50" s="29" t="s">
        <v>20</v>
      </c>
      <c r="C50" s="30" t="s">
        <v>169</v>
      </c>
      <c r="D50" s="30" t="s">
        <v>169</v>
      </c>
      <c r="E50" s="30" t="s">
        <v>169</v>
      </c>
      <c r="F50" s="30" t="s">
        <v>169</v>
      </c>
      <c r="G50" s="30" t="s">
        <v>169</v>
      </c>
      <c r="H50" s="30" t="s">
        <v>169</v>
      </c>
      <c r="I50" s="30" t="s">
        <v>169</v>
      </c>
      <c r="J50" s="30" t="s">
        <v>169</v>
      </c>
      <c r="K50" s="30" t="s">
        <v>169</v>
      </c>
      <c r="L50" s="30" t="s">
        <v>169</v>
      </c>
      <c r="M50" s="30" t="s">
        <v>169</v>
      </c>
      <c r="N50" s="30" t="s">
        <v>169</v>
      </c>
      <c r="O50" s="30" t="s">
        <v>169</v>
      </c>
      <c r="P50" s="30" t="s">
        <v>169</v>
      </c>
      <c r="Q50" s="30" t="s">
        <v>169</v>
      </c>
      <c r="R50" s="30" t="s">
        <v>169</v>
      </c>
      <c r="S50" s="30" t="s">
        <v>169</v>
      </c>
      <c r="T50" s="30" t="s">
        <v>169</v>
      </c>
      <c r="U50" s="30" t="s">
        <v>169</v>
      </c>
      <c r="V50" s="30" t="s">
        <v>169</v>
      </c>
      <c r="W50" s="30" t="s">
        <v>169</v>
      </c>
      <c r="X50" s="30" t="s">
        <v>169</v>
      </c>
      <c r="Y50" s="30" t="s">
        <v>169</v>
      </c>
      <c r="Z50" s="30" t="s">
        <v>169</v>
      </c>
      <c r="AA50" s="30" t="s">
        <v>169</v>
      </c>
      <c r="AB50" s="30" t="s">
        <v>169</v>
      </c>
      <c r="AC50" s="30" t="s">
        <v>169</v>
      </c>
      <c r="AD50" s="30" t="s">
        <v>169</v>
      </c>
      <c r="AE50" s="30" t="s">
        <v>169</v>
      </c>
    </row>
    <row r="51" spans="1:31" s="28" customFormat="1">
      <c r="A51" s="29" t="s">
        <v>132</v>
      </c>
      <c r="B51" s="29" t="s">
        <v>32</v>
      </c>
      <c r="C51" s="30">
        <v>3.5167719178082191E-4</v>
      </c>
      <c r="D51" s="30">
        <v>6.2086360730593604E-10</v>
      </c>
      <c r="E51" s="30">
        <v>7.558178082191781E-4</v>
      </c>
      <c r="F51" s="30">
        <v>2.2578728310502284E-3</v>
      </c>
      <c r="G51" s="30">
        <v>5.6042910958903878E-4</v>
      </c>
      <c r="H51" s="30">
        <v>2.2497275114155249E-3</v>
      </c>
      <c r="I51" s="30">
        <v>9.8979360730593589E-4</v>
      </c>
      <c r="J51" s="30">
        <v>1.0966439269406393E-3</v>
      </c>
      <c r="K51" s="30">
        <v>8.4639844748858455E-10</v>
      </c>
      <c r="L51" s="30">
        <v>1.079156392694064E-4</v>
      </c>
      <c r="M51" s="30">
        <v>5.8187632420091313E-4</v>
      </c>
      <c r="N51" s="30">
        <v>1.9841184931506852E-3</v>
      </c>
      <c r="O51" s="30">
        <v>8.4369052511415303E-4</v>
      </c>
      <c r="P51" s="30">
        <v>3.4769589041095886E-4</v>
      </c>
      <c r="Q51" s="30">
        <v>3.1293390410958677E-3</v>
      </c>
      <c r="R51" s="30">
        <v>2.8879579908675799E-3</v>
      </c>
      <c r="S51" s="30">
        <v>6.3129506849315077E-3</v>
      </c>
      <c r="T51" s="30">
        <v>3.3471408675798862E-3</v>
      </c>
      <c r="U51" s="30" t="s">
        <v>169</v>
      </c>
      <c r="V51" s="30" t="s">
        <v>169</v>
      </c>
      <c r="W51" s="30" t="s">
        <v>169</v>
      </c>
      <c r="X51" s="30" t="s">
        <v>169</v>
      </c>
      <c r="Y51" s="30" t="s">
        <v>169</v>
      </c>
      <c r="Z51" s="30" t="s">
        <v>169</v>
      </c>
      <c r="AA51" s="30" t="s">
        <v>169</v>
      </c>
      <c r="AB51" s="30" t="s">
        <v>169</v>
      </c>
      <c r="AC51" s="30" t="s">
        <v>169</v>
      </c>
      <c r="AD51" s="30" t="s">
        <v>169</v>
      </c>
      <c r="AE51" s="30" t="s">
        <v>169</v>
      </c>
    </row>
    <row r="52" spans="1:31" s="28" customFormat="1">
      <c r="A52" s="29" t="s">
        <v>132</v>
      </c>
      <c r="B52" s="29" t="s">
        <v>66</v>
      </c>
      <c r="C52" s="30">
        <v>2.7501551316570531E-6</v>
      </c>
      <c r="D52" s="30">
        <v>1.180239641913E-9</v>
      </c>
      <c r="E52" s="30">
        <v>1.0084724837718097E-4</v>
      </c>
      <c r="F52" s="30">
        <v>7.4367591593372978E-5</v>
      </c>
      <c r="G52" s="30">
        <v>5.0131018445325642E-6</v>
      </c>
      <c r="H52" s="30">
        <v>1.085410076755762E-4</v>
      </c>
      <c r="I52" s="30">
        <v>3.3901365417922381E-5</v>
      </c>
      <c r="J52" s="30">
        <v>1.6462727529440034E-9</v>
      </c>
      <c r="K52" s="30">
        <v>1.6309897740927645E-9</v>
      </c>
      <c r="L52" s="30">
        <v>1.6400902787791398E-9</v>
      </c>
      <c r="M52" s="30">
        <v>1.9787530010622452E-5</v>
      </c>
      <c r="N52" s="30">
        <v>2.2495665224024815E-4</v>
      </c>
      <c r="O52" s="30">
        <v>1.0306342344056009E-4</v>
      </c>
      <c r="P52" s="30">
        <v>2.0604980600205878E-9</v>
      </c>
      <c r="Q52" s="30">
        <v>5.1306225385234236E-4</v>
      </c>
      <c r="R52" s="30">
        <v>6.479903876261639E-4</v>
      </c>
      <c r="S52" s="30">
        <v>5.6375804522616616E-4</v>
      </c>
      <c r="T52" s="30">
        <v>3.4853486907322366E-4</v>
      </c>
      <c r="U52" s="30">
        <v>1.8474189884857518E-3</v>
      </c>
      <c r="V52" s="30">
        <v>3.16970107313303E-3</v>
      </c>
      <c r="W52" s="30">
        <v>2.2691253439128607E-3</v>
      </c>
      <c r="X52" s="30">
        <v>7.0269736812610714E-4</v>
      </c>
      <c r="Y52" s="30">
        <v>1.8106458379629489E-3</v>
      </c>
      <c r="Z52" s="30">
        <v>5.8048527865156001E-3</v>
      </c>
      <c r="AA52" s="30">
        <v>5.7019314663743102E-3</v>
      </c>
      <c r="AB52" s="30">
        <v>2.8109045237658631E-3</v>
      </c>
      <c r="AC52" s="30">
        <v>6.6779904117374739E-3</v>
      </c>
      <c r="AD52" s="30">
        <v>0.10027776685985633</v>
      </c>
      <c r="AE52" s="30">
        <v>8.8621863539138465E-2</v>
      </c>
    </row>
    <row r="53" spans="1:31" s="28" customFormat="1">
      <c r="A53" s="29" t="s">
        <v>132</v>
      </c>
      <c r="B53" s="29" t="s">
        <v>65</v>
      </c>
      <c r="C53" s="30">
        <v>0.13887051172830742</v>
      </c>
      <c r="D53" s="30">
        <v>0.13991617887032079</v>
      </c>
      <c r="E53" s="30">
        <v>0.12633581964396315</v>
      </c>
      <c r="F53" s="30">
        <v>0.15512073077880731</v>
      </c>
      <c r="G53" s="30">
        <v>0.15857842913320203</v>
      </c>
      <c r="H53" s="30">
        <v>0.14962518972715919</v>
      </c>
      <c r="I53" s="30">
        <v>0.1505858507164155</v>
      </c>
      <c r="J53" s="30">
        <v>0.18949092108214446</v>
      </c>
      <c r="K53" s="30">
        <v>0.15630120009630402</v>
      </c>
      <c r="L53" s="30">
        <v>0.1334733919491482</v>
      </c>
      <c r="M53" s="30">
        <v>0.13480859544284415</v>
      </c>
      <c r="N53" s="30">
        <v>0.12129015450828358</v>
      </c>
      <c r="O53" s="30">
        <v>0.14865241860972378</v>
      </c>
      <c r="P53" s="30">
        <v>0.15319132409802433</v>
      </c>
      <c r="Q53" s="30">
        <v>0.14480111521294908</v>
      </c>
      <c r="R53" s="30">
        <v>0.14477313030263742</v>
      </c>
      <c r="S53" s="30">
        <v>0.18198848518708291</v>
      </c>
      <c r="T53" s="30">
        <v>0.15056122044773135</v>
      </c>
      <c r="U53" s="30">
        <v>0.12922446847586522</v>
      </c>
      <c r="V53" s="30">
        <v>0.1288054036229245</v>
      </c>
      <c r="W53" s="30">
        <v>0.11690778863941755</v>
      </c>
      <c r="X53" s="30">
        <v>0.1425098602048312</v>
      </c>
      <c r="Y53" s="30">
        <v>0.14748349404581848</v>
      </c>
      <c r="Z53" s="30">
        <v>0.13869565407512119</v>
      </c>
      <c r="AA53" s="30">
        <v>0.13949327235107339</v>
      </c>
      <c r="AB53" s="30">
        <v>0.17417485374340733</v>
      </c>
      <c r="AC53" s="30">
        <v>0.14482966791573804</v>
      </c>
      <c r="AD53" s="30">
        <v>0.12427831914495191</v>
      </c>
      <c r="AE53" s="30">
        <v>0.12431473461862165</v>
      </c>
    </row>
    <row r="54" spans="1:31" s="28" customFormat="1">
      <c r="A54" s="29" t="s">
        <v>132</v>
      </c>
      <c r="B54" s="29" t="s">
        <v>69</v>
      </c>
      <c r="C54" s="30">
        <v>0.34575753204246323</v>
      </c>
      <c r="D54" s="30">
        <v>0.34128503315659126</v>
      </c>
      <c r="E54" s="30">
        <v>0.29418723083039927</v>
      </c>
      <c r="F54" s="30">
        <v>0.32244757108794486</v>
      </c>
      <c r="G54" s="30">
        <v>0.32901842105784912</v>
      </c>
      <c r="H54" s="30">
        <v>0.33705988721612884</v>
      </c>
      <c r="I54" s="30">
        <v>0.33812289314610761</v>
      </c>
      <c r="J54" s="30">
        <v>0.30389578092056285</v>
      </c>
      <c r="K54" s="30">
        <v>0.31355133755319631</v>
      </c>
      <c r="L54" s="30">
        <v>0.29788943969855142</v>
      </c>
      <c r="M54" s="30">
        <v>0.32625876402012299</v>
      </c>
      <c r="N54" s="30">
        <v>0.28011737807139192</v>
      </c>
      <c r="O54" s="30">
        <v>0.28896434157588102</v>
      </c>
      <c r="P54" s="30">
        <v>0.29099907431721866</v>
      </c>
      <c r="Q54" s="30">
        <v>0.3051714607656415</v>
      </c>
      <c r="R54" s="30">
        <v>0.31110201520102182</v>
      </c>
      <c r="S54" s="30">
        <v>0.28621362852556892</v>
      </c>
      <c r="T54" s="30">
        <v>0.30611005805113811</v>
      </c>
      <c r="U54" s="30">
        <v>0.30204532955711016</v>
      </c>
      <c r="V54" s="30">
        <v>0.34921309590397254</v>
      </c>
      <c r="W54" s="30">
        <v>0.30911498971000795</v>
      </c>
      <c r="X54" s="30">
        <v>0.3100037827982049</v>
      </c>
      <c r="Y54" s="30">
        <v>0.306271088450629</v>
      </c>
      <c r="Z54" s="30">
        <v>0.33813145738130151</v>
      </c>
      <c r="AA54" s="30">
        <v>0.34971317500290117</v>
      </c>
      <c r="AB54" s="30">
        <v>0.33483976549071526</v>
      </c>
      <c r="AC54" s="30">
        <v>0.34092420129779882</v>
      </c>
      <c r="AD54" s="30">
        <v>0.31969805801202905</v>
      </c>
      <c r="AE54" s="30">
        <v>0.31884200532767887</v>
      </c>
    </row>
    <row r="55" spans="1:31" s="28" customFormat="1">
      <c r="A55" s="29" t="s">
        <v>132</v>
      </c>
      <c r="B55" s="29" t="s">
        <v>68</v>
      </c>
      <c r="C55" s="30">
        <v>0.27582263915880867</v>
      </c>
      <c r="D55" s="30">
        <v>0.27367198252884334</v>
      </c>
      <c r="E55" s="30">
        <v>0.28186121207797382</v>
      </c>
      <c r="F55" s="30">
        <v>0.27266522384717934</v>
      </c>
      <c r="G55" s="30">
        <v>0.25897691664904732</v>
      </c>
      <c r="H55" s="30">
        <v>0.27280459741261415</v>
      </c>
      <c r="I55" s="30">
        <v>0.27834648699641146</v>
      </c>
      <c r="J55" s="30">
        <v>0.25739666378118786</v>
      </c>
      <c r="K55" s="30">
        <v>0.26742794849197893</v>
      </c>
      <c r="L55" s="30">
        <v>0.26887197031239402</v>
      </c>
      <c r="M55" s="30">
        <v>0.27229403622625054</v>
      </c>
      <c r="N55" s="30">
        <v>0.27909270085420984</v>
      </c>
      <c r="O55" s="30">
        <v>0.26659240664937067</v>
      </c>
      <c r="P55" s="30">
        <v>0.25647582428954607</v>
      </c>
      <c r="Q55" s="30">
        <v>0.26806752478565188</v>
      </c>
      <c r="R55" s="30">
        <v>0.2758984697499382</v>
      </c>
      <c r="S55" s="30">
        <v>0.25537299787324519</v>
      </c>
      <c r="T55" s="30">
        <v>0.26687185768573274</v>
      </c>
      <c r="U55" s="30">
        <v>0.27364419838367776</v>
      </c>
      <c r="V55" s="30">
        <v>0.27343855354994795</v>
      </c>
      <c r="W55" s="30">
        <v>0.28453782203389222</v>
      </c>
      <c r="X55" s="30">
        <v>0.27257490255297617</v>
      </c>
      <c r="Y55" s="30">
        <v>0.25929131332211042</v>
      </c>
      <c r="Z55" s="30">
        <v>0.27793021800644968</v>
      </c>
      <c r="AA55" s="30">
        <v>0.28326556868058583</v>
      </c>
      <c r="AB55" s="30">
        <v>0.26522793235911823</v>
      </c>
      <c r="AC55" s="30">
        <v>0.26045623064678541</v>
      </c>
      <c r="AD55" s="30">
        <v>0.25123425163609397</v>
      </c>
      <c r="AE55" s="30">
        <v>0.23861749099708193</v>
      </c>
    </row>
    <row r="56" spans="1:31" s="28" customFormat="1">
      <c r="A56" s="29" t="s">
        <v>132</v>
      </c>
      <c r="B56" s="29" t="s">
        <v>36</v>
      </c>
      <c r="C56" s="30">
        <v>0.12647863191134051</v>
      </c>
      <c r="D56" s="30">
        <v>3.5201924496721937E-2</v>
      </c>
      <c r="E56" s="30">
        <v>3.8381435437343507E-2</v>
      </c>
      <c r="F56" s="30">
        <v>6.2556564407240889E-2</v>
      </c>
      <c r="G56" s="30">
        <v>6.2416719183728757E-2</v>
      </c>
      <c r="H56" s="30">
        <v>6.6171063964126933E-2</v>
      </c>
      <c r="I56" s="30">
        <v>6.4321553186312747E-2</v>
      </c>
      <c r="J56" s="30">
        <v>5.9899969557932781E-2</v>
      </c>
      <c r="K56" s="30">
        <v>5.7133915137015684E-2</v>
      </c>
      <c r="L56" s="30">
        <v>5.7384320731823237E-2</v>
      </c>
      <c r="M56" s="30">
        <v>5.8836493599736472E-2</v>
      </c>
      <c r="N56" s="30">
        <v>6.1189371298312291E-2</v>
      </c>
      <c r="O56" s="30">
        <v>5.7541566390166603E-2</v>
      </c>
      <c r="P56" s="30">
        <v>5.6248400972809642E-2</v>
      </c>
      <c r="Q56" s="30">
        <v>5.8996605172873862E-2</v>
      </c>
      <c r="R56" s="30">
        <v>5.8965670065232595E-2</v>
      </c>
      <c r="S56" s="30">
        <v>5.490950055292166E-2</v>
      </c>
      <c r="T56" s="30">
        <v>5.5932576634096745E-2</v>
      </c>
      <c r="U56" s="30">
        <v>8.2706553445019454E-2</v>
      </c>
      <c r="V56" s="30">
        <v>8.0837043437692366E-2</v>
      </c>
      <c r="W56" s="30">
        <v>0.10617281884684807</v>
      </c>
      <c r="X56" s="30">
        <v>0.15308816539621165</v>
      </c>
      <c r="Y56" s="30">
        <v>0.14789582428022605</v>
      </c>
      <c r="Z56" s="30">
        <v>0.15199164453313663</v>
      </c>
      <c r="AA56" s="30">
        <v>0.15113387013134608</v>
      </c>
      <c r="AB56" s="30">
        <v>0.14331421321988783</v>
      </c>
      <c r="AC56" s="30">
        <v>0.14172347306209668</v>
      </c>
      <c r="AD56" s="30">
        <v>0.13245413421840388</v>
      </c>
      <c r="AE56" s="30">
        <v>0.12544673173424772</v>
      </c>
    </row>
    <row r="57" spans="1:31" s="28" customFormat="1">
      <c r="A57" s="29" t="s">
        <v>132</v>
      </c>
      <c r="B57" s="29" t="s">
        <v>73</v>
      </c>
      <c r="C57" s="30" t="s">
        <v>169</v>
      </c>
      <c r="D57" s="30" t="s">
        <v>169</v>
      </c>
      <c r="E57" s="30" t="s">
        <v>169</v>
      </c>
      <c r="F57" s="30" t="s">
        <v>169</v>
      </c>
      <c r="G57" s="30" t="s">
        <v>169</v>
      </c>
      <c r="H57" s="30" t="s">
        <v>169</v>
      </c>
      <c r="I57" s="30" t="s">
        <v>169</v>
      </c>
      <c r="J57" s="30" t="s">
        <v>169</v>
      </c>
      <c r="K57" s="30" t="s">
        <v>169</v>
      </c>
      <c r="L57" s="30" t="s">
        <v>169</v>
      </c>
      <c r="M57" s="30" t="s">
        <v>169</v>
      </c>
      <c r="N57" s="30" t="s">
        <v>169</v>
      </c>
      <c r="O57" s="30" t="s">
        <v>169</v>
      </c>
      <c r="P57" s="30" t="s">
        <v>169</v>
      </c>
      <c r="Q57" s="30" t="s">
        <v>169</v>
      </c>
      <c r="R57" s="30" t="s">
        <v>169</v>
      </c>
      <c r="S57" s="30" t="s">
        <v>169</v>
      </c>
      <c r="T57" s="30" t="s">
        <v>169</v>
      </c>
      <c r="U57" s="30">
        <v>0.31055115518345355</v>
      </c>
      <c r="V57" s="30">
        <v>0.29168300905152128</v>
      </c>
      <c r="W57" s="30">
        <v>0.29212871545587943</v>
      </c>
      <c r="X57" s="30">
        <v>0.28101842536507732</v>
      </c>
      <c r="Y57" s="30">
        <v>0.25919350928950113</v>
      </c>
      <c r="Z57" s="30">
        <v>0.27059077021457345</v>
      </c>
      <c r="AA57" s="30">
        <v>0.26399866757674756</v>
      </c>
      <c r="AB57" s="30">
        <v>0.25841381554071907</v>
      </c>
      <c r="AC57" s="30">
        <v>0.26290652106615919</v>
      </c>
      <c r="AD57" s="30">
        <v>0.23695205885338189</v>
      </c>
      <c r="AE57" s="30">
        <v>0.21829477584586088</v>
      </c>
    </row>
    <row r="58" spans="1:31" s="28" customFormat="1">
      <c r="A58" s="29" t="s">
        <v>132</v>
      </c>
      <c r="B58" s="29" t="s">
        <v>56</v>
      </c>
      <c r="C58" s="30">
        <v>4.7356256544724064E-2</v>
      </c>
      <c r="D58" s="30">
        <v>6.1021714254710549E-2</v>
      </c>
      <c r="E58" s="30">
        <v>6.5537579466370732E-2</v>
      </c>
      <c r="F58" s="30">
        <v>0.10596470871339107</v>
      </c>
      <c r="G58" s="30">
        <v>0.11392061084749655</v>
      </c>
      <c r="H58" s="30">
        <v>0.11445092170025478</v>
      </c>
      <c r="I58" s="30">
        <v>0.10848337825658662</v>
      </c>
      <c r="J58" s="30">
        <v>9.9737701484152771E-2</v>
      </c>
      <c r="K58" s="30">
        <v>9.7149035039930484E-2</v>
      </c>
      <c r="L58" s="30">
        <v>9.612916805653085E-2</v>
      </c>
      <c r="M58" s="30">
        <v>9.8317506747559541E-2</v>
      </c>
      <c r="N58" s="30">
        <v>0.10417691883807101</v>
      </c>
      <c r="O58" s="30">
        <v>9.9988156799091329E-2</v>
      </c>
      <c r="P58" s="30">
        <v>0.1007943584133922</v>
      </c>
      <c r="Q58" s="30">
        <v>9.9429528600631312E-2</v>
      </c>
      <c r="R58" s="30">
        <v>9.6752959772361952E-2</v>
      </c>
      <c r="S58" s="30">
        <v>9.2765558269578288E-2</v>
      </c>
      <c r="T58" s="30">
        <v>9.4236676453470891E-2</v>
      </c>
      <c r="U58" s="30">
        <v>8.3741943942727756E-2</v>
      </c>
      <c r="V58" s="30">
        <v>8.2687757114333627E-2</v>
      </c>
      <c r="W58" s="30">
        <v>6.7808585504369939E-2</v>
      </c>
      <c r="X58" s="30">
        <v>6.7650294539511616E-2</v>
      </c>
      <c r="Y58" s="30">
        <v>6.339167991085233E-2</v>
      </c>
      <c r="Z58" s="30">
        <v>6.1116522382131333E-2</v>
      </c>
      <c r="AA58" s="30">
        <v>6.0322883860008482E-2</v>
      </c>
      <c r="AB58" s="30">
        <v>5.7853889794275352E-2</v>
      </c>
      <c r="AC58" s="30">
        <v>5.628162005292961E-2</v>
      </c>
      <c r="AD58" s="30">
        <v>4.9050155838043681E-2</v>
      </c>
      <c r="AE58" s="30">
        <v>3.8975221426711615E-2</v>
      </c>
    </row>
    <row r="60" spans="1:31" s="28" customFormat="1"/>
    <row r="61" spans="1:31" s="28" customFormat="1">
      <c r="A61" s="19" t="s">
        <v>128</v>
      </c>
      <c r="B61" s="19" t="s">
        <v>129</v>
      </c>
      <c r="C61" s="19" t="s">
        <v>80</v>
      </c>
      <c r="D61" s="19" t="s">
        <v>89</v>
      </c>
      <c r="E61" s="19" t="s">
        <v>90</v>
      </c>
      <c r="F61" s="19" t="s">
        <v>91</v>
      </c>
      <c r="G61" s="19" t="s">
        <v>92</v>
      </c>
      <c r="H61" s="19" t="s">
        <v>93</v>
      </c>
      <c r="I61" s="19" t="s">
        <v>94</v>
      </c>
      <c r="J61" s="19" t="s">
        <v>95</v>
      </c>
      <c r="K61" s="19" t="s">
        <v>96</v>
      </c>
      <c r="L61" s="19" t="s">
        <v>97</v>
      </c>
      <c r="M61" s="19" t="s">
        <v>98</v>
      </c>
      <c r="N61" s="19" t="s">
        <v>99</v>
      </c>
      <c r="O61" s="19" t="s">
        <v>100</v>
      </c>
      <c r="P61" s="19" t="s">
        <v>101</v>
      </c>
      <c r="Q61" s="19" t="s">
        <v>102</v>
      </c>
      <c r="R61" s="19" t="s">
        <v>103</v>
      </c>
      <c r="S61" s="19" t="s">
        <v>104</v>
      </c>
      <c r="T61" s="19" t="s">
        <v>105</v>
      </c>
      <c r="U61" s="19" t="s">
        <v>106</v>
      </c>
      <c r="V61" s="19" t="s">
        <v>107</v>
      </c>
      <c r="W61" s="19" t="s">
        <v>108</v>
      </c>
      <c r="X61" s="19" t="s">
        <v>109</v>
      </c>
      <c r="Y61" s="19" t="s">
        <v>110</v>
      </c>
      <c r="Z61" s="19" t="s">
        <v>111</v>
      </c>
      <c r="AA61" s="19" t="s">
        <v>112</v>
      </c>
      <c r="AB61" s="19" t="s">
        <v>113</v>
      </c>
      <c r="AC61" s="19" t="s">
        <v>114</v>
      </c>
      <c r="AD61" s="19" t="s">
        <v>115</v>
      </c>
      <c r="AE61" s="19" t="s">
        <v>116</v>
      </c>
    </row>
    <row r="62" spans="1:31" s="28" customFormat="1">
      <c r="A62" s="29" t="s">
        <v>133</v>
      </c>
      <c r="B62" s="29" t="s">
        <v>64</v>
      </c>
      <c r="C62" s="30" t="s">
        <v>169</v>
      </c>
      <c r="D62" s="30" t="s">
        <v>169</v>
      </c>
      <c r="E62" s="30" t="s">
        <v>169</v>
      </c>
      <c r="F62" s="30" t="s">
        <v>169</v>
      </c>
      <c r="G62" s="30" t="s">
        <v>169</v>
      </c>
      <c r="H62" s="30" t="s">
        <v>169</v>
      </c>
      <c r="I62" s="30" t="s">
        <v>169</v>
      </c>
      <c r="J62" s="30" t="s">
        <v>169</v>
      </c>
      <c r="K62" s="30" t="s">
        <v>169</v>
      </c>
      <c r="L62" s="30" t="s">
        <v>169</v>
      </c>
      <c r="M62" s="30" t="s">
        <v>169</v>
      </c>
      <c r="N62" s="30" t="s">
        <v>169</v>
      </c>
      <c r="O62" s="30" t="s">
        <v>169</v>
      </c>
      <c r="P62" s="30" t="s">
        <v>169</v>
      </c>
      <c r="Q62" s="30" t="s">
        <v>169</v>
      </c>
      <c r="R62" s="30" t="s">
        <v>169</v>
      </c>
      <c r="S62" s="30" t="s">
        <v>169</v>
      </c>
      <c r="T62" s="30" t="s">
        <v>169</v>
      </c>
      <c r="U62" s="30" t="s">
        <v>169</v>
      </c>
      <c r="V62" s="30" t="s">
        <v>169</v>
      </c>
      <c r="W62" s="30" t="s">
        <v>169</v>
      </c>
      <c r="X62" s="30" t="s">
        <v>169</v>
      </c>
      <c r="Y62" s="30" t="s">
        <v>169</v>
      </c>
      <c r="Z62" s="30" t="s">
        <v>169</v>
      </c>
      <c r="AA62" s="30" t="s">
        <v>169</v>
      </c>
      <c r="AB62" s="30" t="s">
        <v>169</v>
      </c>
      <c r="AC62" s="30" t="s">
        <v>169</v>
      </c>
      <c r="AD62" s="30" t="s">
        <v>169</v>
      </c>
      <c r="AE62" s="30" t="s">
        <v>169</v>
      </c>
    </row>
    <row r="63" spans="1:31" s="28" customFormat="1">
      <c r="A63" s="29" t="s">
        <v>133</v>
      </c>
      <c r="B63" s="29" t="s">
        <v>71</v>
      </c>
      <c r="C63" s="30" t="s">
        <v>169</v>
      </c>
      <c r="D63" s="30" t="s">
        <v>169</v>
      </c>
      <c r="E63" s="30" t="s">
        <v>169</v>
      </c>
      <c r="F63" s="30" t="s">
        <v>169</v>
      </c>
      <c r="G63" s="30" t="s">
        <v>169</v>
      </c>
      <c r="H63" s="30" t="s">
        <v>169</v>
      </c>
      <c r="I63" s="30" t="s">
        <v>169</v>
      </c>
      <c r="J63" s="30" t="s">
        <v>169</v>
      </c>
      <c r="K63" s="30" t="s">
        <v>169</v>
      </c>
      <c r="L63" s="30" t="s">
        <v>169</v>
      </c>
      <c r="M63" s="30" t="s">
        <v>169</v>
      </c>
      <c r="N63" s="30" t="s">
        <v>169</v>
      </c>
      <c r="O63" s="30" t="s">
        <v>169</v>
      </c>
      <c r="P63" s="30" t="s">
        <v>169</v>
      </c>
      <c r="Q63" s="30" t="s">
        <v>169</v>
      </c>
      <c r="R63" s="30" t="s">
        <v>169</v>
      </c>
      <c r="S63" s="30" t="s">
        <v>169</v>
      </c>
      <c r="T63" s="30" t="s">
        <v>169</v>
      </c>
      <c r="U63" s="30" t="s">
        <v>169</v>
      </c>
      <c r="V63" s="30" t="s">
        <v>169</v>
      </c>
      <c r="W63" s="30" t="s">
        <v>169</v>
      </c>
      <c r="X63" s="30" t="s">
        <v>169</v>
      </c>
      <c r="Y63" s="30" t="s">
        <v>169</v>
      </c>
      <c r="Z63" s="30" t="s">
        <v>169</v>
      </c>
      <c r="AA63" s="30" t="s">
        <v>169</v>
      </c>
      <c r="AB63" s="30" t="s">
        <v>169</v>
      </c>
      <c r="AC63" s="30" t="s">
        <v>169</v>
      </c>
      <c r="AD63" s="30" t="s">
        <v>169</v>
      </c>
      <c r="AE63" s="30" t="s">
        <v>169</v>
      </c>
    </row>
    <row r="64" spans="1:31" s="28" customFormat="1">
      <c r="A64" s="29" t="s">
        <v>133</v>
      </c>
      <c r="B64" s="29" t="s">
        <v>20</v>
      </c>
      <c r="C64" s="30">
        <v>0.17949788125954672</v>
      </c>
      <c r="D64" s="30">
        <v>0.17949788125585237</v>
      </c>
      <c r="E64" s="30">
        <v>9.965263441740814E-2</v>
      </c>
      <c r="F64" s="30">
        <v>9.6999998691057701E-2</v>
      </c>
      <c r="G64" s="30">
        <v>9.6999998812779029E-2</v>
      </c>
      <c r="H64" s="30">
        <v>9.6999998767039547E-2</v>
      </c>
      <c r="I64" s="30">
        <v>9.7265758224205676E-2</v>
      </c>
      <c r="J64" s="30">
        <v>9.6999998902578308E-2</v>
      </c>
      <c r="K64" s="30">
        <v>9.6999998910189594E-2</v>
      </c>
      <c r="L64" s="30">
        <v>9.6999998937317103E-2</v>
      </c>
      <c r="M64" s="30">
        <v>9.7265758368109675E-2</v>
      </c>
      <c r="N64" s="30">
        <v>9.6999999393193856E-2</v>
      </c>
      <c r="O64" s="30">
        <v>9.6999999341547335E-2</v>
      </c>
      <c r="P64" s="30">
        <v>9.699999981989732E-2</v>
      </c>
      <c r="Q64" s="30">
        <v>9.7265759147337955E-2</v>
      </c>
      <c r="R64" s="30">
        <v>9.6999999873979725E-2</v>
      </c>
      <c r="S64" s="30" t="s">
        <v>169</v>
      </c>
      <c r="T64" s="30" t="s">
        <v>169</v>
      </c>
      <c r="U64" s="30" t="s">
        <v>169</v>
      </c>
      <c r="V64" s="30" t="s">
        <v>169</v>
      </c>
      <c r="W64" s="30" t="s">
        <v>169</v>
      </c>
      <c r="X64" s="30" t="s">
        <v>169</v>
      </c>
      <c r="Y64" s="30" t="s">
        <v>169</v>
      </c>
      <c r="Z64" s="30" t="s">
        <v>169</v>
      </c>
      <c r="AA64" s="30" t="s">
        <v>169</v>
      </c>
      <c r="AB64" s="30" t="s">
        <v>169</v>
      </c>
      <c r="AC64" s="30" t="s">
        <v>169</v>
      </c>
      <c r="AD64" s="30" t="s">
        <v>169</v>
      </c>
      <c r="AE64" s="30" t="s">
        <v>169</v>
      </c>
    </row>
    <row r="65" spans="1:31" s="28" customFormat="1">
      <c r="A65" s="29" t="s">
        <v>133</v>
      </c>
      <c r="B65" s="29" t="s">
        <v>32</v>
      </c>
      <c r="C65" s="30">
        <v>9.0281820776255711E-2</v>
      </c>
      <c r="D65" s="30">
        <v>9.3906192922374426E-2</v>
      </c>
      <c r="E65" s="30">
        <v>8.7503059360730606E-2</v>
      </c>
      <c r="F65" s="30">
        <v>1.1639999999999987E-2</v>
      </c>
      <c r="G65" s="30">
        <v>1.1639999999999987E-2</v>
      </c>
      <c r="H65" s="30">
        <v>1.1639999999999987E-2</v>
      </c>
      <c r="I65" s="30">
        <v>1.1671890696347033E-2</v>
      </c>
      <c r="J65" s="30">
        <v>1.1639999999999987E-2</v>
      </c>
      <c r="K65" s="30">
        <v>1.1639999999999987E-2</v>
      </c>
      <c r="L65" s="30">
        <v>1.1639999999999987E-2</v>
      </c>
      <c r="M65" s="30">
        <v>1.1671890696347033E-2</v>
      </c>
      <c r="N65" s="30">
        <v>1.1639999999999987E-2</v>
      </c>
      <c r="O65" s="30">
        <v>1.1639999999999987E-2</v>
      </c>
      <c r="P65" s="30">
        <v>1.1639999999999987E-2</v>
      </c>
      <c r="Q65" s="30" t="s">
        <v>169</v>
      </c>
      <c r="R65" s="30" t="s">
        <v>169</v>
      </c>
      <c r="S65" s="30" t="s">
        <v>169</v>
      </c>
      <c r="T65" s="30" t="s">
        <v>169</v>
      </c>
      <c r="U65" s="30" t="s">
        <v>169</v>
      </c>
      <c r="V65" s="30" t="s">
        <v>169</v>
      </c>
      <c r="W65" s="30" t="s">
        <v>169</v>
      </c>
      <c r="X65" s="30" t="s">
        <v>169</v>
      </c>
      <c r="Y65" s="30" t="s">
        <v>169</v>
      </c>
      <c r="Z65" s="30" t="s">
        <v>169</v>
      </c>
      <c r="AA65" s="30" t="s">
        <v>169</v>
      </c>
      <c r="AB65" s="30" t="s">
        <v>169</v>
      </c>
      <c r="AC65" s="30" t="s">
        <v>169</v>
      </c>
      <c r="AD65" s="30" t="s">
        <v>169</v>
      </c>
      <c r="AE65" s="30" t="s">
        <v>169</v>
      </c>
    </row>
    <row r="66" spans="1:31" s="28" customFormat="1">
      <c r="A66" s="29" t="s">
        <v>133</v>
      </c>
      <c r="B66" s="29" t="s">
        <v>66</v>
      </c>
      <c r="C66" s="30">
        <v>1.8601095718047522E-3</v>
      </c>
      <c r="D66" s="30">
        <v>1.1269624701168031E-3</v>
      </c>
      <c r="E66" s="30">
        <v>5.1254669997231623E-3</v>
      </c>
      <c r="F66" s="30">
        <v>8.0023647269506274E-4</v>
      </c>
      <c r="G66" s="30">
        <v>4.1367881485915531E-4</v>
      </c>
      <c r="H66" s="30">
        <v>1.0656946011582326E-3</v>
      </c>
      <c r="I66" s="30">
        <v>3.8166875931495715E-4</v>
      </c>
      <c r="J66" s="30">
        <v>7.488478451598867E-4</v>
      </c>
      <c r="K66" s="30">
        <v>4.1199132384963276E-9</v>
      </c>
      <c r="L66" s="30">
        <v>1.6808824796959873E-4</v>
      </c>
      <c r="M66" s="30">
        <v>1.6897944025792206E-4</v>
      </c>
      <c r="N66" s="30">
        <v>1.4284864938189216E-3</v>
      </c>
      <c r="O66" s="30">
        <v>4.2586870276383739E-4</v>
      </c>
      <c r="P66" s="30">
        <v>4.811257242109855E-4</v>
      </c>
      <c r="Q66" s="30">
        <v>5.012721633786142E-3</v>
      </c>
      <c r="R66" s="30">
        <v>4.3782618800637212E-3</v>
      </c>
      <c r="S66" s="30">
        <v>1.4452621903310387E-2</v>
      </c>
      <c r="T66" s="30">
        <v>2.1669157397058367E-2</v>
      </c>
      <c r="U66" s="30">
        <v>4.9055918557533121E-2</v>
      </c>
      <c r="V66" s="30">
        <v>8.5331153669839746E-2</v>
      </c>
      <c r="W66" s="30">
        <v>5.2548091561833175E-2</v>
      </c>
      <c r="X66" s="30">
        <v>5.2012973506090916E-2</v>
      </c>
      <c r="Y66" s="30">
        <v>0.12749495458418669</v>
      </c>
      <c r="Z66" s="30">
        <v>2.4089828920067859E-2</v>
      </c>
      <c r="AA66" s="30">
        <v>2.1738124283846073E-2</v>
      </c>
      <c r="AB66" s="30">
        <v>2.7114971420322622E-2</v>
      </c>
      <c r="AC66" s="30">
        <v>5.3982511716966747E-2</v>
      </c>
      <c r="AD66" s="30">
        <v>0.11090211357186504</v>
      </c>
      <c r="AE66" s="30">
        <v>0.10192743623615985</v>
      </c>
    </row>
    <row r="67" spans="1:31" s="28" customFormat="1">
      <c r="A67" s="29" t="s">
        <v>133</v>
      </c>
      <c r="B67" s="29" t="s">
        <v>65</v>
      </c>
      <c r="C67" s="30" t="s">
        <v>169</v>
      </c>
      <c r="D67" s="30" t="s">
        <v>169</v>
      </c>
      <c r="E67" s="30" t="s">
        <v>169</v>
      </c>
      <c r="F67" s="30" t="s">
        <v>169</v>
      </c>
      <c r="G67" s="30" t="s">
        <v>169</v>
      </c>
      <c r="H67" s="30" t="s">
        <v>169</v>
      </c>
      <c r="I67" s="30" t="s">
        <v>169</v>
      </c>
      <c r="J67" s="30" t="s">
        <v>169</v>
      </c>
      <c r="K67" s="30" t="s">
        <v>169</v>
      </c>
      <c r="L67" s="30" t="s">
        <v>169</v>
      </c>
      <c r="M67" s="30" t="s">
        <v>169</v>
      </c>
      <c r="N67" s="30" t="s">
        <v>169</v>
      </c>
      <c r="O67" s="30" t="s">
        <v>169</v>
      </c>
      <c r="P67" s="30" t="s">
        <v>169</v>
      </c>
      <c r="Q67" s="30" t="s">
        <v>169</v>
      </c>
      <c r="R67" s="30" t="s">
        <v>169</v>
      </c>
      <c r="S67" s="30" t="s">
        <v>169</v>
      </c>
      <c r="T67" s="30" t="s">
        <v>169</v>
      </c>
      <c r="U67" s="30" t="s">
        <v>169</v>
      </c>
      <c r="V67" s="30" t="s">
        <v>169</v>
      </c>
      <c r="W67" s="30" t="s">
        <v>169</v>
      </c>
      <c r="X67" s="30" t="s">
        <v>169</v>
      </c>
      <c r="Y67" s="30" t="s">
        <v>169</v>
      </c>
      <c r="Z67" s="30" t="s">
        <v>169</v>
      </c>
      <c r="AA67" s="30" t="s">
        <v>169</v>
      </c>
      <c r="AB67" s="30" t="s">
        <v>169</v>
      </c>
      <c r="AC67" s="30" t="s">
        <v>169</v>
      </c>
      <c r="AD67" s="30" t="s">
        <v>169</v>
      </c>
      <c r="AE67" s="30" t="s">
        <v>169</v>
      </c>
    </row>
    <row r="68" spans="1:31" s="28" customFormat="1">
      <c r="A68" s="29" t="s">
        <v>133</v>
      </c>
      <c r="B68" s="29" t="s">
        <v>69</v>
      </c>
      <c r="C68" s="30">
        <v>0.33679117885327597</v>
      </c>
      <c r="D68" s="30">
        <v>0.32302474932345332</v>
      </c>
      <c r="E68" s="30">
        <v>0.28951984590980717</v>
      </c>
      <c r="F68" s="30">
        <v>0.33863262081378837</v>
      </c>
      <c r="G68" s="30">
        <v>0.33129830713991243</v>
      </c>
      <c r="H68" s="30">
        <v>0.36677664239687058</v>
      </c>
      <c r="I68" s="30">
        <v>0.37104361608108227</v>
      </c>
      <c r="J68" s="30">
        <v>0.3452475131794463</v>
      </c>
      <c r="K68" s="30">
        <v>0.34948602108176591</v>
      </c>
      <c r="L68" s="30">
        <v>0.35419889963493895</v>
      </c>
      <c r="M68" s="30">
        <v>0.35342269676499688</v>
      </c>
      <c r="N68" s="30">
        <v>0.31592637792228506</v>
      </c>
      <c r="O68" s="30">
        <v>0.32355669794656733</v>
      </c>
      <c r="P68" s="30">
        <v>0.31083706396111732</v>
      </c>
      <c r="Q68" s="30">
        <v>0.34844505504936479</v>
      </c>
      <c r="R68" s="30">
        <v>0.3558572899506896</v>
      </c>
      <c r="S68" s="30">
        <v>0.35382622710801892</v>
      </c>
      <c r="T68" s="30">
        <v>0.35899709344511732</v>
      </c>
      <c r="U68" s="30">
        <v>0.36182745074642469</v>
      </c>
      <c r="V68" s="30">
        <v>0.38436277616480208</v>
      </c>
      <c r="W68" s="30">
        <v>0.34714057300452966</v>
      </c>
      <c r="X68" s="30">
        <v>0.33837483653830408</v>
      </c>
      <c r="Y68" s="30">
        <v>0.32139802412395763</v>
      </c>
      <c r="Z68" s="30">
        <v>0.36569390872646396</v>
      </c>
      <c r="AA68" s="30">
        <v>0.36700077681264665</v>
      </c>
      <c r="AB68" s="30">
        <v>0.35789612919665009</v>
      </c>
      <c r="AC68" s="30">
        <v>0.3444983044976494</v>
      </c>
      <c r="AD68" s="30">
        <v>0.31847517410862192</v>
      </c>
      <c r="AE68" s="30">
        <v>0.32885982002740888</v>
      </c>
    </row>
    <row r="69" spans="1:31" s="28" customFormat="1">
      <c r="A69" s="29" t="s">
        <v>133</v>
      </c>
      <c r="B69" s="29" t="s">
        <v>68</v>
      </c>
      <c r="C69" s="30">
        <v>0.30548425437930582</v>
      </c>
      <c r="D69" s="30">
        <v>0.29092102383132196</v>
      </c>
      <c r="E69" s="30">
        <v>0.29024587287601483</v>
      </c>
      <c r="F69" s="30">
        <v>0.28194403595781908</v>
      </c>
      <c r="G69" s="30">
        <v>0.27508562707164186</v>
      </c>
      <c r="H69" s="30">
        <v>0.2816323118436897</v>
      </c>
      <c r="I69" s="30">
        <v>0.29034613505579021</v>
      </c>
      <c r="J69" s="30">
        <v>0.27606372851717792</v>
      </c>
      <c r="K69" s="30">
        <v>0.28741703018032655</v>
      </c>
      <c r="L69" s="30">
        <v>0.28910278234197195</v>
      </c>
      <c r="M69" s="30">
        <v>0.2913123440250398</v>
      </c>
      <c r="N69" s="30">
        <v>0.29475725274519965</v>
      </c>
      <c r="O69" s="30">
        <v>0.28124369229915513</v>
      </c>
      <c r="P69" s="30">
        <v>0.27511631360353006</v>
      </c>
      <c r="Q69" s="30">
        <v>0.28071691945846505</v>
      </c>
      <c r="R69" s="30">
        <v>0.2898299887083457</v>
      </c>
      <c r="S69" s="30">
        <v>0.27531893695101389</v>
      </c>
      <c r="T69" s="30">
        <v>0.28697677459954113</v>
      </c>
      <c r="U69" s="30">
        <v>0.29068585375128314</v>
      </c>
      <c r="V69" s="30">
        <v>0.2911112319730022</v>
      </c>
      <c r="W69" s="30">
        <v>0.2960958867508261</v>
      </c>
      <c r="X69" s="30">
        <v>0.27992211238477194</v>
      </c>
      <c r="Y69" s="30">
        <v>0.26514648339201852</v>
      </c>
      <c r="Z69" s="30">
        <v>0.26809554948613962</v>
      </c>
      <c r="AA69" s="30">
        <v>0.26866888754469243</v>
      </c>
      <c r="AB69" s="30">
        <v>0.24668745904906522</v>
      </c>
      <c r="AC69" s="30">
        <v>0.21471931030304178</v>
      </c>
      <c r="AD69" s="30">
        <v>0.20029356095878131</v>
      </c>
      <c r="AE69" s="30">
        <v>0.20073224437343917</v>
      </c>
    </row>
    <row r="70" spans="1:31" s="28" customFormat="1">
      <c r="A70" s="29" t="s">
        <v>133</v>
      </c>
      <c r="B70" s="29" t="s">
        <v>36</v>
      </c>
      <c r="C70" s="30">
        <v>4.7406235918366686E-2</v>
      </c>
      <c r="D70" s="30">
        <v>4.3941764741999116E-2</v>
      </c>
      <c r="E70" s="30">
        <v>5.8224942357308171E-2</v>
      </c>
      <c r="F70" s="30">
        <v>6.3259735449357382E-2</v>
      </c>
      <c r="G70" s="30">
        <v>6.5954090000679366E-2</v>
      </c>
      <c r="H70" s="30">
        <v>6.8758754629177535E-2</v>
      </c>
      <c r="I70" s="30">
        <v>6.6151868520743951E-2</v>
      </c>
      <c r="J70" s="30">
        <v>6.2107086357194564E-2</v>
      </c>
      <c r="K70" s="30">
        <v>5.7783166205991755E-2</v>
      </c>
      <c r="L70" s="30">
        <v>6.7795185952756687E-2</v>
      </c>
      <c r="M70" s="30">
        <v>6.7401168201373124E-2</v>
      </c>
      <c r="N70" s="30">
        <v>6.7908575736864971E-2</v>
      </c>
      <c r="O70" s="30">
        <v>6.8956885595632095E-2</v>
      </c>
      <c r="P70" s="30">
        <v>6.3324321982526632E-2</v>
      </c>
      <c r="Q70" s="30">
        <v>6.3651859520464218E-2</v>
      </c>
      <c r="R70" s="30">
        <v>6.3876174117690615E-2</v>
      </c>
      <c r="S70" s="30">
        <v>6.4721610586234532E-2</v>
      </c>
      <c r="T70" s="30">
        <v>6.5109049144956285E-2</v>
      </c>
      <c r="U70" s="30">
        <v>9.0385524143462126E-2</v>
      </c>
      <c r="V70" s="30">
        <v>9.3586532383546403E-2</v>
      </c>
      <c r="W70" s="30">
        <v>0.12838615403305123</v>
      </c>
      <c r="X70" s="30">
        <v>0.12720802921656757</v>
      </c>
      <c r="Y70" s="30">
        <v>0.12778858454699016</v>
      </c>
      <c r="Z70" s="30">
        <v>0.12937990185238724</v>
      </c>
      <c r="AA70" s="30">
        <v>0.13116995634065898</v>
      </c>
      <c r="AB70" s="30">
        <v>0.1282080744141425</v>
      </c>
      <c r="AC70" s="30">
        <v>0.1283142294604816</v>
      </c>
      <c r="AD70" s="30">
        <v>0.12470541542444841</v>
      </c>
      <c r="AE70" s="30">
        <v>0.1130323180890439</v>
      </c>
    </row>
    <row r="71" spans="1:31" s="28" customFormat="1">
      <c r="A71" s="29" t="s">
        <v>133</v>
      </c>
      <c r="B71" s="29" t="s">
        <v>73</v>
      </c>
      <c r="C71" s="30" t="s">
        <v>169</v>
      </c>
      <c r="D71" s="30" t="s">
        <v>169</v>
      </c>
      <c r="E71" s="30" t="s">
        <v>169</v>
      </c>
      <c r="F71" s="30" t="s">
        <v>169</v>
      </c>
      <c r="G71" s="30" t="s">
        <v>169</v>
      </c>
      <c r="H71" s="30" t="s">
        <v>169</v>
      </c>
      <c r="I71" s="30" t="s">
        <v>169</v>
      </c>
      <c r="J71" s="30" t="s">
        <v>169</v>
      </c>
      <c r="K71" s="30" t="s">
        <v>169</v>
      </c>
      <c r="L71" s="30" t="s">
        <v>169</v>
      </c>
      <c r="M71" s="30" t="s">
        <v>169</v>
      </c>
      <c r="N71" s="30" t="s">
        <v>169</v>
      </c>
      <c r="O71" s="30" t="s">
        <v>169</v>
      </c>
      <c r="P71" s="30" t="s">
        <v>169</v>
      </c>
      <c r="Q71" s="30" t="s">
        <v>169</v>
      </c>
      <c r="R71" s="30" t="s">
        <v>169</v>
      </c>
      <c r="S71" s="30" t="s">
        <v>169</v>
      </c>
      <c r="T71" s="30" t="s">
        <v>169</v>
      </c>
      <c r="U71" s="30" t="s">
        <v>169</v>
      </c>
      <c r="V71" s="30" t="s">
        <v>169</v>
      </c>
      <c r="W71" s="30" t="s">
        <v>169</v>
      </c>
      <c r="X71" s="30" t="s">
        <v>169</v>
      </c>
      <c r="Y71" s="30" t="s">
        <v>169</v>
      </c>
      <c r="Z71" s="30" t="s">
        <v>169</v>
      </c>
      <c r="AA71" s="30" t="s">
        <v>169</v>
      </c>
      <c r="AB71" s="30" t="s">
        <v>169</v>
      </c>
      <c r="AC71" s="30" t="s">
        <v>169</v>
      </c>
      <c r="AD71" s="30" t="s">
        <v>169</v>
      </c>
      <c r="AE71" s="30" t="s">
        <v>169</v>
      </c>
    </row>
    <row r="72" spans="1:31" s="28" customFormat="1">
      <c r="A72" s="29" t="s">
        <v>133</v>
      </c>
      <c r="B72" s="29" t="s">
        <v>56</v>
      </c>
      <c r="C72" s="30">
        <v>8.523781931244831E-2</v>
      </c>
      <c r="D72" s="30">
        <v>7.7893011872081683E-2</v>
      </c>
      <c r="E72" s="30">
        <v>9.7717562485132775E-2</v>
      </c>
      <c r="F72" s="30">
        <v>0.10133407452659106</v>
      </c>
      <c r="G72" s="30">
        <v>0.10778999427319563</v>
      </c>
      <c r="H72" s="30">
        <v>0.10759786211469818</v>
      </c>
      <c r="I72" s="30">
        <v>0.10198429008406368</v>
      </c>
      <c r="J72" s="30">
        <v>9.6104853791369169E-2</v>
      </c>
      <c r="K72" s="30">
        <v>9.1825554301745535E-2</v>
      </c>
      <c r="L72" s="30">
        <v>9.2385089348910626E-2</v>
      </c>
      <c r="M72" s="30">
        <v>9.104649659181499E-2</v>
      </c>
      <c r="N72" s="30">
        <v>9.074848705721282E-2</v>
      </c>
      <c r="O72" s="30">
        <v>9.0355087018040944E-2</v>
      </c>
      <c r="P72" s="30">
        <v>8.9790804021426807E-2</v>
      </c>
      <c r="Q72" s="30">
        <v>8.8640551457385738E-2</v>
      </c>
      <c r="R72" s="30">
        <v>8.7511231838697162E-2</v>
      </c>
      <c r="S72" s="30">
        <v>8.9895844982596868E-2</v>
      </c>
      <c r="T72" s="30">
        <v>9.0076283487318651E-2</v>
      </c>
      <c r="U72" s="30">
        <v>7.9508538402936979E-2</v>
      </c>
      <c r="V72" s="30">
        <v>7.6091950152858162E-2</v>
      </c>
      <c r="W72" s="30">
        <v>5.9592541468463052E-2</v>
      </c>
      <c r="X72" s="30">
        <v>5.8865389186345991E-2</v>
      </c>
      <c r="Y72" s="30">
        <v>5.8093012391023643E-2</v>
      </c>
      <c r="Z72" s="30">
        <v>5.6260747511535432E-2</v>
      </c>
      <c r="AA72" s="30">
        <v>5.6855740592805168E-2</v>
      </c>
      <c r="AB72" s="30">
        <v>5.4993636714393043E-2</v>
      </c>
      <c r="AC72" s="30">
        <v>5.4897338367016449E-2</v>
      </c>
      <c r="AD72" s="30">
        <v>5.2234850599927309E-2</v>
      </c>
      <c r="AE72" s="30">
        <v>3.9654745059483514E-2</v>
      </c>
    </row>
    <row r="74" spans="1:31" s="28" customFormat="1"/>
    <row r="75" spans="1:31" s="28" customFormat="1">
      <c r="A75" s="19" t="s">
        <v>128</v>
      </c>
      <c r="B75" s="19" t="s">
        <v>129</v>
      </c>
      <c r="C75" s="19" t="s">
        <v>80</v>
      </c>
      <c r="D75" s="19" t="s">
        <v>89</v>
      </c>
      <c r="E75" s="19" t="s">
        <v>90</v>
      </c>
      <c r="F75" s="19" t="s">
        <v>91</v>
      </c>
      <c r="G75" s="19" t="s">
        <v>92</v>
      </c>
      <c r="H75" s="19" t="s">
        <v>93</v>
      </c>
      <c r="I75" s="19" t="s">
        <v>94</v>
      </c>
      <c r="J75" s="19" t="s">
        <v>95</v>
      </c>
      <c r="K75" s="19" t="s">
        <v>96</v>
      </c>
      <c r="L75" s="19" t="s">
        <v>97</v>
      </c>
      <c r="M75" s="19" t="s">
        <v>98</v>
      </c>
      <c r="N75" s="19" t="s">
        <v>99</v>
      </c>
      <c r="O75" s="19" t="s">
        <v>100</v>
      </c>
      <c r="P75" s="19" t="s">
        <v>101</v>
      </c>
      <c r="Q75" s="19" t="s">
        <v>102</v>
      </c>
      <c r="R75" s="19" t="s">
        <v>103</v>
      </c>
      <c r="S75" s="19" t="s">
        <v>104</v>
      </c>
      <c r="T75" s="19" t="s">
        <v>105</v>
      </c>
      <c r="U75" s="19" t="s">
        <v>106</v>
      </c>
      <c r="V75" s="19" t="s">
        <v>107</v>
      </c>
      <c r="W75" s="19" t="s">
        <v>108</v>
      </c>
      <c r="X75" s="19" t="s">
        <v>109</v>
      </c>
      <c r="Y75" s="19" t="s">
        <v>110</v>
      </c>
      <c r="Z75" s="19" t="s">
        <v>111</v>
      </c>
      <c r="AA75" s="19" t="s">
        <v>112</v>
      </c>
      <c r="AB75" s="19" t="s">
        <v>113</v>
      </c>
      <c r="AC75" s="19" t="s">
        <v>114</v>
      </c>
      <c r="AD75" s="19" t="s">
        <v>115</v>
      </c>
      <c r="AE75" s="19" t="s">
        <v>116</v>
      </c>
    </row>
    <row r="76" spans="1:31" s="28" customFormat="1">
      <c r="A76" s="29" t="s">
        <v>134</v>
      </c>
      <c r="B76" s="29" t="s">
        <v>64</v>
      </c>
      <c r="C76" s="30" t="s">
        <v>169</v>
      </c>
      <c r="D76" s="30" t="s">
        <v>169</v>
      </c>
      <c r="E76" s="30" t="s">
        <v>169</v>
      </c>
      <c r="F76" s="30" t="s">
        <v>169</v>
      </c>
      <c r="G76" s="30" t="s">
        <v>169</v>
      </c>
      <c r="H76" s="30" t="s">
        <v>169</v>
      </c>
      <c r="I76" s="30" t="s">
        <v>169</v>
      </c>
      <c r="J76" s="30" t="s">
        <v>169</v>
      </c>
      <c r="K76" s="30" t="s">
        <v>169</v>
      </c>
      <c r="L76" s="30" t="s">
        <v>169</v>
      </c>
      <c r="M76" s="30" t="s">
        <v>169</v>
      </c>
      <c r="N76" s="30" t="s">
        <v>169</v>
      </c>
      <c r="O76" s="30" t="s">
        <v>169</v>
      </c>
      <c r="P76" s="30" t="s">
        <v>169</v>
      </c>
      <c r="Q76" s="30" t="s">
        <v>169</v>
      </c>
      <c r="R76" s="30" t="s">
        <v>169</v>
      </c>
      <c r="S76" s="30" t="s">
        <v>169</v>
      </c>
      <c r="T76" s="30" t="s">
        <v>169</v>
      </c>
      <c r="U76" s="30" t="s">
        <v>169</v>
      </c>
      <c r="V76" s="30" t="s">
        <v>169</v>
      </c>
      <c r="W76" s="30" t="s">
        <v>169</v>
      </c>
      <c r="X76" s="30" t="s">
        <v>169</v>
      </c>
      <c r="Y76" s="30" t="s">
        <v>169</v>
      </c>
      <c r="Z76" s="30" t="s">
        <v>169</v>
      </c>
      <c r="AA76" s="30" t="s">
        <v>169</v>
      </c>
      <c r="AB76" s="30" t="s">
        <v>169</v>
      </c>
      <c r="AC76" s="30" t="s">
        <v>169</v>
      </c>
      <c r="AD76" s="30" t="s">
        <v>169</v>
      </c>
      <c r="AE76" s="30" t="s">
        <v>169</v>
      </c>
    </row>
    <row r="77" spans="1:31" s="28" customFormat="1">
      <c r="A77" s="29" t="s">
        <v>134</v>
      </c>
      <c r="B77" s="29" t="s">
        <v>71</v>
      </c>
      <c r="C77" s="30" t="s">
        <v>169</v>
      </c>
      <c r="D77" s="30" t="s">
        <v>169</v>
      </c>
      <c r="E77" s="30" t="s">
        <v>169</v>
      </c>
      <c r="F77" s="30" t="s">
        <v>169</v>
      </c>
      <c r="G77" s="30" t="s">
        <v>169</v>
      </c>
      <c r="H77" s="30" t="s">
        <v>169</v>
      </c>
      <c r="I77" s="30" t="s">
        <v>169</v>
      </c>
      <c r="J77" s="30" t="s">
        <v>169</v>
      </c>
      <c r="K77" s="30" t="s">
        <v>169</v>
      </c>
      <c r="L77" s="30" t="s">
        <v>169</v>
      </c>
      <c r="M77" s="30" t="s">
        <v>169</v>
      </c>
      <c r="N77" s="30" t="s">
        <v>169</v>
      </c>
      <c r="O77" s="30" t="s">
        <v>169</v>
      </c>
      <c r="P77" s="30" t="s">
        <v>169</v>
      </c>
      <c r="Q77" s="30" t="s">
        <v>169</v>
      </c>
      <c r="R77" s="30" t="s">
        <v>169</v>
      </c>
      <c r="S77" s="30" t="s">
        <v>169</v>
      </c>
      <c r="T77" s="30" t="s">
        <v>169</v>
      </c>
      <c r="U77" s="30" t="s">
        <v>169</v>
      </c>
      <c r="V77" s="30" t="s">
        <v>169</v>
      </c>
      <c r="W77" s="30" t="s">
        <v>169</v>
      </c>
      <c r="X77" s="30" t="s">
        <v>169</v>
      </c>
      <c r="Y77" s="30" t="s">
        <v>169</v>
      </c>
      <c r="Z77" s="30" t="s">
        <v>169</v>
      </c>
      <c r="AA77" s="30" t="s">
        <v>169</v>
      </c>
      <c r="AB77" s="30" t="s">
        <v>169</v>
      </c>
      <c r="AC77" s="30" t="s">
        <v>169</v>
      </c>
      <c r="AD77" s="30" t="s">
        <v>169</v>
      </c>
      <c r="AE77" s="30" t="s">
        <v>169</v>
      </c>
    </row>
    <row r="78" spans="1:31" s="28" customFormat="1">
      <c r="A78" s="29" t="s">
        <v>134</v>
      </c>
      <c r="B78" s="29" t="s">
        <v>20</v>
      </c>
      <c r="C78" s="30">
        <v>5.265854408148929E-9</v>
      </c>
      <c r="D78" s="30">
        <v>5.2319590797330521E-9</v>
      </c>
      <c r="E78" s="30">
        <v>5.2416071193361438E-9</v>
      </c>
      <c r="F78" s="30">
        <v>5.232573213031262E-9</v>
      </c>
      <c r="G78" s="30">
        <v>5.2328114023533544E-9</v>
      </c>
      <c r="H78" s="30">
        <v>5.25860554970144E-9</v>
      </c>
      <c r="I78" s="30">
        <v>5.3500235994028798E-9</v>
      </c>
      <c r="J78" s="30">
        <v>5.4927193097997889E-9</v>
      </c>
      <c r="K78" s="30">
        <v>5.6688471417281346E-9</v>
      </c>
      <c r="L78" s="30">
        <v>5.806450869336144E-9</v>
      </c>
      <c r="M78" s="30">
        <v>5.9694662144362481E-9</v>
      </c>
      <c r="N78" s="30">
        <v>6.1529872453459781E-9</v>
      </c>
      <c r="O78" s="30">
        <v>6.3710062126800137E-9</v>
      </c>
      <c r="P78" s="30">
        <v>6.5326088865472423E-9</v>
      </c>
      <c r="Q78" s="30">
        <v>6.7288642650158055E-9</v>
      </c>
      <c r="R78" s="30">
        <v>6.9320381102914795E-9</v>
      </c>
      <c r="S78" s="30">
        <v>7.1993902572883735E-9</v>
      </c>
      <c r="T78" s="30">
        <v>7.4578026211801892E-9</v>
      </c>
      <c r="U78" s="30">
        <v>7.9359106076571832E-9</v>
      </c>
      <c r="V78" s="30">
        <v>8.0107937082893723E-9</v>
      </c>
      <c r="W78" s="30">
        <v>8.3153593695117662E-9</v>
      </c>
      <c r="X78" s="30">
        <v>8.612214063048823E-9</v>
      </c>
      <c r="Y78" s="30">
        <v>8.9361548340358264E-9</v>
      </c>
      <c r="Z78" s="30">
        <v>9.2381838338602037E-9</v>
      </c>
      <c r="AA78" s="30">
        <v>9.5714074025289783E-9</v>
      </c>
      <c r="AB78" s="30">
        <v>9.9438745828942732E-9</v>
      </c>
      <c r="AC78" s="30">
        <v>1.032859589041096E-8</v>
      </c>
      <c r="AD78" s="30">
        <v>1.0765154109589042E-8</v>
      </c>
      <c r="AE78" s="30">
        <v>1.1049366657885493E-8</v>
      </c>
    </row>
    <row r="79" spans="1:31" s="28" customFormat="1">
      <c r="A79" s="29" t="s">
        <v>134</v>
      </c>
      <c r="B79" s="29" t="s">
        <v>32</v>
      </c>
      <c r="C79" s="30" t="s">
        <v>169</v>
      </c>
      <c r="D79" s="30" t="s">
        <v>169</v>
      </c>
      <c r="E79" s="30" t="s">
        <v>169</v>
      </c>
      <c r="F79" s="30" t="s">
        <v>169</v>
      </c>
      <c r="G79" s="30" t="s">
        <v>169</v>
      </c>
      <c r="H79" s="30" t="s">
        <v>169</v>
      </c>
      <c r="I79" s="30" t="s">
        <v>169</v>
      </c>
      <c r="J79" s="30" t="s">
        <v>169</v>
      </c>
      <c r="K79" s="30" t="s">
        <v>169</v>
      </c>
      <c r="L79" s="30" t="s">
        <v>169</v>
      </c>
      <c r="M79" s="30" t="s">
        <v>169</v>
      </c>
      <c r="N79" s="30" t="s">
        <v>169</v>
      </c>
      <c r="O79" s="30" t="s">
        <v>169</v>
      </c>
      <c r="P79" s="30" t="s">
        <v>169</v>
      </c>
      <c r="Q79" s="30" t="s">
        <v>169</v>
      </c>
      <c r="R79" s="30" t="s">
        <v>169</v>
      </c>
      <c r="S79" s="30" t="s">
        <v>169</v>
      </c>
      <c r="T79" s="30" t="s">
        <v>169</v>
      </c>
      <c r="U79" s="30" t="s">
        <v>169</v>
      </c>
      <c r="V79" s="30" t="s">
        <v>169</v>
      </c>
      <c r="W79" s="30" t="s">
        <v>169</v>
      </c>
      <c r="X79" s="30" t="s">
        <v>169</v>
      </c>
      <c r="Y79" s="30" t="s">
        <v>169</v>
      </c>
      <c r="Z79" s="30" t="s">
        <v>169</v>
      </c>
      <c r="AA79" s="30" t="s">
        <v>169</v>
      </c>
      <c r="AB79" s="30" t="s">
        <v>169</v>
      </c>
      <c r="AC79" s="30" t="s">
        <v>169</v>
      </c>
      <c r="AD79" s="30" t="s">
        <v>169</v>
      </c>
      <c r="AE79" s="30" t="s">
        <v>169</v>
      </c>
    </row>
    <row r="80" spans="1:31" s="28" customFormat="1">
      <c r="A80" s="29" t="s">
        <v>134</v>
      </c>
      <c r="B80" s="29" t="s">
        <v>66</v>
      </c>
      <c r="C80" s="30">
        <v>5.0267363141962958E-9</v>
      </c>
      <c r="D80" s="30">
        <v>4.8777746139243755E-9</v>
      </c>
      <c r="E80" s="30">
        <v>4.8014246318813755E-9</v>
      </c>
      <c r="F80" s="30">
        <v>4.8217007849776753E-9</v>
      </c>
      <c r="G80" s="30">
        <v>4.8402179852239435E-9</v>
      </c>
      <c r="H80" s="30">
        <v>5.0156051510953765E-9</v>
      </c>
      <c r="I80" s="30">
        <v>5.1629777204863719E-9</v>
      </c>
      <c r="J80" s="30">
        <v>5.3197757298240146E-9</v>
      </c>
      <c r="K80" s="30">
        <v>5.5064983197373084E-9</v>
      </c>
      <c r="L80" s="30">
        <v>5.6197030680827055E-9</v>
      </c>
      <c r="M80" s="30">
        <v>5.7470486378328332E-9</v>
      </c>
      <c r="N80" s="30">
        <v>5.9365879123698126E-9</v>
      </c>
      <c r="O80" s="30">
        <v>6.1583040890667491E-9</v>
      </c>
      <c r="P80" s="30">
        <v>6.2998855240880413E-9</v>
      </c>
      <c r="Q80" s="30">
        <v>6.4814570186239677E-9</v>
      </c>
      <c r="R80" s="30">
        <v>6.6676566107434138E-9</v>
      </c>
      <c r="S80" s="30">
        <v>6.967859524908926E-9</v>
      </c>
      <c r="T80" s="30">
        <v>7.1354546970396522E-9</v>
      </c>
      <c r="U80" s="30">
        <v>7.4483455825765737E-9</v>
      </c>
      <c r="V80" s="30">
        <v>1.8989508148323098E-8</v>
      </c>
      <c r="W80" s="30">
        <v>1.9685072035899861E-8</v>
      </c>
      <c r="X80" s="30">
        <v>2.0496747953078256E-8</v>
      </c>
      <c r="Y80" s="30">
        <v>2.1051270862856222E-8</v>
      </c>
      <c r="Z80" s="30">
        <v>2.1789748464808692E-8</v>
      </c>
      <c r="AA80" s="30">
        <v>2.2461221854826014E-8</v>
      </c>
      <c r="AB80" s="30">
        <v>2.3544605770744743E-8</v>
      </c>
      <c r="AC80" s="30">
        <v>2.4405246221067547E-8</v>
      </c>
      <c r="AD80" s="30">
        <v>2.5430387340576269E-8</v>
      </c>
      <c r="AE80" s="30">
        <v>2.59736301369863E-8</v>
      </c>
    </row>
    <row r="81" spans="1:31" s="28" customFormat="1">
      <c r="A81" s="29" t="s">
        <v>134</v>
      </c>
      <c r="B81" s="29" t="s">
        <v>65</v>
      </c>
      <c r="C81" s="30">
        <v>0.36448580850047363</v>
      </c>
      <c r="D81" s="30">
        <v>0.35574155652148587</v>
      </c>
      <c r="E81" s="30">
        <v>0.35770767304529022</v>
      </c>
      <c r="F81" s="30">
        <v>0.46538548188607803</v>
      </c>
      <c r="G81" s="30">
        <v>0.45339439846649099</v>
      </c>
      <c r="H81" s="30">
        <v>0.28249891100678176</v>
      </c>
      <c r="I81" s="30">
        <v>0.41174621693622537</v>
      </c>
      <c r="J81" s="30">
        <v>0.41542309709096847</v>
      </c>
      <c r="K81" s="30">
        <v>0.39157660903719183</v>
      </c>
      <c r="L81" s="30">
        <v>0.37451813080358037</v>
      </c>
      <c r="M81" s="30">
        <v>0.31347900618259239</v>
      </c>
      <c r="N81" s="30">
        <v>0.32541830080962997</v>
      </c>
      <c r="O81" s="30">
        <v>0.31402378506122736</v>
      </c>
      <c r="P81" s="30">
        <v>0.29157185223149984</v>
      </c>
      <c r="Q81" s="30">
        <v>0.27442632985662768</v>
      </c>
      <c r="R81" s="30">
        <v>0.25561567159673404</v>
      </c>
      <c r="S81" s="30">
        <v>0.27769405670760144</v>
      </c>
      <c r="T81" s="30">
        <v>0.26551691099111863</v>
      </c>
      <c r="U81" s="30">
        <v>0.27172217875350124</v>
      </c>
      <c r="V81" s="30">
        <v>0.23929400151890515</v>
      </c>
      <c r="W81" s="30">
        <v>0.26303146196960675</v>
      </c>
      <c r="X81" s="30">
        <v>0.25452505948440596</v>
      </c>
      <c r="Y81" s="30">
        <v>0.23431659539436678</v>
      </c>
      <c r="Z81" s="30">
        <v>0.2360741805037192</v>
      </c>
      <c r="AA81" s="30">
        <v>0.22197141426837599</v>
      </c>
      <c r="AB81" s="30">
        <v>0.24057778362798957</v>
      </c>
      <c r="AC81" s="30">
        <v>0.20511386635179332</v>
      </c>
      <c r="AD81" s="30">
        <v>0.19619409653431844</v>
      </c>
      <c r="AE81" s="30">
        <v>0.18347966925889411</v>
      </c>
    </row>
    <row r="82" spans="1:31" s="28" customFormat="1">
      <c r="A82" s="29" t="s">
        <v>134</v>
      </c>
      <c r="B82" s="29" t="s">
        <v>69</v>
      </c>
      <c r="C82" s="30">
        <v>0.26664337914580749</v>
      </c>
      <c r="D82" s="30">
        <v>0.3222445485182186</v>
      </c>
      <c r="E82" s="30">
        <v>0.32454872324114464</v>
      </c>
      <c r="F82" s="30">
        <v>0.34768424053007335</v>
      </c>
      <c r="G82" s="30">
        <v>0.37953257330058382</v>
      </c>
      <c r="H82" s="30">
        <v>0.38230125418240707</v>
      </c>
      <c r="I82" s="30">
        <v>0.38810661537805757</v>
      </c>
      <c r="J82" s="30">
        <v>0.37412931179928166</v>
      </c>
      <c r="K82" s="30">
        <v>0.37911064270771927</v>
      </c>
      <c r="L82" s="30">
        <v>0.36633342100461591</v>
      </c>
      <c r="M82" s="30">
        <v>0.39442014520854413</v>
      </c>
      <c r="N82" s="30">
        <v>0.36748060297080881</v>
      </c>
      <c r="O82" s="30">
        <v>0.36572539358476081</v>
      </c>
      <c r="P82" s="30">
        <v>0.38083480716523938</v>
      </c>
      <c r="Q82" s="30">
        <v>0.37611848565714218</v>
      </c>
      <c r="R82" s="30">
        <v>0.37960385449481709</v>
      </c>
      <c r="S82" s="30">
        <v>0.35541086353430729</v>
      </c>
      <c r="T82" s="30">
        <v>0.34105348522759427</v>
      </c>
      <c r="U82" s="30">
        <v>0.3216490009332883</v>
      </c>
      <c r="V82" s="30">
        <v>0.32893065691502094</v>
      </c>
      <c r="W82" s="30">
        <v>0.3166785374872525</v>
      </c>
      <c r="X82" s="30">
        <v>0.31212427425797418</v>
      </c>
      <c r="Y82" s="30">
        <v>0.32369896476513066</v>
      </c>
      <c r="Z82" s="30">
        <v>0.33870473750453967</v>
      </c>
      <c r="AA82" s="30">
        <v>0.34288713913194996</v>
      </c>
      <c r="AB82" s="30">
        <v>0.3193560240430755</v>
      </c>
      <c r="AC82" s="30">
        <v>0.30111774178547052</v>
      </c>
      <c r="AD82" s="30">
        <v>0.25899485110730314</v>
      </c>
      <c r="AE82" s="30">
        <v>0.248762774300682</v>
      </c>
    </row>
    <row r="83" spans="1:31" s="28" customFormat="1">
      <c r="A83" s="29" t="s">
        <v>134</v>
      </c>
      <c r="B83" s="29" t="s">
        <v>68</v>
      </c>
      <c r="C83" s="30" t="s">
        <v>169</v>
      </c>
      <c r="D83" s="30" t="s">
        <v>169</v>
      </c>
      <c r="E83" s="30" t="s">
        <v>169</v>
      </c>
      <c r="F83" s="30" t="s">
        <v>169</v>
      </c>
      <c r="G83" s="30" t="s">
        <v>169</v>
      </c>
      <c r="H83" s="30" t="s">
        <v>169</v>
      </c>
      <c r="I83" s="30" t="s">
        <v>169</v>
      </c>
      <c r="J83" s="30" t="s">
        <v>169</v>
      </c>
      <c r="K83" s="30" t="s">
        <v>169</v>
      </c>
      <c r="L83" s="30" t="s">
        <v>169</v>
      </c>
      <c r="M83" s="30" t="s">
        <v>169</v>
      </c>
      <c r="N83" s="30" t="s">
        <v>169</v>
      </c>
      <c r="O83" s="30" t="s">
        <v>169</v>
      </c>
      <c r="P83" s="30" t="s">
        <v>169</v>
      </c>
      <c r="Q83" s="30" t="s">
        <v>169</v>
      </c>
      <c r="R83" s="30" t="s">
        <v>169</v>
      </c>
      <c r="S83" s="30" t="s">
        <v>169</v>
      </c>
      <c r="T83" s="30" t="s">
        <v>169</v>
      </c>
      <c r="U83" s="30" t="s">
        <v>169</v>
      </c>
      <c r="V83" s="30" t="s">
        <v>169</v>
      </c>
      <c r="W83" s="30" t="s">
        <v>169</v>
      </c>
      <c r="X83" s="30" t="s">
        <v>169</v>
      </c>
      <c r="Y83" s="30" t="s">
        <v>169</v>
      </c>
      <c r="Z83" s="30" t="s">
        <v>169</v>
      </c>
      <c r="AA83" s="30" t="s">
        <v>169</v>
      </c>
      <c r="AB83" s="30" t="s">
        <v>169</v>
      </c>
      <c r="AC83" s="30" t="s">
        <v>169</v>
      </c>
      <c r="AD83" s="30" t="s">
        <v>169</v>
      </c>
      <c r="AE83" s="30" t="s">
        <v>169</v>
      </c>
    </row>
    <row r="84" spans="1:31" s="28" customFormat="1">
      <c r="A84" s="29" t="s">
        <v>134</v>
      </c>
      <c r="B84" s="29" t="s">
        <v>36</v>
      </c>
      <c r="C84" s="30" t="s">
        <v>169</v>
      </c>
      <c r="D84" s="30" t="s">
        <v>169</v>
      </c>
      <c r="E84" s="30" t="s">
        <v>169</v>
      </c>
      <c r="F84" s="30" t="s">
        <v>169</v>
      </c>
      <c r="G84" s="30" t="s">
        <v>169</v>
      </c>
      <c r="H84" s="30" t="s">
        <v>169</v>
      </c>
      <c r="I84" s="30" t="s">
        <v>169</v>
      </c>
      <c r="J84" s="30" t="s">
        <v>169</v>
      </c>
      <c r="K84" s="30" t="s">
        <v>169</v>
      </c>
      <c r="L84" s="30" t="s">
        <v>169</v>
      </c>
      <c r="M84" s="30" t="s">
        <v>169</v>
      </c>
      <c r="N84" s="30" t="s">
        <v>169</v>
      </c>
      <c r="O84" s="30" t="s">
        <v>169</v>
      </c>
      <c r="P84" s="30" t="s">
        <v>169</v>
      </c>
      <c r="Q84" s="30" t="s">
        <v>169</v>
      </c>
      <c r="R84" s="30" t="s">
        <v>169</v>
      </c>
      <c r="S84" s="30" t="s">
        <v>169</v>
      </c>
      <c r="T84" s="30" t="s">
        <v>169</v>
      </c>
      <c r="U84" s="30" t="s">
        <v>169</v>
      </c>
      <c r="V84" s="30" t="s">
        <v>169</v>
      </c>
      <c r="W84" s="30" t="s">
        <v>169</v>
      </c>
      <c r="X84" s="30" t="s">
        <v>169</v>
      </c>
      <c r="Y84" s="30" t="s">
        <v>169</v>
      </c>
      <c r="Z84" s="30" t="s">
        <v>169</v>
      </c>
      <c r="AA84" s="30" t="s">
        <v>169</v>
      </c>
      <c r="AB84" s="30" t="s">
        <v>169</v>
      </c>
      <c r="AC84" s="30" t="s">
        <v>169</v>
      </c>
      <c r="AD84" s="30" t="s">
        <v>169</v>
      </c>
      <c r="AE84" s="30" t="s">
        <v>169</v>
      </c>
    </row>
    <row r="85" spans="1:31" s="28" customFormat="1">
      <c r="A85" s="29" t="s">
        <v>134</v>
      </c>
      <c r="B85" s="29" t="s">
        <v>73</v>
      </c>
      <c r="C85" s="30" t="s">
        <v>169</v>
      </c>
      <c r="D85" s="30" t="s">
        <v>169</v>
      </c>
      <c r="E85" s="30" t="s">
        <v>169</v>
      </c>
      <c r="F85" s="30" t="s">
        <v>169</v>
      </c>
      <c r="G85" s="30" t="s">
        <v>169</v>
      </c>
      <c r="H85" s="30" t="s">
        <v>169</v>
      </c>
      <c r="I85" s="30" t="s">
        <v>169</v>
      </c>
      <c r="J85" s="30" t="s">
        <v>169</v>
      </c>
      <c r="K85" s="30" t="s">
        <v>169</v>
      </c>
      <c r="L85" s="30" t="s">
        <v>169</v>
      </c>
      <c r="M85" s="30" t="s">
        <v>169</v>
      </c>
      <c r="N85" s="30" t="s">
        <v>169</v>
      </c>
      <c r="O85" s="30" t="s">
        <v>169</v>
      </c>
      <c r="P85" s="30" t="s">
        <v>169</v>
      </c>
      <c r="Q85" s="30" t="s">
        <v>169</v>
      </c>
      <c r="R85" s="30" t="s">
        <v>169</v>
      </c>
      <c r="S85" s="30" t="s">
        <v>169</v>
      </c>
      <c r="T85" s="30" t="s">
        <v>169</v>
      </c>
      <c r="U85" s="30" t="s">
        <v>169</v>
      </c>
      <c r="V85" s="30" t="s">
        <v>169</v>
      </c>
      <c r="W85" s="30" t="s">
        <v>169</v>
      </c>
      <c r="X85" s="30" t="s">
        <v>169</v>
      </c>
      <c r="Y85" s="30" t="s">
        <v>169</v>
      </c>
      <c r="Z85" s="30" t="s">
        <v>169</v>
      </c>
      <c r="AA85" s="30" t="s">
        <v>169</v>
      </c>
      <c r="AB85" s="30" t="s">
        <v>169</v>
      </c>
      <c r="AC85" s="30" t="s">
        <v>169</v>
      </c>
      <c r="AD85" s="30" t="s">
        <v>169</v>
      </c>
      <c r="AE85" s="30" t="s">
        <v>169</v>
      </c>
    </row>
    <row r="86" spans="1:31" s="28" customFormat="1">
      <c r="A86" s="29" t="s">
        <v>134</v>
      </c>
      <c r="B86" s="29" t="s">
        <v>56</v>
      </c>
      <c r="C86" s="30" t="s">
        <v>169</v>
      </c>
      <c r="D86" s="30" t="s">
        <v>169</v>
      </c>
      <c r="E86" s="30" t="s">
        <v>169</v>
      </c>
      <c r="F86" s="30" t="s">
        <v>169</v>
      </c>
      <c r="G86" s="30">
        <v>2.7681789272083982E-2</v>
      </c>
      <c r="H86" s="30">
        <v>3.5416060210152596E-2</v>
      </c>
      <c r="I86" s="30">
        <v>4.0290332560590079E-2</v>
      </c>
      <c r="J86" s="30">
        <v>3.5347412831065017E-2</v>
      </c>
      <c r="K86" s="30">
        <v>3.789526366836355E-2</v>
      </c>
      <c r="L86" s="30">
        <v>4.2620237582661737E-2</v>
      </c>
      <c r="M86" s="30">
        <v>5.8358200945184284E-2</v>
      </c>
      <c r="N86" s="30">
        <v>5.7038212012867219E-2</v>
      </c>
      <c r="O86" s="30">
        <v>5.783307712689479E-2</v>
      </c>
      <c r="P86" s="30">
        <v>5.8439237358419702E-2</v>
      </c>
      <c r="Q86" s="30">
        <v>6.7736532283196996E-2</v>
      </c>
      <c r="R86" s="30">
        <v>7.0635267125214701E-2</v>
      </c>
      <c r="S86" s="30">
        <v>6.105042661641992E-2</v>
      </c>
      <c r="T86" s="30">
        <v>5.6439026388577368E-2</v>
      </c>
      <c r="U86" s="30">
        <v>5.6205487594572098E-2</v>
      </c>
      <c r="V86" s="30">
        <v>5.8724584293447235E-2</v>
      </c>
      <c r="W86" s="30">
        <v>5.6661803355982601E-2</v>
      </c>
      <c r="X86" s="30">
        <v>5.6294130784611256E-2</v>
      </c>
      <c r="Y86" s="30">
        <v>5.5671291126820677E-2</v>
      </c>
      <c r="Z86" s="30">
        <v>5.2225532193459254E-2</v>
      </c>
      <c r="AA86" s="30">
        <v>5.584419163838495E-2</v>
      </c>
      <c r="AB86" s="30">
        <v>5.4196768847422631E-2</v>
      </c>
      <c r="AC86" s="30">
        <v>5.4913607612277635E-2</v>
      </c>
      <c r="AD86" s="30">
        <v>5.172674602139353E-2</v>
      </c>
      <c r="AE86" s="30">
        <v>4.2920715521754728E-2</v>
      </c>
    </row>
    <row r="88" spans="1:31" s="28" customFormat="1" collapsed="1">
      <c r="A88" s="13"/>
      <c r="B88" s="13"/>
      <c r="C88" s="13"/>
      <c r="D88" s="13"/>
      <c r="E88" s="13"/>
      <c r="F88" s="13"/>
      <c r="G88" s="13"/>
      <c r="H88" s="13"/>
      <c r="I88" s="13"/>
      <c r="J88" s="13"/>
      <c r="K88" s="13"/>
      <c r="L88" s="13"/>
      <c r="M88" s="13"/>
      <c r="N88" s="13"/>
      <c r="O88" s="13"/>
      <c r="P88" s="13"/>
      <c r="Q88" s="13"/>
      <c r="R88" s="13"/>
      <c r="S88" s="13"/>
      <c r="T88" s="13"/>
      <c r="U88" s="13"/>
      <c r="V88" s="13"/>
      <c r="W88" s="13"/>
      <c r="X88" s="13"/>
      <c r="Y88" s="13"/>
      <c r="Z88" s="13"/>
      <c r="AA88" s="13"/>
      <c r="AB88" s="13"/>
      <c r="AC88" s="13"/>
      <c r="AD88" s="13"/>
      <c r="AE88" s="13"/>
    </row>
    <row r="89" spans="1:31" s="28" customFormat="1">
      <c r="A89" s="13"/>
      <c r="B89" s="13"/>
      <c r="C89" s="13"/>
      <c r="D89" s="13"/>
      <c r="E89" s="13"/>
      <c r="F89" s="13"/>
      <c r="G89" s="13"/>
      <c r="H89" s="13"/>
      <c r="I89" s="13"/>
      <c r="J89" s="13"/>
      <c r="K89" s="13"/>
      <c r="L89" s="13"/>
      <c r="M89" s="13"/>
      <c r="N89" s="13"/>
      <c r="O89" s="13"/>
      <c r="P89" s="13"/>
      <c r="Q89" s="13"/>
      <c r="R89" s="13"/>
      <c r="S89" s="13"/>
      <c r="T89" s="13"/>
      <c r="U89" s="13"/>
      <c r="V89" s="13"/>
      <c r="W89" s="13"/>
      <c r="X89" s="13"/>
      <c r="Y89" s="13"/>
      <c r="Z89" s="13"/>
      <c r="AA89" s="13"/>
      <c r="AB89" s="13"/>
      <c r="AC89" s="13"/>
      <c r="AD89" s="13"/>
      <c r="AE89" s="13"/>
    </row>
    <row r="90" spans="1:31" s="28" customFormat="1">
      <c r="A90" s="18" t="s">
        <v>135</v>
      </c>
      <c r="B90" s="13"/>
      <c r="C90" s="13"/>
      <c r="D90" s="13"/>
      <c r="E90" s="13"/>
      <c r="F90" s="13"/>
      <c r="G90" s="13"/>
      <c r="H90" s="13"/>
      <c r="I90" s="13"/>
      <c r="J90" s="13"/>
      <c r="K90" s="13"/>
      <c r="L90" s="13"/>
      <c r="M90" s="13"/>
      <c r="N90" s="13"/>
      <c r="O90" s="13"/>
      <c r="P90" s="13"/>
      <c r="Q90" s="13"/>
      <c r="R90" s="13"/>
      <c r="S90" s="13"/>
      <c r="T90" s="13"/>
      <c r="U90" s="13"/>
      <c r="V90" s="13"/>
      <c r="W90" s="13"/>
      <c r="X90" s="13"/>
      <c r="Y90" s="13"/>
      <c r="Z90" s="13"/>
      <c r="AA90" s="13"/>
      <c r="AB90" s="13"/>
      <c r="AC90" s="13"/>
      <c r="AD90" s="13"/>
      <c r="AE90" s="13"/>
    </row>
    <row r="91" spans="1:31" s="28" customFormat="1">
      <c r="A91" s="19" t="s">
        <v>128</v>
      </c>
      <c r="B91" s="19" t="s">
        <v>129</v>
      </c>
      <c r="C91" s="19" t="s">
        <v>80</v>
      </c>
      <c r="D91" s="19" t="s">
        <v>89</v>
      </c>
      <c r="E91" s="19" t="s">
        <v>90</v>
      </c>
      <c r="F91" s="19" t="s">
        <v>91</v>
      </c>
      <c r="G91" s="19" t="s">
        <v>92</v>
      </c>
      <c r="H91" s="19" t="s">
        <v>93</v>
      </c>
      <c r="I91" s="19" t="s">
        <v>94</v>
      </c>
      <c r="J91" s="19" t="s">
        <v>95</v>
      </c>
      <c r="K91" s="19" t="s">
        <v>96</v>
      </c>
      <c r="L91" s="19" t="s">
        <v>97</v>
      </c>
      <c r="M91" s="19" t="s">
        <v>98</v>
      </c>
      <c r="N91" s="19" t="s">
        <v>99</v>
      </c>
      <c r="O91" s="19" t="s">
        <v>100</v>
      </c>
      <c r="P91" s="19" t="s">
        <v>101</v>
      </c>
      <c r="Q91" s="19" t="s">
        <v>102</v>
      </c>
      <c r="R91" s="19" t="s">
        <v>103</v>
      </c>
      <c r="S91" s="19" t="s">
        <v>104</v>
      </c>
      <c r="T91" s="19" t="s">
        <v>105</v>
      </c>
      <c r="U91" s="19" t="s">
        <v>106</v>
      </c>
      <c r="V91" s="19" t="s">
        <v>107</v>
      </c>
      <c r="W91" s="19" t="s">
        <v>108</v>
      </c>
      <c r="X91" s="19" t="s">
        <v>109</v>
      </c>
      <c r="Y91" s="19" t="s">
        <v>110</v>
      </c>
      <c r="Z91" s="19" t="s">
        <v>111</v>
      </c>
      <c r="AA91" s="19" t="s">
        <v>112</v>
      </c>
      <c r="AB91" s="19" t="s">
        <v>113</v>
      </c>
      <c r="AC91" s="19" t="s">
        <v>114</v>
      </c>
      <c r="AD91" s="19" t="s">
        <v>115</v>
      </c>
      <c r="AE91" s="19" t="s">
        <v>116</v>
      </c>
    </row>
    <row r="92" spans="1:31" s="28" customFormat="1">
      <c r="A92" s="29" t="s">
        <v>40</v>
      </c>
      <c r="B92" s="29" t="s">
        <v>70</v>
      </c>
      <c r="C92" s="31">
        <v>7.8938989864121678E-2</v>
      </c>
      <c r="D92" s="31">
        <v>5.2762836253619882E-2</v>
      </c>
      <c r="E92" s="31">
        <v>6.0837457953027439E-2</v>
      </c>
      <c r="F92" s="31">
        <v>8.2440116608796035E-2</v>
      </c>
      <c r="G92" s="31">
        <v>8.408606618656915E-2</v>
      </c>
      <c r="H92" s="31">
        <v>8.8392910552941129E-2</v>
      </c>
      <c r="I92" s="31">
        <v>8.5807198163732307E-2</v>
      </c>
      <c r="J92" s="31">
        <v>8.0269683014727727E-2</v>
      </c>
      <c r="K92" s="31">
        <v>7.6139588653642842E-2</v>
      </c>
      <c r="L92" s="31">
        <v>8.0165305477850238E-2</v>
      </c>
      <c r="M92" s="31">
        <v>8.1350113012255726E-2</v>
      </c>
      <c r="N92" s="31">
        <v>8.326432352599604E-2</v>
      </c>
      <c r="O92" s="31">
        <v>8.2092323110610904E-2</v>
      </c>
      <c r="P92" s="31">
        <v>7.8740138980617824E-2</v>
      </c>
      <c r="Q92" s="31">
        <v>8.0972826134554102E-2</v>
      </c>
      <c r="R92" s="31">
        <v>8.105350882826505E-2</v>
      </c>
      <c r="S92" s="31">
        <v>0.11964367006575538</v>
      </c>
      <c r="T92" s="31">
        <v>0.12014093471386308</v>
      </c>
      <c r="U92" s="31">
        <v>0.13258186145106399</v>
      </c>
      <c r="V92" s="31">
        <v>0.13494952109770317</v>
      </c>
      <c r="W92" s="31">
        <v>0.15359962726279719</v>
      </c>
      <c r="X92" s="31">
        <v>0.17093487659427109</v>
      </c>
      <c r="Y92" s="31">
        <v>0.17053770825470563</v>
      </c>
      <c r="Z92" s="31">
        <v>0.17010354619846843</v>
      </c>
      <c r="AA92" s="31">
        <v>0.16996659357277016</v>
      </c>
      <c r="AB92" s="31">
        <v>0.16320773047797163</v>
      </c>
      <c r="AC92" s="31">
        <v>0.16452668770554435</v>
      </c>
      <c r="AD92" s="31">
        <v>0.15943334411093382</v>
      </c>
      <c r="AE92" s="31">
        <v>0.15261903258794551</v>
      </c>
    </row>
    <row r="93" spans="1:31" collapsed="1">
      <c r="A93" s="29" t="s">
        <v>40</v>
      </c>
      <c r="B93" s="29" t="s">
        <v>72</v>
      </c>
      <c r="C93" s="31">
        <v>2.3075413018848485E-2</v>
      </c>
      <c r="D93" s="31">
        <v>5.8549859494626974E-2</v>
      </c>
      <c r="E93" s="31">
        <v>6.404224404168074E-2</v>
      </c>
      <c r="F93" s="31">
        <v>0.21715532956088188</v>
      </c>
      <c r="G93" s="31">
        <v>0.2337017398247776</v>
      </c>
      <c r="H93" s="31">
        <v>0.26620023196771925</v>
      </c>
      <c r="I93" s="31">
        <v>0.24691527705907074</v>
      </c>
      <c r="J93" s="31">
        <v>0.27040986093703373</v>
      </c>
      <c r="K93" s="31">
        <v>0.21525651663043122</v>
      </c>
      <c r="L93" s="31">
        <v>0.23645875022199156</v>
      </c>
      <c r="M93" s="31">
        <v>0.29200255481955195</v>
      </c>
      <c r="N93" s="31">
        <v>0.3146503624752241</v>
      </c>
      <c r="O93" s="31">
        <v>0.30129667671688765</v>
      </c>
      <c r="P93" s="31">
        <v>0.30701770298525582</v>
      </c>
      <c r="Q93" s="31">
        <v>0.31547830230121299</v>
      </c>
      <c r="R93" s="31">
        <v>0.31624819234763046</v>
      </c>
      <c r="S93" s="31">
        <v>0.30933248969833038</v>
      </c>
      <c r="T93" s="31">
        <v>0.29406639991109873</v>
      </c>
      <c r="U93" s="31">
        <v>0.30330682138516235</v>
      </c>
      <c r="V93" s="31">
        <v>0.28829124640440035</v>
      </c>
      <c r="W93" s="31">
        <v>0.30070231425712074</v>
      </c>
      <c r="X93" s="31">
        <v>0.30563204892566548</v>
      </c>
      <c r="Y93" s="31">
        <v>0.29625290245106861</v>
      </c>
      <c r="Z93" s="31">
        <v>0.31503191663332558</v>
      </c>
      <c r="AA93" s="31">
        <v>0.30867056304069729</v>
      </c>
      <c r="AB93" s="31">
        <v>0.31206522081731441</v>
      </c>
      <c r="AC93" s="31">
        <v>0.30171265289738647</v>
      </c>
      <c r="AD93" s="31">
        <v>0.30702228997149789</v>
      </c>
      <c r="AE93" s="31">
        <v>0.26654087759414674</v>
      </c>
    </row>
    <row r="94" spans="1:31">
      <c r="A94" s="29" t="s">
        <v>40</v>
      </c>
      <c r="B94" s="29" t="s">
        <v>76</v>
      </c>
      <c r="C94" s="31">
        <v>9.6734720059892365E-2</v>
      </c>
      <c r="D94" s="31">
        <v>0.10049159820645548</v>
      </c>
      <c r="E94" s="31">
        <v>9.9470294453534322E-2</v>
      </c>
      <c r="F94" s="31">
        <v>0.11173911172682036</v>
      </c>
      <c r="G94" s="31">
        <v>0.12248700108615107</v>
      </c>
      <c r="H94" s="31">
        <v>0.12475732180200146</v>
      </c>
      <c r="I94" s="31">
        <v>0.1188623094405471</v>
      </c>
      <c r="J94" s="31">
        <v>0.11186732447478678</v>
      </c>
      <c r="K94" s="31">
        <v>0.10623766424216045</v>
      </c>
      <c r="L94" s="31">
        <v>0.10462207085586805</v>
      </c>
      <c r="M94" s="31">
        <v>0.10546898375123638</v>
      </c>
      <c r="N94" s="31">
        <v>0.10853291393458196</v>
      </c>
      <c r="O94" s="31">
        <v>0.10849309793971595</v>
      </c>
      <c r="P94" s="31">
        <v>0.10867921417142035</v>
      </c>
      <c r="Q94" s="31">
        <v>0.10607392483833451</v>
      </c>
      <c r="R94" s="31">
        <v>0.10534515310230659</v>
      </c>
      <c r="S94" s="31">
        <v>0.10190913033395757</v>
      </c>
      <c r="T94" s="31">
        <v>9.9643893227567282E-2</v>
      </c>
      <c r="U94" s="31">
        <v>9.4731263790893014E-2</v>
      </c>
      <c r="V94" s="31">
        <v>9.2372034073218104E-2</v>
      </c>
      <c r="W94" s="31">
        <v>8.1960583595454412E-2</v>
      </c>
      <c r="X94" s="31">
        <v>8.0976675286023231E-2</v>
      </c>
      <c r="Y94" s="31">
        <v>7.7636955359011675E-2</v>
      </c>
      <c r="Z94" s="31">
        <v>7.4191065034670017E-2</v>
      </c>
      <c r="AA94" s="31">
        <v>7.3195342487518952E-2</v>
      </c>
      <c r="AB94" s="31">
        <v>6.993667802862337E-2</v>
      </c>
      <c r="AC94" s="31">
        <v>6.8403141625810154E-2</v>
      </c>
      <c r="AD94" s="31">
        <v>6.4399965556856523E-2</v>
      </c>
      <c r="AE94" s="31">
        <v>4.8694200154227943E-2</v>
      </c>
    </row>
    <row r="95" spans="1:31" collapsed="1"/>
    <row r="96" spans="1:31">
      <c r="A96" s="19" t="s">
        <v>128</v>
      </c>
      <c r="B96" s="19" t="s">
        <v>129</v>
      </c>
      <c r="C96" s="19" t="s">
        <v>80</v>
      </c>
      <c r="D96" s="19" t="s">
        <v>89</v>
      </c>
      <c r="E96" s="19" t="s">
        <v>90</v>
      </c>
      <c r="F96" s="19" t="s">
        <v>91</v>
      </c>
      <c r="G96" s="19" t="s">
        <v>92</v>
      </c>
      <c r="H96" s="19" t="s">
        <v>93</v>
      </c>
      <c r="I96" s="19" t="s">
        <v>94</v>
      </c>
      <c r="J96" s="19" t="s">
        <v>95</v>
      </c>
      <c r="K96" s="19" t="s">
        <v>96</v>
      </c>
      <c r="L96" s="19" t="s">
        <v>97</v>
      </c>
      <c r="M96" s="19" t="s">
        <v>98</v>
      </c>
      <c r="N96" s="19" t="s">
        <v>99</v>
      </c>
      <c r="O96" s="19" t="s">
        <v>100</v>
      </c>
      <c r="P96" s="19" t="s">
        <v>101</v>
      </c>
      <c r="Q96" s="19" t="s">
        <v>102</v>
      </c>
      <c r="R96" s="19" t="s">
        <v>103</v>
      </c>
      <c r="S96" s="19" t="s">
        <v>104</v>
      </c>
      <c r="T96" s="19" t="s">
        <v>105</v>
      </c>
      <c r="U96" s="19" t="s">
        <v>106</v>
      </c>
      <c r="V96" s="19" t="s">
        <v>107</v>
      </c>
      <c r="W96" s="19" t="s">
        <v>108</v>
      </c>
      <c r="X96" s="19" t="s">
        <v>109</v>
      </c>
      <c r="Y96" s="19" t="s">
        <v>110</v>
      </c>
      <c r="Z96" s="19" t="s">
        <v>111</v>
      </c>
      <c r="AA96" s="19" t="s">
        <v>112</v>
      </c>
      <c r="AB96" s="19" t="s">
        <v>113</v>
      </c>
      <c r="AC96" s="19" t="s">
        <v>114</v>
      </c>
      <c r="AD96" s="19" t="s">
        <v>115</v>
      </c>
      <c r="AE96" s="19" t="s">
        <v>116</v>
      </c>
    </row>
    <row r="97" spans="1:31">
      <c r="A97" s="29" t="s">
        <v>130</v>
      </c>
      <c r="B97" s="29" t="s">
        <v>70</v>
      </c>
      <c r="C97" s="31" t="s">
        <v>169</v>
      </c>
      <c r="D97" s="31" t="s">
        <v>169</v>
      </c>
      <c r="E97" s="31" t="s">
        <v>169</v>
      </c>
      <c r="F97" s="31" t="s">
        <v>169</v>
      </c>
      <c r="G97" s="31" t="s">
        <v>169</v>
      </c>
      <c r="H97" s="31" t="s">
        <v>169</v>
      </c>
      <c r="I97" s="31" t="s">
        <v>169</v>
      </c>
      <c r="J97" s="31" t="s">
        <v>169</v>
      </c>
      <c r="K97" s="31" t="s">
        <v>169</v>
      </c>
      <c r="L97" s="31" t="s">
        <v>169</v>
      </c>
      <c r="M97" s="31" t="s">
        <v>169</v>
      </c>
      <c r="N97" s="31" t="s">
        <v>169</v>
      </c>
      <c r="O97" s="31" t="s">
        <v>169</v>
      </c>
      <c r="P97" s="31" t="s">
        <v>169</v>
      </c>
      <c r="Q97" s="31" t="s">
        <v>169</v>
      </c>
      <c r="R97" s="31" t="s">
        <v>169</v>
      </c>
      <c r="S97" s="31" t="s">
        <v>169</v>
      </c>
      <c r="T97" s="31" t="s">
        <v>169</v>
      </c>
      <c r="U97" s="31" t="s">
        <v>169</v>
      </c>
      <c r="V97" s="31" t="s">
        <v>169</v>
      </c>
      <c r="W97" s="31" t="s">
        <v>169</v>
      </c>
      <c r="X97" s="31" t="s">
        <v>169</v>
      </c>
      <c r="Y97" s="31">
        <v>0.18126154346508008</v>
      </c>
      <c r="Z97" s="31">
        <v>0.18267138288677587</v>
      </c>
      <c r="AA97" s="31">
        <v>0.17968092473015695</v>
      </c>
      <c r="AB97" s="31">
        <v>0.17603585730184046</v>
      </c>
      <c r="AC97" s="31">
        <v>0.17457311330517558</v>
      </c>
      <c r="AD97" s="31">
        <v>0.17862521767760972</v>
      </c>
      <c r="AE97" s="31">
        <v>0.16978695081328724</v>
      </c>
    </row>
    <row r="98" spans="1:31">
      <c r="A98" s="29" t="s">
        <v>130</v>
      </c>
      <c r="B98" s="29" t="s">
        <v>72</v>
      </c>
      <c r="C98" s="31">
        <v>2.8716748885627311E-2</v>
      </c>
      <c r="D98" s="31">
        <v>7.0510362714720595E-2</v>
      </c>
      <c r="E98" s="31">
        <v>7.6183704648829911E-2</v>
      </c>
      <c r="F98" s="31">
        <v>0.27187074803249539</v>
      </c>
      <c r="G98" s="31">
        <v>0.24173017868059055</v>
      </c>
      <c r="H98" s="31">
        <v>0.27963570315762659</v>
      </c>
      <c r="I98" s="31">
        <v>0.2627862780303476</v>
      </c>
      <c r="J98" s="31">
        <v>0.27864880484456073</v>
      </c>
      <c r="K98" s="31">
        <v>0.22464120809356783</v>
      </c>
      <c r="L98" s="31">
        <v>0.24542105568444095</v>
      </c>
      <c r="M98" s="31">
        <v>0.30618164777709661</v>
      </c>
      <c r="N98" s="31">
        <v>0.32408217373247294</v>
      </c>
      <c r="O98" s="31">
        <v>0.31312722449929231</v>
      </c>
      <c r="P98" s="31">
        <v>0.31565081915394982</v>
      </c>
      <c r="Q98" s="31">
        <v>0.32757156864215908</v>
      </c>
      <c r="R98" s="31">
        <v>0.32882326007597346</v>
      </c>
      <c r="S98" s="31">
        <v>0.31799290351943149</v>
      </c>
      <c r="T98" s="31">
        <v>0.30167915279082236</v>
      </c>
      <c r="U98" s="31">
        <v>0.30898053482723398</v>
      </c>
      <c r="V98" s="31">
        <v>0.29512616115769047</v>
      </c>
      <c r="W98" s="31">
        <v>0.30837180349385246</v>
      </c>
      <c r="X98" s="31">
        <v>0.31459791223817546</v>
      </c>
      <c r="Y98" s="31">
        <v>0.30572468279663012</v>
      </c>
      <c r="Z98" s="31">
        <v>0.33157598206887823</v>
      </c>
      <c r="AA98" s="31">
        <v>0.32632182367982476</v>
      </c>
      <c r="AB98" s="31">
        <v>0.35029050880951529</v>
      </c>
      <c r="AC98" s="31">
        <v>0.32571420533053363</v>
      </c>
      <c r="AD98" s="31">
        <v>0.34317253440444312</v>
      </c>
      <c r="AE98" s="31">
        <v>0.30194901440450173</v>
      </c>
    </row>
    <row r="99" spans="1:31">
      <c r="A99" s="29" t="s">
        <v>130</v>
      </c>
      <c r="B99" s="29" t="s">
        <v>76</v>
      </c>
      <c r="C99" s="31">
        <v>0.12211085220162991</v>
      </c>
      <c r="D99" s="31">
        <v>0.12418942282329708</v>
      </c>
      <c r="E99" s="31">
        <v>0.10649285525091744</v>
      </c>
      <c r="F99" s="31">
        <v>0.10373914453705699</v>
      </c>
      <c r="G99" s="31">
        <v>0.11386459471218729</v>
      </c>
      <c r="H99" s="31">
        <v>0.11956226397830462</v>
      </c>
      <c r="I99" s="31">
        <v>0.11293376808671797</v>
      </c>
      <c r="J99" s="31">
        <v>0.10722331626360014</v>
      </c>
      <c r="K99" s="31">
        <v>0.10115851691766617</v>
      </c>
      <c r="L99" s="31">
        <v>9.7471178324477978E-2</v>
      </c>
      <c r="M99" s="31">
        <v>9.6912066156154483E-2</v>
      </c>
      <c r="N99" s="31">
        <v>0.10000047677545462</v>
      </c>
      <c r="O99" s="31">
        <v>0.10220698769008549</v>
      </c>
      <c r="P99" s="31">
        <v>0.10124428304836991</v>
      </c>
      <c r="Q99" s="31">
        <v>9.7767764742597824E-2</v>
      </c>
      <c r="R99" s="31">
        <v>9.870668362623744E-2</v>
      </c>
      <c r="S99" s="31">
        <v>9.6320813741907485E-2</v>
      </c>
      <c r="T99" s="31">
        <v>9.0496956296074224E-2</v>
      </c>
      <c r="U99" s="31">
        <v>9.1760556271800894E-2</v>
      </c>
      <c r="V99" s="31">
        <v>8.7642612091363786E-2</v>
      </c>
      <c r="W99" s="31">
        <v>8.9192380364360335E-2</v>
      </c>
      <c r="X99" s="31">
        <v>8.7481987304774578E-2</v>
      </c>
      <c r="Y99" s="31">
        <v>8.4422317735275074E-2</v>
      </c>
      <c r="Z99" s="31">
        <v>7.9920007493609807E-2</v>
      </c>
      <c r="AA99" s="31">
        <v>7.7276545005124347E-2</v>
      </c>
      <c r="AB99" s="31">
        <v>7.596031705880707E-2</v>
      </c>
      <c r="AC99" s="31">
        <v>7.2058458328268502E-2</v>
      </c>
      <c r="AD99" s="31">
        <v>7.1691699629359701E-2</v>
      </c>
      <c r="AE99" s="31">
        <v>5.430743719793029E-2</v>
      </c>
    </row>
    <row r="101" spans="1:31">
      <c r="A101" s="19" t="s">
        <v>128</v>
      </c>
      <c r="B101" s="19" t="s">
        <v>129</v>
      </c>
      <c r="C101" s="19" t="s">
        <v>80</v>
      </c>
      <c r="D101" s="19" t="s">
        <v>89</v>
      </c>
      <c r="E101" s="19" t="s">
        <v>90</v>
      </c>
      <c r="F101" s="19" t="s">
        <v>91</v>
      </c>
      <c r="G101" s="19" t="s">
        <v>92</v>
      </c>
      <c r="H101" s="19" t="s">
        <v>93</v>
      </c>
      <c r="I101" s="19" t="s">
        <v>94</v>
      </c>
      <c r="J101" s="19" t="s">
        <v>95</v>
      </c>
      <c r="K101" s="19" t="s">
        <v>96</v>
      </c>
      <c r="L101" s="19" t="s">
        <v>97</v>
      </c>
      <c r="M101" s="19" t="s">
        <v>98</v>
      </c>
      <c r="N101" s="19" t="s">
        <v>99</v>
      </c>
      <c r="O101" s="19" t="s">
        <v>100</v>
      </c>
      <c r="P101" s="19" t="s">
        <v>101</v>
      </c>
      <c r="Q101" s="19" t="s">
        <v>102</v>
      </c>
      <c r="R101" s="19" t="s">
        <v>103</v>
      </c>
      <c r="S101" s="19" t="s">
        <v>104</v>
      </c>
      <c r="T101" s="19" t="s">
        <v>105</v>
      </c>
      <c r="U101" s="19" t="s">
        <v>106</v>
      </c>
      <c r="V101" s="19" t="s">
        <v>107</v>
      </c>
      <c r="W101" s="19" t="s">
        <v>108</v>
      </c>
      <c r="X101" s="19" t="s">
        <v>109</v>
      </c>
      <c r="Y101" s="19" t="s">
        <v>110</v>
      </c>
      <c r="Z101" s="19" t="s">
        <v>111</v>
      </c>
      <c r="AA101" s="19" t="s">
        <v>112</v>
      </c>
      <c r="AB101" s="19" t="s">
        <v>113</v>
      </c>
      <c r="AC101" s="19" t="s">
        <v>114</v>
      </c>
      <c r="AD101" s="19" t="s">
        <v>115</v>
      </c>
      <c r="AE101" s="19" t="s">
        <v>116</v>
      </c>
    </row>
    <row r="102" spans="1:31">
      <c r="A102" s="29" t="s">
        <v>131</v>
      </c>
      <c r="B102" s="29" t="s">
        <v>70</v>
      </c>
      <c r="C102" s="31" t="s">
        <v>169</v>
      </c>
      <c r="D102" s="31">
        <v>0.20702304868869809</v>
      </c>
      <c r="E102" s="31">
        <v>0.20182940192130133</v>
      </c>
      <c r="F102" s="31">
        <v>0.22297072283148403</v>
      </c>
      <c r="G102" s="31">
        <v>0.24834012627093607</v>
      </c>
      <c r="H102" s="31">
        <v>0.25008847221104391</v>
      </c>
      <c r="I102" s="31">
        <v>0.24318659286595268</v>
      </c>
      <c r="J102" s="31">
        <v>0.24080014733329913</v>
      </c>
      <c r="K102" s="31">
        <v>0.22686940599383559</v>
      </c>
      <c r="L102" s="31">
        <v>0.22782502688533102</v>
      </c>
      <c r="M102" s="31">
        <v>0.22397003455234016</v>
      </c>
      <c r="N102" s="31">
        <v>0.22775278843504565</v>
      </c>
      <c r="O102" s="31">
        <v>0.22823120688110732</v>
      </c>
      <c r="P102" s="31">
        <v>0.2358313865167232</v>
      </c>
      <c r="Q102" s="31">
        <v>0.22909784577340181</v>
      </c>
      <c r="R102" s="31">
        <v>0.22960870661609586</v>
      </c>
      <c r="S102" s="31">
        <v>0.20111453962752823</v>
      </c>
      <c r="T102" s="31">
        <v>0.20043953112376936</v>
      </c>
      <c r="U102" s="31">
        <v>0.20193597502391256</v>
      </c>
      <c r="V102" s="31">
        <v>0.20203374538494512</v>
      </c>
      <c r="W102" s="31">
        <v>0.18391684001820277</v>
      </c>
      <c r="X102" s="31">
        <v>0.18003013366996726</v>
      </c>
      <c r="Y102" s="31">
        <v>0.18184673106580185</v>
      </c>
      <c r="Z102" s="31">
        <v>0.17340388251718472</v>
      </c>
      <c r="AA102" s="31">
        <v>0.17223857386185734</v>
      </c>
      <c r="AB102" s="31">
        <v>0.16508808173278308</v>
      </c>
      <c r="AC102" s="31">
        <v>0.16848055987905952</v>
      </c>
      <c r="AD102" s="31">
        <v>0.16662958995406477</v>
      </c>
      <c r="AE102" s="31">
        <v>0.16307070726309661</v>
      </c>
    </row>
    <row r="103" spans="1:31">
      <c r="A103" s="29" t="s">
        <v>131</v>
      </c>
      <c r="B103" s="29" t="s">
        <v>72</v>
      </c>
      <c r="C103" s="31">
        <v>1.3404551532941922E-2</v>
      </c>
      <c r="D103" s="31">
        <v>3.8046139688752215E-2</v>
      </c>
      <c r="E103" s="31">
        <v>4.3228256702619518E-2</v>
      </c>
      <c r="F103" s="31">
        <v>0.12335741268057265</v>
      </c>
      <c r="G103" s="31">
        <v>0.18651411861890785</v>
      </c>
      <c r="H103" s="31">
        <v>0.18723249736393624</v>
      </c>
      <c r="I103" s="31">
        <v>0.15363258826539933</v>
      </c>
      <c r="J103" s="31">
        <v>0.22198497544254964</v>
      </c>
      <c r="K103" s="31">
        <v>0.12179257626563694</v>
      </c>
      <c r="L103" s="31">
        <v>0.14720142720558338</v>
      </c>
      <c r="M103" s="31">
        <v>0.1507902827030389</v>
      </c>
      <c r="N103" s="31">
        <v>0.22071713185057543</v>
      </c>
      <c r="O103" s="31">
        <v>0.18347398578827226</v>
      </c>
      <c r="P103" s="31">
        <v>0.22103881502764863</v>
      </c>
      <c r="Q103" s="31">
        <v>0.19503913660429129</v>
      </c>
      <c r="R103" s="31">
        <v>0.19101066521929924</v>
      </c>
      <c r="S103" s="31">
        <v>0.22308176441103161</v>
      </c>
      <c r="T103" s="31">
        <v>0.21824947953567644</v>
      </c>
      <c r="U103" s="31">
        <v>0.20724524293822824</v>
      </c>
      <c r="V103" s="31">
        <v>0.1839788574580854</v>
      </c>
      <c r="W103" s="31">
        <v>0.21046639393166108</v>
      </c>
      <c r="X103" s="31">
        <v>0.24457102895280206</v>
      </c>
      <c r="Y103" s="31">
        <v>0.2376960097294048</v>
      </c>
      <c r="Z103" s="31">
        <v>0.21857516984451819</v>
      </c>
      <c r="AA103" s="31">
        <v>0.24279982753167165</v>
      </c>
      <c r="AB103" s="31">
        <v>0.23828860688307904</v>
      </c>
      <c r="AC103" s="31">
        <v>0.24947401781449516</v>
      </c>
      <c r="AD103" s="31">
        <v>0.24428795297799222</v>
      </c>
      <c r="AE103" s="31">
        <v>0.19628055917379891</v>
      </c>
    </row>
    <row r="104" spans="1:31">
      <c r="A104" s="29" t="s">
        <v>131</v>
      </c>
      <c r="B104" s="29" t="s">
        <v>76</v>
      </c>
      <c r="C104" s="31">
        <v>9.6717114572495294E-2</v>
      </c>
      <c r="D104" s="31">
        <v>0.10445655687739636</v>
      </c>
      <c r="E104" s="31">
        <v>9.5144894399967747E-2</v>
      </c>
      <c r="F104" s="31">
        <v>0.10837519687092838</v>
      </c>
      <c r="G104" s="31">
        <v>0.12755381666715426</v>
      </c>
      <c r="H104" s="31">
        <v>0.12600904100128346</v>
      </c>
      <c r="I104" s="31">
        <v>0.12245304037103967</v>
      </c>
      <c r="J104" s="31">
        <v>0.11869594694787826</v>
      </c>
      <c r="K104" s="31">
        <v>0.10701477983199752</v>
      </c>
      <c r="L104" s="31">
        <v>0.10712304760324175</v>
      </c>
      <c r="M104" s="31">
        <v>0.10690261249755822</v>
      </c>
      <c r="N104" s="31">
        <v>0.1080166108372298</v>
      </c>
      <c r="O104" s="31">
        <v>0.10902350072908644</v>
      </c>
      <c r="P104" s="31">
        <v>0.11220444027816516</v>
      </c>
      <c r="Q104" s="31">
        <v>0.10612532533827962</v>
      </c>
      <c r="R104" s="31">
        <v>0.10538667048937386</v>
      </c>
      <c r="S104" s="31">
        <v>9.7382551460622427E-2</v>
      </c>
      <c r="T104" s="31">
        <v>9.3793730711276127E-2</v>
      </c>
      <c r="U104" s="31">
        <v>9.512165256766722E-2</v>
      </c>
      <c r="V104" s="31">
        <v>9.4432670471066169E-2</v>
      </c>
      <c r="W104" s="31">
        <v>7.7912740606814732E-2</v>
      </c>
      <c r="X104" s="31">
        <v>7.591302441764794E-2</v>
      </c>
      <c r="Y104" s="31">
        <v>7.3923381044948291E-2</v>
      </c>
      <c r="Z104" s="31">
        <v>7.0065762043016372E-2</v>
      </c>
      <c r="AA104" s="31">
        <v>6.9992845956859812E-2</v>
      </c>
      <c r="AB104" s="31">
        <v>6.1831513661785624E-2</v>
      </c>
      <c r="AC104" s="31">
        <v>6.3646132766180932E-2</v>
      </c>
      <c r="AD104" s="31">
        <v>6.0604590137527434E-2</v>
      </c>
      <c r="AE104" s="31">
        <v>4.0126032946207799E-2</v>
      </c>
    </row>
    <row r="106" spans="1:31">
      <c r="A106" s="19" t="s">
        <v>128</v>
      </c>
      <c r="B106" s="19" t="s">
        <v>129</v>
      </c>
      <c r="C106" s="19" t="s">
        <v>80</v>
      </c>
      <c r="D106" s="19" t="s">
        <v>89</v>
      </c>
      <c r="E106" s="19" t="s">
        <v>90</v>
      </c>
      <c r="F106" s="19" t="s">
        <v>91</v>
      </c>
      <c r="G106" s="19" t="s">
        <v>92</v>
      </c>
      <c r="H106" s="19" t="s">
        <v>93</v>
      </c>
      <c r="I106" s="19" t="s">
        <v>94</v>
      </c>
      <c r="J106" s="19" t="s">
        <v>95</v>
      </c>
      <c r="K106" s="19" t="s">
        <v>96</v>
      </c>
      <c r="L106" s="19" t="s">
        <v>97</v>
      </c>
      <c r="M106" s="19" t="s">
        <v>98</v>
      </c>
      <c r="N106" s="19" t="s">
        <v>99</v>
      </c>
      <c r="O106" s="19" t="s">
        <v>100</v>
      </c>
      <c r="P106" s="19" t="s">
        <v>101</v>
      </c>
      <c r="Q106" s="19" t="s">
        <v>102</v>
      </c>
      <c r="R106" s="19" t="s">
        <v>103</v>
      </c>
      <c r="S106" s="19" t="s">
        <v>104</v>
      </c>
      <c r="T106" s="19" t="s">
        <v>105</v>
      </c>
      <c r="U106" s="19" t="s">
        <v>106</v>
      </c>
      <c r="V106" s="19" t="s">
        <v>107</v>
      </c>
      <c r="W106" s="19" t="s">
        <v>108</v>
      </c>
      <c r="X106" s="19" t="s">
        <v>109</v>
      </c>
      <c r="Y106" s="19" t="s">
        <v>110</v>
      </c>
      <c r="Z106" s="19" t="s">
        <v>111</v>
      </c>
      <c r="AA106" s="19" t="s">
        <v>112</v>
      </c>
      <c r="AB106" s="19" t="s">
        <v>113</v>
      </c>
      <c r="AC106" s="19" t="s">
        <v>114</v>
      </c>
      <c r="AD106" s="19" t="s">
        <v>115</v>
      </c>
      <c r="AE106" s="19" t="s">
        <v>116</v>
      </c>
    </row>
    <row r="107" spans="1:31">
      <c r="A107" s="29" t="s">
        <v>132</v>
      </c>
      <c r="B107" s="29" t="s">
        <v>70</v>
      </c>
      <c r="C107" s="31">
        <v>0.15519803505668842</v>
      </c>
      <c r="D107" s="31">
        <v>4.3638309598319054E-2</v>
      </c>
      <c r="E107" s="31">
        <v>4.7384489200660719E-2</v>
      </c>
      <c r="F107" s="31">
        <v>7.72303266465975E-2</v>
      </c>
      <c r="G107" s="31">
        <v>7.6879812760697983E-2</v>
      </c>
      <c r="H107" s="31">
        <v>8.1691387189927731E-2</v>
      </c>
      <c r="I107" s="31">
        <v>7.9588470751694007E-2</v>
      </c>
      <c r="J107" s="31">
        <v>7.3771432915483076E-2</v>
      </c>
      <c r="K107" s="31">
        <v>7.064519211226683E-2</v>
      </c>
      <c r="L107" s="31">
        <v>7.0735342844800334E-2</v>
      </c>
      <c r="M107" s="31">
        <v>7.2816790189109082E-2</v>
      </c>
      <c r="N107" s="31">
        <v>7.5363286955790004E-2</v>
      </c>
      <c r="O107" s="31">
        <v>7.121385932441851E-2</v>
      </c>
      <c r="P107" s="31">
        <v>6.9267580628759984E-2</v>
      </c>
      <c r="Q107" s="31">
        <v>7.2835314398077194E-2</v>
      </c>
      <c r="R107" s="31">
        <v>7.2797117086087326E-2</v>
      </c>
      <c r="S107" s="31">
        <v>6.778950462369436E-2</v>
      </c>
      <c r="T107" s="31">
        <v>6.9227447095462302E-2</v>
      </c>
      <c r="U107" s="31">
        <v>9.9456783722844028E-2</v>
      </c>
      <c r="V107" s="31">
        <v>9.7498685237077151E-2</v>
      </c>
      <c r="W107" s="31">
        <v>0.12517052158754452</v>
      </c>
      <c r="X107" s="31">
        <v>0.18057646009642572</v>
      </c>
      <c r="Y107" s="31">
        <v>0.17352269739512155</v>
      </c>
      <c r="Z107" s="31">
        <v>0.17881370913831554</v>
      </c>
      <c r="AA107" s="31">
        <v>0.17827728026120107</v>
      </c>
      <c r="AB107" s="31">
        <v>0.16813220720785715</v>
      </c>
      <c r="AC107" s="31">
        <v>0.16720623904436466</v>
      </c>
      <c r="AD107" s="31">
        <v>0.155575313007706</v>
      </c>
      <c r="AE107" s="31">
        <v>0.14758438628598691</v>
      </c>
    </row>
    <row r="108" spans="1:31">
      <c r="A108" s="29" t="s">
        <v>132</v>
      </c>
      <c r="B108" s="29" t="s">
        <v>72</v>
      </c>
      <c r="C108" s="31" t="s">
        <v>169</v>
      </c>
      <c r="D108" s="31" t="s">
        <v>169</v>
      </c>
      <c r="E108" s="31" t="s">
        <v>169</v>
      </c>
      <c r="F108" s="31" t="s">
        <v>169</v>
      </c>
      <c r="G108" s="31" t="s">
        <v>169</v>
      </c>
      <c r="H108" s="31" t="s">
        <v>169</v>
      </c>
      <c r="I108" s="31" t="s">
        <v>169</v>
      </c>
      <c r="J108" s="31" t="s">
        <v>169</v>
      </c>
      <c r="K108" s="31" t="s">
        <v>169</v>
      </c>
      <c r="L108" s="31" t="s">
        <v>169</v>
      </c>
      <c r="M108" s="31" t="s">
        <v>169</v>
      </c>
      <c r="N108" s="31" t="s">
        <v>169</v>
      </c>
      <c r="O108" s="31" t="s">
        <v>169</v>
      </c>
      <c r="P108" s="31" t="s">
        <v>169</v>
      </c>
      <c r="Q108" s="31" t="s">
        <v>169</v>
      </c>
      <c r="R108" s="31" t="s">
        <v>169</v>
      </c>
      <c r="S108" s="31" t="s">
        <v>169</v>
      </c>
      <c r="T108" s="31" t="s">
        <v>169</v>
      </c>
      <c r="U108" s="31">
        <v>0.38818895647739343</v>
      </c>
      <c r="V108" s="31">
        <v>0.36606241182342064</v>
      </c>
      <c r="W108" s="31">
        <v>0.3637022750560216</v>
      </c>
      <c r="X108" s="31">
        <v>0.35262058056426526</v>
      </c>
      <c r="Y108" s="31">
        <v>0.3226443140076124</v>
      </c>
      <c r="Z108" s="31">
        <v>0.33837627280881066</v>
      </c>
      <c r="AA108" s="31">
        <v>0.33162520215735752</v>
      </c>
      <c r="AB108" s="31">
        <v>0.32130491867763827</v>
      </c>
      <c r="AC108" s="31">
        <v>0.33034544941617555</v>
      </c>
      <c r="AD108" s="31">
        <v>0.29537861798645049</v>
      </c>
      <c r="AE108" s="31">
        <v>0.27286845865660825</v>
      </c>
    </row>
    <row r="109" spans="1:31">
      <c r="A109" s="29" t="s">
        <v>132</v>
      </c>
      <c r="B109" s="29" t="s">
        <v>76</v>
      </c>
      <c r="C109" s="31">
        <v>5.6838762564149534E-2</v>
      </c>
      <c r="D109" s="31">
        <v>7.3497257938892613E-2</v>
      </c>
      <c r="E109" s="31">
        <v>7.8704285082650621E-2</v>
      </c>
      <c r="F109" s="31">
        <v>0.12724768795382913</v>
      </c>
      <c r="G109" s="31">
        <v>0.13655872858787624</v>
      </c>
      <c r="H109" s="31">
        <v>0.13735794252165087</v>
      </c>
      <c r="I109" s="31">
        <v>0.13045409121744891</v>
      </c>
      <c r="J109" s="31">
        <v>0.11950000791960447</v>
      </c>
      <c r="K109" s="31">
        <v>0.11682115284140003</v>
      </c>
      <c r="L109" s="31">
        <v>0.11517903149987102</v>
      </c>
      <c r="M109" s="31">
        <v>0.11824996493099607</v>
      </c>
      <c r="N109" s="31">
        <v>0.12482362740838988</v>
      </c>
      <c r="O109" s="31">
        <v>0.1202549260944293</v>
      </c>
      <c r="P109" s="31">
        <v>0.12075293151512799</v>
      </c>
      <c r="Q109" s="31">
        <v>0.11933906364742046</v>
      </c>
      <c r="R109" s="31">
        <v>0.11612654179833991</v>
      </c>
      <c r="S109" s="31">
        <v>0.11134071640988849</v>
      </c>
      <c r="T109" s="31">
        <v>0.11333731184023726</v>
      </c>
      <c r="U109" s="31">
        <v>0.10029007556093714</v>
      </c>
      <c r="V109" s="31">
        <v>9.9470883878247804E-2</v>
      </c>
      <c r="W109" s="31">
        <v>8.1170624164819155E-2</v>
      </c>
      <c r="X109" s="31">
        <v>8.1417671150048998E-2</v>
      </c>
      <c r="Y109" s="31">
        <v>7.5873690043811393E-2</v>
      </c>
      <c r="Z109" s="31">
        <v>7.3354353567329222E-2</v>
      </c>
      <c r="AA109" s="31">
        <v>7.2616464612077283E-2</v>
      </c>
      <c r="AB109" s="31">
        <v>6.9232080003294102E-2</v>
      </c>
      <c r="AC109" s="31">
        <v>6.7761499199016598E-2</v>
      </c>
      <c r="AD109" s="31">
        <v>5.8669346615275307E-2</v>
      </c>
      <c r="AE109" s="31">
        <v>4.6779575002899962E-2</v>
      </c>
    </row>
    <row r="111" spans="1:31">
      <c r="A111" s="19" t="s">
        <v>128</v>
      </c>
      <c r="B111" s="19" t="s">
        <v>129</v>
      </c>
      <c r="C111" s="19" t="s">
        <v>80</v>
      </c>
      <c r="D111" s="19" t="s">
        <v>89</v>
      </c>
      <c r="E111" s="19" t="s">
        <v>90</v>
      </c>
      <c r="F111" s="19" t="s">
        <v>91</v>
      </c>
      <c r="G111" s="19" t="s">
        <v>92</v>
      </c>
      <c r="H111" s="19" t="s">
        <v>93</v>
      </c>
      <c r="I111" s="19" t="s">
        <v>94</v>
      </c>
      <c r="J111" s="19" t="s">
        <v>95</v>
      </c>
      <c r="K111" s="19" t="s">
        <v>96</v>
      </c>
      <c r="L111" s="19" t="s">
        <v>97</v>
      </c>
      <c r="M111" s="19" t="s">
        <v>98</v>
      </c>
      <c r="N111" s="19" t="s">
        <v>99</v>
      </c>
      <c r="O111" s="19" t="s">
        <v>100</v>
      </c>
      <c r="P111" s="19" t="s">
        <v>101</v>
      </c>
      <c r="Q111" s="19" t="s">
        <v>102</v>
      </c>
      <c r="R111" s="19" t="s">
        <v>103</v>
      </c>
      <c r="S111" s="19" t="s">
        <v>104</v>
      </c>
      <c r="T111" s="19" t="s">
        <v>105</v>
      </c>
      <c r="U111" s="19" t="s">
        <v>106</v>
      </c>
      <c r="V111" s="19" t="s">
        <v>107</v>
      </c>
      <c r="W111" s="19" t="s">
        <v>108</v>
      </c>
      <c r="X111" s="19" t="s">
        <v>109</v>
      </c>
      <c r="Y111" s="19" t="s">
        <v>110</v>
      </c>
      <c r="Z111" s="19" t="s">
        <v>111</v>
      </c>
      <c r="AA111" s="19" t="s">
        <v>112</v>
      </c>
      <c r="AB111" s="19" t="s">
        <v>113</v>
      </c>
      <c r="AC111" s="19" t="s">
        <v>114</v>
      </c>
      <c r="AD111" s="19" t="s">
        <v>115</v>
      </c>
      <c r="AE111" s="19" t="s">
        <v>116</v>
      </c>
    </row>
    <row r="112" spans="1:31">
      <c r="A112" s="29" t="s">
        <v>133</v>
      </c>
      <c r="B112" s="29" t="s">
        <v>70</v>
      </c>
      <c r="C112" s="31">
        <v>5.8356407784537809E-2</v>
      </c>
      <c r="D112" s="31">
        <v>5.4418896936265733E-2</v>
      </c>
      <c r="E112" s="31">
        <v>7.1712833740628132E-2</v>
      </c>
      <c r="F112" s="31">
        <v>7.8268246262454613E-2</v>
      </c>
      <c r="G112" s="31">
        <v>8.1254994326521307E-2</v>
      </c>
      <c r="H112" s="31">
        <v>8.4887347341254027E-2</v>
      </c>
      <c r="I112" s="31">
        <v>8.1838776446148731E-2</v>
      </c>
      <c r="J112" s="31">
        <v>7.6505604741122626E-2</v>
      </c>
      <c r="K112" s="31">
        <v>7.1493640440834172E-2</v>
      </c>
      <c r="L112" s="31">
        <v>8.351454585626221E-2</v>
      </c>
      <c r="M112" s="31">
        <v>8.3352249517592944E-2</v>
      </c>
      <c r="N112" s="31">
        <v>8.3696813194220412E-2</v>
      </c>
      <c r="O112" s="31">
        <v>8.528254487444227E-2</v>
      </c>
      <c r="P112" s="31">
        <v>7.8002475599406387E-2</v>
      </c>
      <c r="Q112" s="31">
        <v>7.858253820095891E-2</v>
      </c>
      <c r="R112" s="31">
        <v>7.8859466364633951E-2</v>
      </c>
      <c r="S112" s="31">
        <v>7.9903202613426011E-2</v>
      </c>
      <c r="T112" s="31">
        <v>8.0557224840917568E-2</v>
      </c>
      <c r="U112" s="31">
        <v>0.10867157144689682</v>
      </c>
      <c r="V112" s="31">
        <v>0.11253305399543569</v>
      </c>
      <c r="W112" s="31">
        <v>0.15149337302877128</v>
      </c>
      <c r="X112" s="31">
        <v>0.15044012841739737</v>
      </c>
      <c r="Y112" s="31">
        <v>0.15059739483798446</v>
      </c>
      <c r="Z112" s="31">
        <v>0.15266216431673449</v>
      </c>
      <c r="AA112" s="31">
        <v>0.15507718720847585</v>
      </c>
      <c r="AB112" s="31">
        <v>0.15078832579335988</v>
      </c>
      <c r="AC112" s="31">
        <v>0.15177636264827435</v>
      </c>
      <c r="AD112" s="31">
        <v>0.14666977383865354</v>
      </c>
      <c r="AE112" s="31">
        <v>0.13329884473475839</v>
      </c>
    </row>
    <row r="113" spans="1:31">
      <c r="A113" s="29" t="s">
        <v>133</v>
      </c>
      <c r="B113" s="29" t="s">
        <v>72</v>
      </c>
      <c r="C113" s="31" t="s">
        <v>169</v>
      </c>
      <c r="D113" s="31" t="s">
        <v>169</v>
      </c>
      <c r="E113" s="31" t="s">
        <v>169</v>
      </c>
      <c r="F113" s="31" t="s">
        <v>169</v>
      </c>
      <c r="G113" s="31" t="s">
        <v>169</v>
      </c>
      <c r="H113" s="31" t="s">
        <v>169</v>
      </c>
      <c r="I113" s="31" t="s">
        <v>169</v>
      </c>
      <c r="J113" s="31" t="s">
        <v>169</v>
      </c>
      <c r="K113" s="31" t="s">
        <v>169</v>
      </c>
      <c r="L113" s="31" t="s">
        <v>169</v>
      </c>
      <c r="M113" s="31" t="s">
        <v>169</v>
      </c>
      <c r="N113" s="31" t="s">
        <v>169</v>
      </c>
      <c r="O113" s="31" t="s">
        <v>169</v>
      </c>
      <c r="P113" s="31" t="s">
        <v>169</v>
      </c>
      <c r="Q113" s="31" t="s">
        <v>169</v>
      </c>
      <c r="R113" s="31" t="s">
        <v>169</v>
      </c>
      <c r="S113" s="31" t="s">
        <v>169</v>
      </c>
      <c r="T113" s="31" t="s">
        <v>169</v>
      </c>
      <c r="U113" s="31" t="s">
        <v>169</v>
      </c>
      <c r="V113" s="31" t="s">
        <v>169</v>
      </c>
      <c r="W113" s="31" t="s">
        <v>169</v>
      </c>
      <c r="X113" s="31" t="s">
        <v>169</v>
      </c>
      <c r="Y113" s="31" t="s">
        <v>169</v>
      </c>
      <c r="Z113" s="31" t="s">
        <v>169</v>
      </c>
      <c r="AA113" s="31" t="s">
        <v>169</v>
      </c>
      <c r="AB113" s="31" t="s">
        <v>169</v>
      </c>
      <c r="AC113" s="31" t="s">
        <v>169</v>
      </c>
      <c r="AD113" s="31" t="s">
        <v>169</v>
      </c>
      <c r="AE113" s="31" t="s">
        <v>169</v>
      </c>
    </row>
    <row r="114" spans="1:31">
      <c r="A114" s="29" t="s">
        <v>133</v>
      </c>
      <c r="B114" s="29" t="s">
        <v>76</v>
      </c>
      <c r="C114" s="31">
        <v>0.10230563908614138</v>
      </c>
      <c r="D114" s="31">
        <v>9.3745569901220405E-2</v>
      </c>
      <c r="E114" s="31">
        <v>0.11708259659929367</v>
      </c>
      <c r="F114" s="31">
        <v>0.12187108628872177</v>
      </c>
      <c r="G114" s="31">
        <v>0.1291697351938908</v>
      </c>
      <c r="H114" s="31">
        <v>0.12914299355967876</v>
      </c>
      <c r="I114" s="31">
        <v>0.12264096075464377</v>
      </c>
      <c r="J114" s="31">
        <v>0.11514510825032734</v>
      </c>
      <c r="K114" s="31">
        <v>0.11043325854297763</v>
      </c>
      <c r="L114" s="31">
        <v>0.1106769044940383</v>
      </c>
      <c r="M114" s="31">
        <v>0.10941798353723267</v>
      </c>
      <c r="N114" s="31">
        <v>0.10878770138341277</v>
      </c>
      <c r="O114" s="31">
        <v>0.10867569527677591</v>
      </c>
      <c r="P114" s="31">
        <v>0.10755587719566945</v>
      </c>
      <c r="Q114" s="31">
        <v>0.10638973351192313</v>
      </c>
      <c r="R114" s="31">
        <v>0.10503426924612715</v>
      </c>
      <c r="S114" s="31">
        <v>0.10789637080341255</v>
      </c>
      <c r="T114" s="31">
        <v>0.10833029976615532</v>
      </c>
      <c r="U114" s="31">
        <v>9.5221931157818865E-2</v>
      </c>
      <c r="V114" s="31">
        <v>9.1542080383010316E-2</v>
      </c>
      <c r="W114" s="31">
        <v>7.1321218989555651E-2</v>
      </c>
      <c r="X114" s="31">
        <v>7.0862653297037712E-2</v>
      </c>
      <c r="Y114" s="31">
        <v>6.9524692177147115E-2</v>
      </c>
      <c r="Z114" s="31">
        <v>6.7526266492009754E-2</v>
      </c>
      <c r="AA114" s="31">
        <v>6.8446015547010866E-2</v>
      </c>
      <c r="AB114" s="31">
        <v>6.580869459944097E-2</v>
      </c>
      <c r="AC114" s="31">
        <v>6.6092572505609334E-2</v>
      </c>
      <c r="AD114" s="31">
        <v>6.2500114872395846E-2</v>
      </c>
      <c r="AE114" s="31">
        <v>4.7595208908588767E-2</v>
      </c>
    </row>
    <row r="116" spans="1:31">
      <c r="A116" s="19" t="s">
        <v>128</v>
      </c>
      <c r="B116" s="19" t="s">
        <v>129</v>
      </c>
      <c r="C116" s="19" t="s">
        <v>80</v>
      </c>
      <c r="D116" s="19" t="s">
        <v>89</v>
      </c>
      <c r="E116" s="19" t="s">
        <v>90</v>
      </c>
      <c r="F116" s="19" t="s">
        <v>91</v>
      </c>
      <c r="G116" s="19" t="s">
        <v>92</v>
      </c>
      <c r="H116" s="19" t="s">
        <v>93</v>
      </c>
      <c r="I116" s="19" t="s">
        <v>94</v>
      </c>
      <c r="J116" s="19" t="s">
        <v>95</v>
      </c>
      <c r="K116" s="19" t="s">
        <v>96</v>
      </c>
      <c r="L116" s="19" t="s">
        <v>97</v>
      </c>
      <c r="M116" s="19" t="s">
        <v>98</v>
      </c>
      <c r="N116" s="19" t="s">
        <v>99</v>
      </c>
      <c r="O116" s="19" t="s">
        <v>100</v>
      </c>
      <c r="P116" s="19" t="s">
        <v>101</v>
      </c>
      <c r="Q116" s="19" t="s">
        <v>102</v>
      </c>
      <c r="R116" s="19" t="s">
        <v>103</v>
      </c>
      <c r="S116" s="19" t="s">
        <v>104</v>
      </c>
      <c r="T116" s="19" t="s">
        <v>105</v>
      </c>
      <c r="U116" s="19" t="s">
        <v>106</v>
      </c>
      <c r="V116" s="19" t="s">
        <v>107</v>
      </c>
      <c r="W116" s="19" t="s">
        <v>108</v>
      </c>
      <c r="X116" s="19" t="s">
        <v>109</v>
      </c>
      <c r="Y116" s="19" t="s">
        <v>110</v>
      </c>
      <c r="Z116" s="19" t="s">
        <v>111</v>
      </c>
      <c r="AA116" s="19" t="s">
        <v>112</v>
      </c>
      <c r="AB116" s="19" t="s">
        <v>113</v>
      </c>
      <c r="AC116" s="19" t="s">
        <v>114</v>
      </c>
      <c r="AD116" s="19" t="s">
        <v>115</v>
      </c>
      <c r="AE116" s="19" t="s">
        <v>116</v>
      </c>
    </row>
    <row r="117" spans="1:31">
      <c r="A117" s="29" t="s">
        <v>134</v>
      </c>
      <c r="B117" s="29" t="s">
        <v>70</v>
      </c>
      <c r="C117" s="31" t="s">
        <v>169</v>
      </c>
      <c r="D117" s="31" t="s">
        <v>169</v>
      </c>
      <c r="E117" s="31" t="s">
        <v>169</v>
      </c>
      <c r="F117" s="31" t="s">
        <v>169</v>
      </c>
      <c r="G117" s="31" t="s">
        <v>169</v>
      </c>
      <c r="H117" s="31" t="s">
        <v>169</v>
      </c>
      <c r="I117" s="31" t="s">
        <v>169</v>
      </c>
      <c r="J117" s="31" t="s">
        <v>169</v>
      </c>
      <c r="K117" s="31" t="s">
        <v>169</v>
      </c>
      <c r="L117" s="31" t="s">
        <v>169</v>
      </c>
      <c r="M117" s="31" t="s">
        <v>169</v>
      </c>
      <c r="N117" s="31" t="s">
        <v>169</v>
      </c>
      <c r="O117" s="31" t="s">
        <v>169</v>
      </c>
      <c r="P117" s="31" t="s">
        <v>169</v>
      </c>
      <c r="Q117" s="31" t="s">
        <v>169</v>
      </c>
      <c r="R117" s="31" t="s">
        <v>169</v>
      </c>
      <c r="S117" s="31" t="s">
        <v>169</v>
      </c>
      <c r="T117" s="31" t="s">
        <v>169</v>
      </c>
      <c r="U117" s="31" t="s">
        <v>169</v>
      </c>
      <c r="V117" s="31" t="s">
        <v>169</v>
      </c>
      <c r="W117" s="31" t="s">
        <v>169</v>
      </c>
      <c r="X117" s="31" t="s">
        <v>169</v>
      </c>
      <c r="Y117" s="31" t="s">
        <v>169</v>
      </c>
      <c r="Z117" s="31" t="s">
        <v>169</v>
      </c>
      <c r="AA117" s="31" t="s">
        <v>169</v>
      </c>
      <c r="AB117" s="31" t="s">
        <v>169</v>
      </c>
      <c r="AC117" s="31" t="s">
        <v>169</v>
      </c>
      <c r="AD117" s="31" t="s">
        <v>169</v>
      </c>
      <c r="AE117" s="31" t="s">
        <v>169</v>
      </c>
    </row>
    <row r="118" spans="1:31">
      <c r="A118" s="29" t="s">
        <v>134</v>
      </c>
      <c r="B118" s="29" t="s">
        <v>72</v>
      </c>
      <c r="C118" s="31" t="s">
        <v>169</v>
      </c>
      <c r="D118" s="31" t="s">
        <v>169</v>
      </c>
      <c r="E118" s="31" t="s">
        <v>169</v>
      </c>
      <c r="F118" s="31" t="s">
        <v>169</v>
      </c>
      <c r="G118" s="31" t="s">
        <v>169</v>
      </c>
      <c r="H118" s="31" t="s">
        <v>169</v>
      </c>
      <c r="I118" s="31" t="s">
        <v>169</v>
      </c>
      <c r="J118" s="31" t="s">
        <v>169</v>
      </c>
      <c r="K118" s="31" t="s">
        <v>169</v>
      </c>
      <c r="L118" s="31" t="s">
        <v>169</v>
      </c>
      <c r="M118" s="31" t="s">
        <v>169</v>
      </c>
      <c r="N118" s="31" t="s">
        <v>169</v>
      </c>
      <c r="O118" s="31" t="s">
        <v>169</v>
      </c>
      <c r="P118" s="31" t="s">
        <v>169</v>
      </c>
      <c r="Q118" s="31" t="s">
        <v>169</v>
      </c>
      <c r="R118" s="31" t="s">
        <v>169</v>
      </c>
      <c r="S118" s="31" t="s">
        <v>169</v>
      </c>
      <c r="T118" s="31" t="s">
        <v>169</v>
      </c>
      <c r="U118" s="31" t="s">
        <v>169</v>
      </c>
      <c r="V118" s="31" t="s">
        <v>169</v>
      </c>
      <c r="W118" s="31" t="s">
        <v>169</v>
      </c>
      <c r="X118" s="31" t="s">
        <v>169</v>
      </c>
      <c r="Y118" s="31" t="s">
        <v>169</v>
      </c>
      <c r="Z118" s="31" t="s">
        <v>169</v>
      </c>
      <c r="AA118" s="31" t="s">
        <v>169</v>
      </c>
      <c r="AB118" s="31" t="s">
        <v>169</v>
      </c>
      <c r="AC118" s="31" t="s">
        <v>169</v>
      </c>
      <c r="AD118" s="31" t="s">
        <v>169</v>
      </c>
      <c r="AE118" s="31" t="s">
        <v>169</v>
      </c>
    </row>
    <row r="119" spans="1:31">
      <c r="A119" s="29" t="s">
        <v>134</v>
      </c>
      <c r="B119" s="29" t="s">
        <v>76</v>
      </c>
      <c r="C119" s="31" t="s">
        <v>169</v>
      </c>
      <c r="D119" s="31" t="s">
        <v>169</v>
      </c>
      <c r="E119" s="31" t="s">
        <v>169</v>
      </c>
      <c r="F119" s="31" t="s">
        <v>169</v>
      </c>
      <c r="G119" s="31">
        <v>3.3065440364965462E-2</v>
      </c>
      <c r="H119" s="31">
        <v>4.2499641791789368E-2</v>
      </c>
      <c r="I119" s="31">
        <v>4.8598779785826635E-2</v>
      </c>
      <c r="J119" s="31">
        <v>4.2220147187296775E-2</v>
      </c>
      <c r="K119" s="31">
        <v>4.5717968902848065E-2</v>
      </c>
      <c r="L119" s="31">
        <v>5.0937955887087584E-2</v>
      </c>
      <c r="M119" s="31">
        <v>7.0170439213260188E-2</v>
      </c>
      <c r="N119" s="31">
        <v>6.8579568651537345E-2</v>
      </c>
      <c r="O119" s="31">
        <v>6.9421542638091499E-2</v>
      </c>
      <c r="P119" s="31">
        <v>7.0173990842839443E-2</v>
      </c>
      <c r="Q119" s="31">
        <v>8.1075293019502281E-2</v>
      </c>
      <c r="R119" s="31">
        <v>8.5006293692620152E-2</v>
      </c>
      <c r="S119" s="31">
        <v>7.3054220500163608E-2</v>
      </c>
      <c r="T119" s="31">
        <v>6.7740283215561761E-2</v>
      </c>
      <c r="U119" s="31">
        <v>6.7558924450731639E-2</v>
      </c>
      <c r="V119" s="31">
        <v>7.0402873929076557E-2</v>
      </c>
      <c r="W119" s="31">
        <v>6.7992663345130433E-2</v>
      </c>
      <c r="X119" s="31">
        <v>6.7716178820956346E-2</v>
      </c>
      <c r="Y119" s="31">
        <v>6.6728173794848966E-2</v>
      </c>
      <c r="Z119" s="31">
        <v>6.267167968083609E-2</v>
      </c>
      <c r="AA119" s="31">
        <v>6.7185471520483667E-2</v>
      </c>
      <c r="AB119" s="31">
        <v>6.4853207351128372E-2</v>
      </c>
      <c r="AC119" s="31">
        <v>6.6103642389778991E-2</v>
      </c>
      <c r="AD119" s="31">
        <v>6.1894247907767382E-2</v>
      </c>
      <c r="AE119" s="31">
        <v>5.1515071923021793E-2</v>
      </c>
    </row>
    <row r="122" spans="1:31">
      <c r="A122" s="26" t="s">
        <v>136</v>
      </c>
    </row>
    <row r="123" spans="1:31">
      <c r="A123" s="19" t="s">
        <v>128</v>
      </c>
      <c r="B123" s="19" t="s">
        <v>129</v>
      </c>
      <c r="C123" s="19" t="s">
        <v>80</v>
      </c>
      <c r="D123" s="19" t="s">
        <v>89</v>
      </c>
      <c r="E123" s="19" t="s">
        <v>90</v>
      </c>
      <c r="F123" s="19" t="s">
        <v>91</v>
      </c>
      <c r="G123" s="19" t="s">
        <v>92</v>
      </c>
      <c r="H123" s="19" t="s">
        <v>93</v>
      </c>
      <c r="I123" s="19" t="s">
        <v>94</v>
      </c>
      <c r="J123" s="19" t="s">
        <v>95</v>
      </c>
      <c r="K123" s="19" t="s">
        <v>96</v>
      </c>
      <c r="L123" s="19" t="s">
        <v>97</v>
      </c>
      <c r="M123" s="19" t="s">
        <v>98</v>
      </c>
      <c r="N123" s="19" t="s">
        <v>99</v>
      </c>
      <c r="O123" s="19" t="s">
        <v>100</v>
      </c>
      <c r="P123" s="19" t="s">
        <v>101</v>
      </c>
      <c r="Q123" s="19" t="s">
        <v>102</v>
      </c>
      <c r="R123" s="19" t="s">
        <v>103</v>
      </c>
      <c r="S123" s="19" t="s">
        <v>104</v>
      </c>
      <c r="T123" s="19" t="s">
        <v>105</v>
      </c>
      <c r="U123" s="19" t="s">
        <v>106</v>
      </c>
      <c r="V123" s="19" t="s">
        <v>107</v>
      </c>
      <c r="W123" s="19" t="s">
        <v>108</v>
      </c>
      <c r="X123" s="19" t="s">
        <v>109</v>
      </c>
      <c r="Y123" s="19" t="s">
        <v>110</v>
      </c>
      <c r="Z123" s="19" t="s">
        <v>111</v>
      </c>
      <c r="AA123" s="19" t="s">
        <v>112</v>
      </c>
      <c r="AB123" s="19" t="s">
        <v>113</v>
      </c>
      <c r="AC123" s="19" t="s">
        <v>114</v>
      </c>
      <c r="AD123" s="19" t="s">
        <v>115</v>
      </c>
      <c r="AE123" s="19" t="s">
        <v>116</v>
      </c>
    </row>
    <row r="124" spans="1:31">
      <c r="A124" s="29" t="s">
        <v>40</v>
      </c>
      <c r="B124" s="29" t="s">
        <v>24</v>
      </c>
      <c r="C124" s="31">
        <v>0.1582690040996709</v>
      </c>
      <c r="D124" s="31">
        <v>0.16329571873494506</v>
      </c>
      <c r="E124" s="31">
        <v>0.16467297681429219</v>
      </c>
      <c r="F124" s="31">
        <v>0.16003619632421875</v>
      </c>
      <c r="G124" s="31">
        <v>0.1543790095562825</v>
      </c>
      <c r="H124" s="31">
        <v>0.16419697892144253</v>
      </c>
      <c r="I124" s="31">
        <v>0.16364436908915847</v>
      </c>
      <c r="J124" s="31">
        <v>0.14760145839332717</v>
      </c>
      <c r="K124" s="31">
        <v>0.15609969355280862</v>
      </c>
      <c r="L124" s="31">
        <v>0.16195723613054294</v>
      </c>
      <c r="M124" s="31">
        <v>0.16344150628667556</v>
      </c>
      <c r="N124" s="31">
        <v>0.16507489404122347</v>
      </c>
      <c r="O124" s="31">
        <v>0.16038812604073258</v>
      </c>
      <c r="P124" s="31">
        <v>0.15558897314910486</v>
      </c>
      <c r="Q124" s="31">
        <v>0.16610063092662647</v>
      </c>
      <c r="R124" s="31">
        <v>0.1662905487043618</v>
      </c>
      <c r="S124" s="31">
        <v>0.14987950538143602</v>
      </c>
      <c r="T124" s="31">
        <v>0.15747456004085889</v>
      </c>
      <c r="U124" s="31">
        <v>0.1635244192945165</v>
      </c>
      <c r="V124" s="31">
        <v>0.16558534334969888</v>
      </c>
      <c r="W124" s="31">
        <v>0.16646377201410648</v>
      </c>
      <c r="X124" s="31">
        <v>0.16200535990233311</v>
      </c>
      <c r="Y124" s="31">
        <v>0.15681688616415296</v>
      </c>
      <c r="Z124" s="31">
        <v>0.16767463405227384</v>
      </c>
      <c r="AA124" s="31">
        <v>0.16726974604217795</v>
      </c>
      <c r="AB124" s="31">
        <v>0.15065669375227658</v>
      </c>
      <c r="AC124" s="31">
        <v>0.15807239548717908</v>
      </c>
      <c r="AD124" s="31">
        <v>0.16429993024100129</v>
      </c>
      <c r="AE124" s="31">
        <v>0.16598706462370708</v>
      </c>
    </row>
    <row r="125" spans="1:31" collapsed="1">
      <c r="A125" s="29" t="s">
        <v>40</v>
      </c>
      <c r="B125" s="29" t="s">
        <v>77</v>
      </c>
      <c r="C125" s="31">
        <v>5.8382256493332452E-2</v>
      </c>
      <c r="D125" s="31">
        <v>5.8413542556033558E-2</v>
      </c>
      <c r="E125" s="31">
        <v>5.763398687281894E-2</v>
      </c>
      <c r="F125" s="31">
        <v>5.7245738891113389E-2</v>
      </c>
      <c r="G125" s="31">
        <v>5.6998126213580746E-2</v>
      </c>
      <c r="H125" s="31">
        <v>5.6581734483362046E-2</v>
      </c>
      <c r="I125" s="31">
        <v>5.6311029226226113E-2</v>
      </c>
      <c r="J125" s="31">
        <v>5.5692935515542052E-2</v>
      </c>
      <c r="K125" s="31">
        <v>5.5398724633656575E-2</v>
      </c>
      <c r="L125" s="31">
        <v>5.4777398276254392E-2</v>
      </c>
      <c r="M125" s="31">
        <v>5.5475426915713388E-2</v>
      </c>
      <c r="N125" s="31">
        <v>5.505203363138568E-2</v>
      </c>
      <c r="O125" s="31">
        <v>5.4932828563279724E-2</v>
      </c>
      <c r="P125" s="31">
        <v>5.4393672378848741E-2</v>
      </c>
      <c r="Q125" s="31">
        <v>5.3863408956210751E-2</v>
      </c>
      <c r="R125" s="31">
        <v>5.2999905230563492E-2</v>
      </c>
      <c r="S125" s="31">
        <v>5.2235721955298381E-2</v>
      </c>
      <c r="T125" s="31">
        <v>5.1601744654171708E-2</v>
      </c>
      <c r="U125" s="31">
        <v>5.112803157241208E-2</v>
      </c>
      <c r="V125" s="31">
        <v>5.0369604815553276E-2</v>
      </c>
      <c r="W125" s="31">
        <v>4.9781771960424062E-2</v>
      </c>
      <c r="X125" s="31">
        <v>4.9213443289617805E-2</v>
      </c>
      <c r="Y125" s="31">
        <v>4.8805033850243477E-2</v>
      </c>
      <c r="Z125" s="31">
        <v>4.8164858716541518E-2</v>
      </c>
      <c r="AA125" s="31">
        <v>4.7639357010081491E-2</v>
      </c>
      <c r="AB125" s="31">
        <v>4.7055141091575256E-2</v>
      </c>
      <c r="AC125" s="31">
        <v>4.6696987879386302E-2</v>
      </c>
      <c r="AD125" s="31">
        <v>4.605328063868265E-2</v>
      </c>
      <c r="AE125" s="31">
        <v>4.5531969777469206E-2</v>
      </c>
    </row>
    <row r="126" spans="1:31" collapsed="1">
      <c r="A126" s="29" t="s">
        <v>40</v>
      </c>
      <c r="B126" s="29" t="s">
        <v>78</v>
      </c>
      <c r="C126" s="31">
        <v>4.9607658364902149E-2</v>
      </c>
      <c r="D126" s="31">
        <v>4.9629280423697235E-2</v>
      </c>
      <c r="E126" s="31">
        <v>4.896237582929612E-2</v>
      </c>
      <c r="F126" s="31">
        <v>4.8632746056913E-2</v>
      </c>
      <c r="G126" s="31">
        <v>4.8440036740874E-2</v>
      </c>
      <c r="H126" s="31">
        <v>4.8062820100207744E-2</v>
      </c>
      <c r="I126" s="31">
        <v>4.7828982416623124E-2</v>
      </c>
      <c r="J126" s="31">
        <v>4.7296340075477054E-2</v>
      </c>
      <c r="K126" s="31">
        <v>4.7059541469263805E-2</v>
      </c>
      <c r="L126" s="31">
        <v>4.6518740245613692E-2</v>
      </c>
      <c r="M126" s="31">
        <v>4.7140745824718805E-2</v>
      </c>
      <c r="N126" s="31">
        <v>4.67779632497188E-2</v>
      </c>
      <c r="O126" s="31">
        <v>4.6673343198149579E-2</v>
      </c>
      <c r="P126" s="31">
        <v>4.6202330294889141E-2</v>
      </c>
      <c r="Q126" s="31">
        <v>4.5751416958936378E-2</v>
      </c>
      <c r="R126" s="31">
        <v>4.5031752841140887E-2</v>
      </c>
      <c r="S126" s="31">
        <v>4.4364514916502305E-2</v>
      </c>
      <c r="T126" s="31">
        <v>4.3824433670127852E-2</v>
      </c>
      <c r="U126" s="31">
        <v>4.344365633262575E-2</v>
      </c>
      <c r="V126" s="31">
        <v>4.2780857030006815E-2</v>
      </c>
      <c r="W126" s="31">
        <v>4.2278295907759389E-2</v>
      </c>
      <c r="X126" s="31">
        <v>4.1801413637747802E-2</v>
      </c>
      <c r="Y126" s="31">
        <v>4.1454909183766833E-2</v>
      </c>
      <c r="Z126" s="31">
        <v>4.091255588468462E-2</v>
      </c>
      <c r="AA126" s="31">
        <v>4.0479341568256506E-2</v>
      </c>
      <c r="AB126" s="31">
        <v>3.9971519783473408E-2</v>
      </c>
      <c r="AC126" s="31">
        <v>3.9658616910466918E-2</v>
      </c>
      <c r="AD126" s="31">
        <v>3.9109734520709073E-2</v>
      </c>
      <c r="AE126" s="31">
        <v>3.8679532462812104E-2</v>
      </c>
    </row>
    <row r="128" spans="1:31">
      <c r="A128" s="19" t="s">
        <v>128</v>
      </c>
      <c r="B128" s="19" t="s">
        <v>129</v>
      </c>
      <c r="C128" s="19" t="s">
        <v>80</v>
      </c>
      <c r="D128" s="19" t="s">
        <v>89</v>
      </c>
      <c r="E128" s="19" t="s">
        <v>90</v>
      </c>
      <c r="F128" s="19" t="s">
        <v>91</v>
      </c>
      <c r="G128" s="19" t="s">
        <v>92</v>
      </c>
      <c r="H128" s="19" t="s">
        <v>93</v>
      </c>
      <c r="I128" s="19" t="s">
        <v>94</v>
      </c>
      <c r="J128" s="19" t="s">
        <v>95</v>
      </c>
      <c r="K128" s="19" t="s">
        <v>96</v>
      </c>
      <c r="L128" s="19" t="s">
        <v>97</v>
      </c>
      <c r="M128" s="19" t="s">
        <v>98</v>
      </c>
      <c r="N128" s="19" t="s">
        <v>99</v>
      </c>
      <c r="O128" s="19" t="s">
        <v>100</v>
      </c>
      <c r="P128" s="19" t="s">
        <v>101</v>
      </c>
      <c r="Q128" s="19" t="s">
        <v>102</v>
      </c>
      <c r="R128" s="19" t="s">
        <v>103</v>
      </c>
      <c r="S128" s="19" t="s">
        <v>104</v>
      </c>
      <c r="T128" s="19" t="s">
        <v>105</v>
      </c>
      <c r="U128" s="19" t="s">
        <v>106</v>
      </c>
      <c r="V128" s="19" t="s">
        <v>107</v>
      </c>
      <c r="W128" s="19" t="s">
        <v>108</v>
      </c>
      <c r="X128" s="19" t="s">
        <v>109</v>
      </c>
      <c r="Y128" s="19" t="s">
        <v>110</v>
      </c>
      <c r="Z128" s="19" t="s">
        <v>111</v>
      </c>
      <c r="AA128" s="19" t="s">
        <v>112</v>
      </c>
      <c r="AB128" s="19" t="s">
        <v>113</v>
      </c>
      <c r="AC128" s="19" t="s">
        <v>114</v>
      </c>
      <c r="AD128" s="19" t="s">
        <v>115</v>
      </c>
      <c r="AE128" s="19" t="s">
        <v>116</v>
      </c>
    </row>
    <row r="129" spans="1:31">
      <c r="A129" s="29" t="s">
        <v>130</v>
      </c>
      <c r="B129" s="29" t="s">
        <v>24</v>
      </c>
      <c r="C129" s="31">
        <v>0.15972410562972328</v>
      </c>
      <c r="D129" s="31">
        <v>0.16869259528694103</v>
      </c>
      <c r="E129" s="31">
        <v>0.16407707648292288</v>
      </c>
      <c r="F129" s="31">
        <v>0.16217904050625709</v>
      </c>
      <c r="G129" s="31">
        <v>0.15623796619137781</v>
      </c>
      <c r="H129" s="31">
        <v>0.1714971385305101</v>
      </c>
      <c r="I129" s="31">
        <v>0.1683775382602378</v>
      </c>
      <c r="J129" s="31">
        <v>0.14984632897646194</v>
      </c>
      <c r="K129" s="31">
        <v>0.1539862529215954</v>
      </c>
      <c r="L129" s="31">
        <v>0.16312662631728148</v>
      </c>
      <c r="M129" s="31">
        <v>0.17006997171261976</v>
      </c>
      <c r="N129" s="31">
        <v>0.16537599183295526</v>
      </c>
      <c r="O129" s="31">
        <v>0.16342099875741317</v>
      </c>
      <c r="P129" s="31">
        <v>0.15793665054183756</v>
      </c>
      <c r="Q129" s="31">
        <v>0.17349739186279606</v>
      </c>
      <c r="R129" s="31">
        <v>0.17078494972996863</v>
      </c>
      <c r="S129" s="31">
        <v>0.15185218398216346</v>
      </c>
      <c r="T129" s="31">
        <v>0.15603567011624039</v>
      </c>
      <c r="U129" s="31">
        <v>0.16511784786695252</v>
      </c>
      <c r="V129" s="31">
        <v>0.17248129462341952</v>
      </c>
      <c r="W129" s="31">
        <v>0.16747602453818342</v>
      </c>
      <c r="X129" s="31">
        <v>0.16536757712484523</v>
      </c>
      <c r="Y129" s="31">
        <v>0.15934285834124667</v>
      </c>
      <c r="Z129" s="31">
        <v>0.1752700049390184</v>
      </c>
      <c r="AA129" s="31">
        <v>0.17211676369642939</v>
      </c>
      <c r="AB129" s="31">
        <v>0.1528085247423461</v>
      </c>
      <c r="AC129" s="31">
        <v>0.15673935576138281</v>
      </c>
      <c r="AD129" s="31">
        <v>0.16609683116470172</v>
      </c>
      <c r="AE129" s="31">
        <v>0.1727746321589512</v>
      </c>
    </row>
    <row r="130" spans="1:31">
      <c r="A130" s="29" t="s">
        <v>130</v>
      </c>
      <c r="B130" s="29" t="s">
        <v>77</v>
      </c>
      <c r="C130" s="31">
        <v>5.7664534198355218E-2</v>
      </c>
      <c r="D130" s="31">
        <v>5.8365781156259219E-2</v>
      </c>
      <c r="E130" s="31">
        <v>5.76420582251604E-2</v>
      </c>
      <c r="F130" s="31">
        <v>5.7683542405239527E-2</v>
      </c>
      <c r="G130" s="31">
        <v>5.7412559766299588E-2</v>
      </c>
      <c r="H130" s="31">
        <v>5.7063429059542356E-2</v>
      </c>
      <c r="I130" s="31">
        <v>5.6711826369880459E-2</v>
      </c>
      <c r="J130" s="31">
        <v>5.5958180117055084E-2</v>
      </c>
      <c r="K130" s="31">
        <v>5.5331891888979523E-2</v>
      </c>
      <c r="L130" s="31">
        <v>5.4714568928107485E-2</v>
      </c>
      <c r="M130" s="31">
        <v>5.5412240135064128E-2</v>
      </c>
      <c r="N130" s="31">
        <v>5.5093760221648011E-2</v>
      </c>
      <c r="O130" s="31">
        <v>5.4927381827917024E-2</v>
      </c>
      <c r="P130" s="31">
        <v>5.435073466368634E-2</v>
      </c>
      <c r="Q130" s="31">
        <v>5.3802043528683681E-2</v>
      </c>
      <c r="R130" s="31">
        <v>5.2898179356364775E-2</v>
      </c>
      <c r="S130" s="31">
        <v>5.2103774151730238E-2</v>
      </c>
      <c r="T130" s="31">
        <v>5.1372963822691957E-2</v>
      </c>
      <c r="U130" s="31">
        <v>5.0861296085426562E-2</v>
      </c>
      <c r="V130" s="31">
        <v>5.0045020173708335E-2</v>
      </c>
      <c r="W130" s="31">
        <v>4.9433799049574123E-2</v>
      </c>
      <c r="X130" s="31">
        <v>4.8798599349709246E-2</v>
      </c>
      <c r="Y130" s="31">
        <v>4.8321651921924766E-2</v>
      </c>
      <c r="Z130" s="31">
        <v>4.7639052187566401E-2</v>
      </c>
      <c r="AA130" s="31">
        <v>4.7057894459326212E-2</v>
      </c>
      <c r="AB130" s="31">
        <v>4.6420024225470917E-2</v>
      </c>
      <c r="AC130" s="31">
        <v>4.5996131825672235E-2</v>
      </c>
      <c r="AD130" s="31">
        <v>4.5278828821860684E-2</v>
      </c>
      <c r="AE130" s="31">
        <v>4.4704964680641973E-2</v>
      </c>
    </row>
    <row r="131" spans="1:31">
      <c r="A131" s="29" t="s">
        <v>130</v>
      </c>
      <c r="B131" s="29" t="s">
        <v>78</v>
      </c>
      <c r="C131" s="31">
        <v>4.9008138287534621E-2</v>
      </c>
      <c r="D131" s="31">
        <v>4.9578684643222654E-2</v>
      </c>
      <c r="E131" s="31">
        <v>4.8944490503865422E-2</v>
      </c>
      <c r="F131" s="31">
        <v>4.9007925758356698E-2</v>
      </c>
      <c r="G131" s="31">
        <v>4.8798631476706003E-2</v>
      </c>
      <c r="H131" s="31">
        <v>4.8480968715908457E-2</v>
      </c>
      <c r="I131" s="31">
        <v>4.8157926502331375E-2</v>
      </c>
      <c r="J131" s="31">
        <v>4.7522298361262864E-2</v>
      </c>
      <c r="K131" s="31">
        <v>4.6999204745971496E-2</v>
      </c>
      <c r="L131" s="31">
        <v>4.6462443402597232E-2</v>
      </c>
      <c r="M131" s="31">
        <v>4.7079856803971337E-2</v>
      </c>
      <c r="N131" s="31">
        <v>4.6824529521760958E-2</v>
      </c>
      <c r="O131" s="31">
        <v>4.6669483031342544E-2</v>
      </c>
      <c r="P131" s="31">
        <v>4.6156817042501623E-2</v>
      </c>
      <c r="Q131" s="31">
        <v>4.568817795638349E-2</v>
      </c>
      <c r="R131" s="31">
        <v>4.4947870623631828E-2</v>
      </c>
      <c r="S131" s="31">
        <v>4.4245598793952491E-2</v>
      </c>
      <c r="T131" s="31">
        <v>4.3620972083081605E-2</v>
      </c>
      <c r="U131" s="31">
        <v>4.3231535241763576E-2</v>
      </c>
      <c r="V131" s="31">
        <v>4.2515665439206721E-2</v>
      </c>
      <c r="W131" s="31">
        <v>4.1979166674636678E-2</v>
      </c>
      <c r="X131" s="31">
        <v>4.1454871929610386E-2</v>
      </c>
      <c r="Y131" s="31">
        <v>4.1022581184422688E-2</v>
      </c>
      <c r="Z131" s="31">
        <v>4.0463238155255821E-2</v>
      </c>
      <c r="AA131" s="31">
        <v>3.9997645398791443E-2</v>
      </c>
      <c r="AB131" s="31">
        <v>3.943873792150452E-2</v>
      </c>
      <c r="AC131" s="31">
        <v>3.9066290170439021E-2</v>
      </c>
      <c r="AD131" s="31">
        <v>3.843544236962973E-2</v>
      </c>
      <c r="AE131" s="31">
        <v>3.7969777993462128E-2</v>
      </c>
    </row>
    <row r="133" spans="1:31">
      <c r="A133" s="19" t="s">
        <v>128</v>
      </c>
      <c r="B133" s="19" t="s">
        <v>129</v>
      </c>
      <c r="C133" s="19" t="s">
        <v>80</v>
      </c>
      <c r="D133" s="19" t="s">
        <v>89</v>
      </c>
      <c r="E133" s="19" t="s">
        <v>90</v>
      </c>
      <c r="F133" s="19" t="s">
        <v>91</v>
      </c>
      <c r="G133" s="19" t="s">
        <v>92</v>
      </c>
      <c r="H133" s="19" t="s">
        <v>93</v>
      </c>
      <c r="I133" s="19" t="s">
        <v>94</v>
      </c>
      <c r="J133" s="19" t="s">
        <v>95</v>
      </c>
      <c r="K133" s="19" t="s">
        <v>96</v>
      </c>
      <c r="L133" s="19" t="s">
        <v>97</v>
      </c>
      <c r="M133" s="19" t="s">
        <v>98</v>
      </c>
      <c r="N133" s="19" t="s">
        <v>99</v>
      </c>
      <c r="O133" s="19" t="s">
        <v>100</v>
      </c>
      <c r="P133" s="19" t="s">
        <v>101</v>
      </c>
      <c r="Q133" s="19" t="s">
        <v>102</v>
      </c>
      <c r="R133" s="19" t="s">
        <v>103</v>
      </c>
      <c r="S133" s="19" t="s">
        <v>104</v>
      </c>
      <c r="T133" s="19" t="s">
        <v>105</v>
      </c>
      <c r="U133" s="19" t="s">
        <v>106</v>
      </c>
      <c r="V133" s="19" t="s">
        <v>107</v>
      </c>
      <c r="W133" s="19" t="s">
        <v>108</v>
      </c>
      <c r="X133" s="19" t="s">
        <v>109</v>
      </c>
      <c r="Y133" s="19" t="s">
        <v>110</v>
      </c>
      <c r="Z133" s="19" t="s">
        <v>111</v>
      </c>
      <c r="AA133" s="19" t="s">
        <v>112</v>
      </c>
      <c r="AB133" s="19" t="s">
        <v>113</v>
      </c>
      <c r="AC133" s="19" t="s">
        <v>114</v>
      </c>
      <c r="AD133" s="19" t="s">
        <v>115</v>
      </c>
      <c r="AE133" s="19" t="s">
        <v>116</v>
      </c>
    </row>
    <row r="134" spans="1:31">
      <c r="A134" s="29" t="s">
        <v>131</v>
      </c>
      <c r="B134" s="29" t="s">
        <v>24</v>
      </c>
      <c r="C134" s="31">
        <v>0.16396244301990565</v>
      </c>
      <c r="D134" s="31">
        <v>0.17425429946772905</v>
      </c>
      <c r="E134" s="31">
        <v>0.17358464948632876</v>
      </c>
      <c r="F134" s="31">
        <v>0.16658824923139537</v>
      </c>
      <c r="G134" s="31">
        <v>0.16752216022586139</v>
      </c>
      <c r="H134" s="31">
        <v>0.17718979407934765</v>
      </c>
      <c r="I134" s="31">
        <v>0.17731343627575322</v>
      </c>
      <c r="J134" s="31">
        <v>0.14888699233182584</v>
      </c>
      <c r="K134" s="31">
        <v>0.16105250474612187</v>
      </c>
      <c r="L134" s="31">
        <v>0.16590418265818249</v>
      </c>
      <c r="M134" s="31">
        <v>0.17419461242992551</v>
      </c>
      <c r="N134" s="31">
        <v>0.17225130549789752</v>
      </c>
      <c r="O134" s="31">
        <v>0.16520510223894849</v>
      </c>
      <c r="P134" s="31">
        <v>0.16688251588758257</v>
      </c>
      <c r="Q134" s="31">
        <v>0.17709910953540325</v>
      </c>
      <c r="R134" s="31">
        <v>0.17706573789431149</v>
      </c>
      <c r="S134" s="31">
        <v>0.14896024826171039</v>
      </c>
      <c r="T134" s="31">
        <v>0.16167395541937679</v>
      </c>
      <c r="U134" s="31">
        <v>0.16727631301689705</v>
      </c>
      <c r="V134" s="31">
        <v>0.1753239981538445</v>
      </c>
      <c r="W134" s="31">
        <v>0.17304468058088293</v>
      </c>
      <c r="X134" s="31">
        <v>0.16627967108637726</v>
      </c>
      <c r="Y134" s="31">
        <v>0.16770008004222958</v>
      </c>
      <c r="Z134" s="31">
        <v>0.17753883801484757</v>
      </c>
      <c r="AA134" s="31">
        <v>0.17734029185114783</v>
      </c>
      <c r="AB134" s="31">
        <v>0.14931133724016737</v>
      </c>
      <c r="AC134" s="31">
        <v>0.16207258477216147</v>
      </c>
      <c r="AD134" s="31">
        <v>0.16738238844045128</v>
      </c>
      <c r="AE134" s="31">
        <v>0.17524474389743641</v>
      </c>
    </row>
    <row r="135" spans="1:31">
      <c r="A135" s="29" t="s">
        <v>131</v>
      </c>
      <c r="B135" s="29" t="s">
        <v>77</v>
      </c>
      <c r="C135" s="31">
        <v>5.7840118868282719E-2</v>
      </c>
      <c r="D135" s="31">
        <v>5.697565578789298E-2</v>
      </c>
      <c r="E135" s="31">
        <v>5.6248015375911245E-2</v>
      </c>
      <c r="F135" s="31">
        <v>5.6151490822857412E-2</v>
      </c>
      <c r="G135" s="31">
        <v>5.6651487229591881E-2</v>
      </c>
      <c r="H135" s="31">
        <v>5.6348320655369127E-2</v>
      </c>
      <c r="I135" s="31">
        <v>5.6252102907591216E-2</v>
      </c>
      <c r="J135" s="31">
        <v>5.5507596643619074E-2</v>
      </c>
      <c r="K135" s="31">
        <v>5.4913425600060267E-2</v>
      </c>
      <c r="L135" s="31">
        <v>5.4289426689728207E-2</v>
      </c>
      <c r="M135" s="31">
        <v>5.544868018911641E-2</v>
      </c>
      <c r="N135" s="31">
        <v>5.4806997077633479E-2</v>
      </c>
      <c r="O135" s="31">
        <v>5.4743030191859221E-2</v>
      </c>
      <c r="P135" s="31">
        <v>5.4217955689385727E-2</v>
      </c>
      <c r="Q135" s="31">
        <v>5.3644755997247641E-2</v>
      </c>
      <c r="R135" s="31">
        <v>5.2769308253260268E-2</v>
      </c>
      <c r="S135" s="31">
        <v>5.2038300778041661E-2</v>
      </c>
      <c r="T135" s="31">
        <v>5.1395681854009875E-2</v>
      </c>
      <c r="U135" s="31">
        <v>5.092378670295078E-2</v>
      </c>
      <c r="V135" s="31">
        <v>5.0149569171450067E-2</v>
      </c>
      <c r="W135" s="31">
        <v>4.9477589637074042E-2</v>
      </c>
      <c r="X135" s="31">
        <v>4.8850766690656765E-2</v>
      </c>
      <c r="Y135" s="31">
        <v>4.8440199178025695E-2</v>
      </c>
      <c r="Z135" s="31">
        <v>4.7747512076048375E-2</v>
      </c>
      <c r="AA135" s="31">
        <v>4.7165207450786312E-2</v>
      </c>
      <c r="AB135" s="31">
        <v>4.661209446015771E-2</v>
      </c>
      <c r="AC135" s="31">
        <v>4.6140590053706763E-2</v>
      </c>
      <c r="AD135" s="31">
        <v>4.5426604537740202E-2</v>
      </c>
      <c r="AE135" s="31">
        <v>4.4877040271039746E-2</v>
      </c>
    </row>
    <row r="136" spans="1:31">
      <c r="A136" s="29" t="s">
        <v>131</v>
      </c>
      <c r="B136" s="29" t="s">
        <v>78</v>
      </c>
      <c r="C136" s="31">
        <v>4.9142468507442361E-2</v>
      </c>
      <c r="D136" s="31">
        <v>4.8400437489579798E-2</v>
      </c>
      <c r="E136" s="31">
        <v>4.7803398681013548E-2</v>
      </c>
      <c r="F136" s="31">
        <v>4.7687952447196681E-2</v>
      </c>
      <c r="G136" s="31">
        <v>4.8150789817941776E-2</v>
      </c>
      <c r="H136" s="31">
        <v>4.7879292127644628E-2</v>
      </c>
      <c r="I136" s="31">
        <v>4.7793151149956338E-2</v>
      </c>
      <c r="J136" s="31">
        <v>4.7147915627319001E-2</v>
      </c>
      <c r="K136" s="31">
        <v>4.6656034213900653E-2</v>
      </c>
      <c r="L136" s="31">
        <v>4.609931532229701E-2</v>
      </c>
      <c r="M136" s="31">
        <v>4.7103591677238793E-2</v>
      </c>
      <c r="N136" s="31">
        <v>4.6571066584131925E-2</v>
      </c>
      <c r="O136" s="31">
        <v>4.6518321785635988E-2</v>
      </c>
      <c r="P136" s="31">
        <v>4.6038502280423374E-2</v>
      </c>
      <c r="Q136" s="31">
        <v>4.5582801128042416E-2</v>
      </c>
      <c r="R136" s="31">
        <v>4.4849951805032415E-2</v>
      </c>
      <c r="S136" s="31">
        <v>4.4212881453685411E-2</v>
      </c>
      <c r="T136" s="31">
        <v>4.364885430575266E-2</v>
      </c>
      <c r="U136" s="31">
        <v>4.3243150745178607E-2</v>
      </c>
      <c r="V136" s="31">
        <v>4.2604379706579154E-2</v>
      </c>
      <c r="W136" s="31">
        <v>4.2022646896934475E-2</v>
      </c>
      <c r="X136" s="31">
        <v>4.1504969417903097E-2</v>
      </c>
      <c r="Y136" s="31">
        <v>4.1161872913018469E-2</v>
      </c>
      <c r="Z136" s="31">
        <v>4.0575269627031542E-2</v>
      </c>
      <c r="AA136" s="31">
        <v>4.0041907118308413E-2</v>
      </c>
      <c r="AB136" s="31">
        <v>3.9593292594538414E-2</v>
      </c>
      <c r="AC136" s="31">
        <v>3.9169852214046147E-2</v>
      </c>
      <c r="AD136" s="31">
        <v>3.8584169171100309E-2</v>
      </c>
      <c r="AE136" s="31">
        <v>3.8127143756230338E-2</v>
      </c>
    </row>
    <row r="138" spans="1:31">
      <c r="A138" s="19" t="s">
        <v>128</v>
      </c>
      <c r="B138" s="19" t="s">
        <v>129</v>
      </c>
      <c r="C138" s="19" t="s">
        <v>80</v>
      </c>
      <c r="D138" s="19" t="s">
        <v>89</v>
      </c>
      <c r="E138" s="19" t="s">
        <v>90</v>
      </c>
      <c r="F138" s="19" t="s">
        <v>91</v>
      </c>
      <c r="G138" s="19" t="s">
        <v>92</v>
      </c>
      <c r="H138" s="19" t="s">
        <v>93</v>
      </c>
      <c r="I138" s="19" t="s">
        <v>94</v>
      </c>
      <c r="J138" s="19" t="s">
        <v>95</v>
      </c>
      <c r="K138" s="19" t="s">
        <v>96</v>
      </c>
      <c r="L138" s="19" t="s">
        <v>97</v>
      </c>
      <c r="M138" s="19" t="s">
        <v>98</v>
      </c>
      <c r="N138" s="19" t="s">
        <v>99</v>
      </c>
      <c r="O138" s="19" t="s">
        <v>100</v>
      </c>
      <c r="P138" s="19" t="s">
        <v>101</v>
      </c>
      <c r="Q138" s="19" t="s">
        <v>102</v>
      </c>
      <c r="R138" s="19" t="s">
        <v>103</v>
      </c>
      <c r="S138" s="19" t="s">
        <v>104</v>
      </c>
      <c r="T138" s="19" t="s">
        <v>105</v>
      </c>
      <c r="U138" s="19" t="s">
        <v>106</v>
      </c>
      <c r="V138" s="19" t="s">
        <v>107</v>
      </c>
      <c r="W138" s="19" t="s">
        <v>108</v>
      </c>
      <c r="X138" s="19" t="s">
        <v>109</v>
      </c>
      <c r="Y138" s="19" t="s">
        <v>110</v>
      </c>
      <c r="Z138" s="19" t="s">
        <v>111</v>
      </c>
      <c r="AA138" s="19" t="s">
        <v>112</v>
      </c>
      <c r="AB138" s="19" t="s">
        <v>113</v>
      </c>
      <c r="AC138" s="19" t="s">
        <v>114</v>
      </c>
      <c r="AD138" s="19" t="s">
        <v>115</v>
      </c>
      <c r="AE138" s="19" t="s">
        <v>116</v>
      </c>
    </row>
    <row r="139" spans="1:31">
      <c r="A139" s="29" t="s">
        <v>132</v>
      </c>
      <c r="B139" s="29" t="s">
        <v>24</v>
      </c>
      <c r="C139" s="31">
        <v>0.14561892439217561</v>
      </c>
      <c r="D139" s="31">
        <v>0.14238238731565117</v>
      </c>
      <c r="E139" s="31">
        <v>0.15075734117353795</v>
      </c>
      <c r="F139" s="31">
        <v>0.14707111954514013</v>
      </c>
      <c r="G139" s="31">
        <v>0.13853580583482392</v>
      </c>
      <c r="H139" s="31">
        <v>0.14680989526727473</v>
      </c>
      <c r="I139" s="31">
        <v>0.14662710211934171</v>
      </c>
      <c r="J139" s="31">
        <v>0.139554951487144</v>
      </c>
      <c r="K139" s="31">
        <v>0.14867602954000247</v>
      </c>
      <c r="L139" s="31">
        <v>0.15419567543603216</v>
      </c>
      <c r="M139" s="31">
        <v>0.14739644650099865</v>
      </c>
      <c r="N139" s="31">
        <v>0.15516471499593781</v>
      </c>
      <c r="O139" s="31">
        <v>0.15035081861363189</v>
      </c>
      <c r="P139" s="31">
        <v>0.14236491458518641</v>
      </c>
      <c r="Q139" s="31">
        <v>0.15076999342549452</v>
      </c>
      <c r="R139" s="31">
        <v>0.15153933745554865</v>
      </c>
      <c r="S139" s="31">
        <v>0.14330082700868185</v>
      </c>
      <c r="T139" s="31">
        <v>0.14951911677776825</v>
      </c>
      <c r="U139" s="31">
        <v>0.15495268608877349</v>
      </c>
      <c r="V139" s="31">
        <v>0.14892440158266038</v>
      </c>
      <c r="W139" s="31">
        <v>0.1555469209161997</v>
      </c>
      <c r="X139" s="31">
        <v>0.15160410298412039</v>
      </c>
      <c r="Y139" s="31">
        <v>0.14285285008801762</v>
      </c>
      <c r="Z139" s="31">
        <v>0.15206495843701162</v>
      </c>
      <c r="AA139" s="31">
        <v>0.1516254743618117</v>
      </c>
      <c r="AB139" s="31">
        <v>0.14416614796888469</v>
      </c>
      <c r="AC139" s="31">
        <v>0.1499116734444971</v>
      </c>
      <c r="AD139" s="31">
        <v>0.15582877419616467</v>
      </c>
      <c r="AE139" s="31">
        <v>0.14864495734759081</v>
      </c>
    </row>
    <row r="140" spans="1:31">
      <c r="A140" s="29" t="s">
        <v>132</v>
      </c>
      <c r="B140" s="29" t="s">
        <v>77</v>
      </c>
      <c r="C140" s="31">
        <v>5.865642866239669E-2</v>
      </c>
      <c r="D140" s="31">
        <v>5.9204906967066206E-2</v>
      </c>
      <c r="E140" s="31">
        <v>5.8450802496091463E-2</v>
      </c>
      <c r="F140" s="31">
        <v>5.8082690710742221E-2</v>
      </c>
      <c r="G140" s="31">
        <v>5.798393023215067E-2</v>
      </c>
      <c r="H140" s="31">
        <v>5.7593348950313997E-2</v>
      </c>
      <c r="I140" s="31">
        <v>5.7423434470255698E-2</v>
      </c>
      <c r="J140" s="31">
        <v>5.6647839720069905E-2</v>
      </c>
      <c r="K140" s="31">
        <v>5.6139497755885753E-2</v>
      </c>
      <c r="L140" s="31">
        <v>5.5603645815905579E-2</v>
      </c>
      <c r="M140" s="31">
        <v>5.6652692612811785E-2</v>
      </c>
      <c r="N140" s="31">
        <v>5.6288371192466616E-2</v>
      </c>
      <c r="O140" s="31">
        <v>5.6340166492252729E-2</v>
      </c>
      <c r="P140" s="31">
        <v>5.5769529485075048E-2</v>
      </c>
      <c r="Q140" s="31">
        <v>5.5224591640753121E-2</v>
      </c>
      <c r="R140" s="31">
        <v>5.435942149633316E-2</v>
      </c>
      <c r="S140" s="31">
        <v>5.3541428602032183E-2</v>
      </c>
      <c r="T140" s="31">
        <v>5.2932959735697498E-2</v>
      </c>
      <c r="U140" s="31">
        <v>5.2457752570774188E-2</v>
      </c>
      <c r="V140" s="31">
        <v>5.1719472939224381E-2</v>
      </c>
      <c r="W140" s="31">
        <v>5.1108614288066088E-2</v>
      </c>
      <c r="X140" s="31">
        <v>5.059053909723369E-2</v>
      </c>
      <c r="Y140" s="31">
        <v>5.0182349561605499E-2</v>
      </c>
      <c r="Z140" s="31">
        <v>4.9558548770249219E-2</v>
      </c>
      <c r="AA140" s="31">
        <v>4.9058808585315444E-2</v>
      </c>
      <c r="AB140" s="31">
        <v>4.8441513018162123E-2</v>
      </c>
      <c r="AC140" s="31">
        <v>4.8121643452528125E-2</v>
      </c>
      <c r="AD140" s="31">
        <v>4.7513124888829215E-2</v>
      </c>
      <c r="AE140" s="31">
        <v>4.6957543545762787E-2</v>
      </c>
    </row>
    <row r="141" spans="1:31">
      <c r="A141" s="29" t="s">
        <v>132</v>
      </c>
      <c r="B141" s="29" t="s">
        <v>78</v>
      </c>
      <c r="C141" s="31">
        <v>4.9836442170291935E-2</v>
      </c>
      <c r="D141" s="31">
        <v>5.0301514980587117E-2</v>
      </c>
      <c r="E141" s="31">
        <v>4.9678670034114102E-2</v>
      </c>
      <c r="F141" s="31">
        <v>4.9345264332734819E-2</v>
      </c>
      <c r="G141" s="31">
        <v>4.9257213867686771E-2</v>
      </c>
      <c r="H141" s="31">
        <v>4.8908360282510624E-2</v>
      </c>
      <c r="I141" s="31">
        <v>4.8779989600522607E-2</v>
      </c>
      <c r="J141" s="31">
        <v>4.8100279332250369E-2</v>
      </c>
      <c r="K141" s="31">
        <v>4.7672419133234209E-2</v>
      </c>
      <c r="L141" s="31">
        <v>4.7232427785071286E-2</v>
      </c>
      <c r="M141" s="31">
        <v>4.8153342581768517E-2</v>
      </c>
      <c r="N141" s="31">
        <v>4.7828673659735213E-2</v>
      </c>
      <c r="O141" s="31">
        <v>4.787628461732242E-2</v>
      </c>
      <c r="P141" s="31">
        <v>4.7383659671506179E-2</v>
      </c>
      <c r="Q141" s="31">
        <v>4.6906968136917422E-2</v>
      </c>
      <c r="R141" s="31">
        <v>4.6176372926430675E-2</v>
      </c>
      <c r="S141" s="31">
        <v>4.5474553091715067E-2</v>
      </c>
      <c r="T141" s="31">
        <v>4.4966778262979797E-2</v>
      </c>
      <c r="U141" s="31">
        <v>4.4565932102087938E-2</v>
      </c>
      <c r="V141" s="31">
        <v>4.3910602592696406E-2</v>
      </c>
      <c r="W141" s="31">
        <v>4.3408824780087778E-2</v>
      </c>
      <c r="X141" s="31">
        <v>4.2966679079586331E-2</v>
      </c>
      <c r="Y141" s="31">
        <v>4.2643966713354214E-2</v>
      </c>
      <c r="Z141" s="31">
        <v>4.2089515760305105E-2</v>
      </c>
      <c r="AA141" s="31">
        <v>4.1695244142653722E-2</v>
      </c>
      <c r="AB141" s="31">
        <v>4.1150354320816734E-2</v>
      </c>
      <c r="AC141" s="31">
        <v>4.0861027130832679E-2</v>
      </c>
      <c r="AD141" s="31">
        <v>4.0367304811900907E-2</v>
      </c>
      <c r="AE141" s="31">
        <v>3.9905358827047627E-2</v>
      </c>
    </row>
    <row r="143" spans="1:31">
      <c r="A143" s="19" t="s">
        <v>128</v>
      </c>
      <c r="B143" s="19" t="s">
        <v>129</v>
      </c>
      <c r="C143" s="19" t="s">
        <v>80</v>
      </c>
      <c r="D143" s="19" t="s">
        <v>89</v>
      </c>
      <c r="E143" s="19" t="s">
        <v>90</v>
      </c>
      <c r="F143" s="19" t="s">
        <v>91</v>
      </c>
      <c r="G143" s="19" t="s">
        <v>92</v>
      </c>
      <c r="H143" s="19" t="s">
        <v>93</v>
      </c>
      <c r="I143" s="19" t="s">
        <v>94</v>
      </c>
      <c r="J143" s="19" t="s">
        <v>95</v>
      </c>
      <c r="K143" s="19" t="s">
        <v>96</v>
      </c>
      <c r="L143" s="19" t="s">
        <v>97</v>
      </c>
      <c r="M143" s="19" t="s">
        <v>98</v>
      </c>
      <c r="N143" s="19" t="s">
        <v>99</v>
      </c>
      <c r="O143" s="19" t="s">
        <v>100</v>
      </c>
      <c r="P143" s="19" t="s">
        <v>101</v>
      </c>
      <c r="Q143" s="19" t="s">
        <v>102</v>
      </c>
      <c r="R143" s="19" t="s">
        <v>103</v>
      </c>
      <c r="S143" s="19" t="s">
        <v>104</v>
      </c>
      <c r="T143" s="19" t="s">
        <v>105</v>
      </c>
      <c r="U143" s="19" t="s">
        <v>106</v>
      </c>
      <c r="V143" s="19" t="s">
        <v>107</v>
      </c>
      <c r="W143" s="19" t="s">
        <v>108</v>
      </c>
      <c r="X143" s="19" t="s">
        <v>109</v>
      </c>
      <c r="Y143" s="19" t="s">
        <v>110</v>
      </c>
      <c r="Z143" s="19" t="s">
        <v>111</v>
      </c>
      <c r="AA143" s="19" t="s">
        <v>112</v>
      </c>
      <c r="AB143" s="19" t="s">
        <v>113</v>
      </c>
      <c r="AC143" s="19" t="s">
        <v>114</v>
      </c>
      <c r="AD143" s="19" t="s">
        <v>115</v>
      </c>
      <c r="AE143" s="19" t="s">
        <v>116</v>
      </c>
    </row>
    <row r="144" spans="1:31">
      <c r="A144" s="29" t="s">
        <v>133</v>
      </c>
      <c r="B144" s="29" t="s">
        <v>24</v>
      </c>
      <c r="C144" s="31">
        <v>0.16731991451671185</v>
      </c>
      <c r="D144" s="31">
        <v>0.17268764394866964</v>
      </c>
      <c r="E144" s="31">
        <v>0.17916622811267721</v>
      </c>
      <c r="F144" s="31">
        <v>0.17416256371302058</v>
      </c>
      <c r="G144" s="31">
        <v>0.16441869503121773</v>
      </c>
      <c r="H144" s="31">
        <v>0.17046197929267173</v>
      </c>
      <c r="I144" s="31">
        <v>0.17549825310296013</v>
      </c>
      <c r="J144" s="31">
        <v>0.16626338216789807</v>
      </c>
      <c r="K144" s="31">
        <v>0.17434948182546656</v>
      </c>
      <c r="L144" s="31">
        <v>0.17667040914102569</v>
      </c>
      <c r="M144" s="31">
        <v>0.17638770979114565</v>
      </c>
      <c r="N144" s="31">
        <v>0.18047288114049956</v>
      </c>
      <c r="O144" s="31">
        <v>0.17509463955446555</v>
      </c>
      <c r="P144" s="31">
        <v>0.16600943300002333</v>
      </c>
      <c r="Q144" s="31">
        <v>0.17226844128555499</v>
      </c>
      <c r="R144" s="31">
        <v>0.1773046266524772</v>
      </c>
      <c r="S144" s="31">
        <v>0.16896235042697094</v>
      </c>
      <c r="T144" s="31">
        <v>0.17655915515902709</v>
      </c>
      <c r="U144" s="31">
        <v>0.17881385857932364</v>
      </c>
      <c r="V144" s="31">
        <v>0.17821198607923128</v>
      </c>
      <c r="W144" s="31">
        <v>0.18293098027441335</v>
      </c>
      <c r="X144" s="31">
        <v>0.17661859239387337</v>
      </c>
      <c r="Y144" s="31">
        <v>0.16728113377801954</v>
      </c>
      <c r="Z144" s="31">
        <v>0.17341100672615095</v>
      </c>
      <c r="AA144" s="31">
        <v>0.17899414627349114</v>
      </c>
      <c r="AB144" s="31">
        <v>0.16991981319051663</v>
      </c>
      <c r="AC144" s="31">
        <v>0.17749036906942492</v>
      </c>
      <c r="AD144" s="31">
        <v>0.1795242020672588</v>
      </c>
      <c r="AE144" s="31">
        <v>0.17938648103505095</v>
      </c>
    </row>
    <row r="145" spans="1:31">
      <c r="A145" s="29" t="s">
        <v>133</v>
      </c>
      <c r="B145" s="29" t="s">
        <v>77</v>
      </c>
      <c r="C145" s="31">
        <v>5.9867247867400268E-2</v>
      </c>
      <c r="D145" s="31">
        <v>5.8593426722664273E-2</v>
      </c>
      <c r="E145" s="31">
        <v>5.7676841118534709E-2</v>
      </c>
      <c r="F145" s="31">
        <v>5.6378236756574364E-2</v>
      </c>
      <c r="G145" s="31">
        <v>5.5455273765184297E-2</v>
      </c>
      <c r="H145" s="31">
        <v>5.4725688201214116E-2</v>
      </c>
      <c r="I145" s="31">
        <v>5.4286847498275628E-2</v>
      </c>
      <c r="J145" s="31">
        <v>5.4183312748411497E-2</v>
      </c>
      <c r="K145" s="31">
        <v>5.5027581855934211E-2</v>
      </c>
      <c r="L145" s="31">
        <v>5.4290000164787612E-2</v>
      </c>
      <c r="M145" s="31">
        <v>5.3747524388009796E-2</v>
      </c>
      <c r="N145" s="31">
        <v>5.3047651434870509E-2</v>
      </c>
      <c r="O145" s="31">
        <v>5.2445215557992628E-2</v>
      </c>
      <c r="P145" s="31">
        <v>5.1990739385859137E-2</v>
      </c>
      <c r="Q145" s="31">
        <v>5.1559203966321576E-2</v>
      </c>
      <c r="R145" s="31">
        <v>5.0864924498594345E-2</v>
      </c>
      <c r="S145" s="31">
        <v>5.0237860394688458E-2</v>
      </c>
      <c r="T145" s="31">
        <v>4.9854890226474283E-2</v>
      </c>
      <c r="U145" s="31">
        <v>4.9485273859644671E-2</v>
      </c>
      <c r="V145" s="31">
        <v>4.8863098344646548E-2</v>
      </c>
      <c r="W145" s="31">
        <v>4.8498080928472319E-2</v>
      </c>
      <c r="X145" s="31">
        <v>4.8067350810128355E-2</v>
      </c>
      <c r="Y145" s="31">
        <v>4.7830023943516965E-2</v>
      </c>
      <c r="Z145" s="31">
        <v>4.732348680463358E-2</v>
      </c>
      <c r="AA145" s="31">
        <v>4.6968464556897987E-2</v>
      </c>
      <c r="AB145" s="31">
        <v>4.6547155988383486E-2</v>
      </c>
      <c r="AC145" s="31">
        <v>4.6397472687450321E-2</v>
      </c>
      <c r="AD145" s="31">
        <v>4.5934268659512077E-2</v>
      </c>
      <c r="AE145" s="31">
        <v>4.5628053365091632E-2</v>
      </c>
    </row>
    <row r="146" spans="1:31">
      <c r="A146" s="29" t="s">
        <v>133</v>
      </c>
      <c r="B146" s="29" t="s">
        <v>78</v>
      </c>
      <c r="C146" s="31">
        <v>5.0856805942778166E-2</v>
      </c>
      <c r="D146" s="31">
        <v>4.9804577199817054E-2</v>
      </c>
      <c r="E146" s="31">
        <v>4.9003967028324956E-2</v>
      </c>
      <c r="F146" s="31">
        <v>4.7898383946481271E-2</v>
      </c>
      <c r="G146" s="31">
        <v>4.713572917384292E-2</v>
      </c>
      <c r="H146" s="31">
        <v>4.6470620814238979E-2</v>
      </c>
      <c r="I146" s="31">
        <v>4.6114968202979674E-2</v>
      </c>
      <c r="J146" s="31">
        <v>4.6010256633273225E-2</v>
      </c>
      <c r="K146" s="31">
        <v>4.6762009942625832E-2</v>
      </c>
      <c r="L146" s="31">
        <v>4.6098413411705751E-2</v>
      </c>
      <c r="M146" s="31">
        <v>4.5683801808796359E-2</v>
      </c>
      <c r="N146" s="31">
        <v>4.5047346311714177E-2</v>
      </c>
      <c r="O146" s="31">
        <v>4.4539167382094472E-2</v>
      </c>
      <c r="P146" s="31">
        <v>4.4173787971507283E-2</v>
      </c>
      <c r="Q146" s="31">
        <v>4.380743261141376E-2</v>
      </c>
      <c r="R146" s="31">
        <v>4.3215505167862954E-2</v>
      </c>
      <c r="S146" s="31">
        <v>4.2660303904330329E-2</v>
      </c>
      <c r="T146" s="31">
        <v>4.2344118946008036E-2</v>
      </c>
      <c r="U146" s="31">
        <v>4.206077916940159E-2</v>
      </c>
      <c r="V146" s="31">
        <v>4.149491531871332E-2</v>
      </c>
      <c r="W146" s="31">
        <v>4.1188843491730957E-2</v>
      </c>
      <c r="X146" s="31">
        <v>4.0810026006536083E-2</v>
      </c>
      <c r="Y146" s="31">
        <v>4.062603634752987E-2</v>
      </c>
      <c r="Z146" s="31">
        <v>4.0200707372210931E-2</v>
      </c>
      <c r="AA146" s="31">
        <v>3.989583337207047E-2</v>
      </c>
      <c r="AB146" s="31">
        <v>3.9525366296729307E-2</v>
      </c>
      <c r="AC146" s="31">
        <v>3.9427815619297688E-2</v>
      </c>
      <c r="AD146" s="31">
        <v>3.900173070943825E-2</v>
      </c>
      <c r="AE146" s="31">
        <v>3.8747813795018238E-2</v>
      </c>
    </row>
    <row r="148" spans="1:31">
      <c r="A148" s="19" t="s">
        <v>128</v>
      </c>
      <c r="B148" s="19" t="s">
        <v>129</v>
      </c>
      <c r="C148" s="19" t="s">
        <v>80</v>
      </c>
      <c r="D148" s="19" t="s">
        <v>89</v>
      </c>
      <c r="E148" s="19" t="s">
        <v>90</v>
      </c>
      <c r="F148" s="19" t="s">
        <v>91</v>
      </c>
      <c r="G148" s="19" t="s">
        <v>92</v>
      </c>
      <c r="H148" s="19" t="s">
        <v>93</v>
      </c>
      <c r="I148" s="19" t="s">
        <v>94</v>
      </c>
      <c r="J148" s="19" t="s">
        <v>95</v>
      </c>
      <c r="K148" s="19" t="s">
        <v>96</v>
      </c>
      <c r="L148" s="19" t="s">
        <v>97</v>
      </c>
      <c r="M148" s="19" t="s">
        <v>98</v>
      </c>
      <c r="N148" s="19" t="s">
        <v>99</v>
      </c>
      <c r="O148" s="19" t="s">
        <v>100</v>
      </c>
      <c r="P148" s="19" t="s">
        <v>101</v>
      </c>
      <c r="Q148" s="19" t="s">
        <v>102</v>
      </c>
      <c r="R148" s="19" t="s">
        <v>103</v>
      </c>
      <c r="S148" s="19" t="s">
        <v>104</v>
      </c>
      <c r="T148" s="19" t="s">
        <v>105</v>
      </c>
      <c r="U148" s="19" t="s">
        <v>106</v>
      </c>
      <c r="V148" s="19" t="s">
        <v>107</v>
      </c>
      <c r="W148" s="19" t="s">
        <v>108</v>
      </c>
      <c r="X148" s="19" t="s">
        <v>109</v>
      </c>
      <c r="Y148" s="19" t="s">
        <v>110</v>
      </c>
      <c r="Z148" s="19" t="s">
        <v>111</v>
      </c>
      <c r="AA148" s="19" t="s">
        <v>112</v>
      </c>
      <c r="AB148" s="19" t="s">
        <v>113</v>
      </c>
      <c r="AC148" s="19" t="s">
        <v>114</v>
      </c>
      <c r="AD148" s="19" t="s">
        <v>115</v>
      </c>
      <c r="AE148" s="19" t="s">
        <v>116</v>
      </c>
    </row>
    <row r="149" spans="1:31">
      <c r="A149" s="29" t="s">
        <v>134</v>
      </c>
      <c r="B149" s="29" t="s">
        <v>24</v>
      </c>
      <c r="C149" s="31">
        <v>0.14218199683037847</v>
      </c>
      <c r="D149" s="31">
        <v>0.14137826267198655</v>
      </c>
      <c r="E149" s="31">
        <v>0.14551945398811578</v>
      </c>
      <c r="F149" s="31">
        <v>0.14576945620334761</v>
      </c>
      <c r="G149" s="31">
        <v>0.13779508706096691</v>
      </c>
      <c r="H149" s="31">
        <v>0.14641200834350479</v>
      </c>
      <c r="I149" s="31">
        <v>0.14672059889401509</v>
      </c>
      <c r="J149" s="31">
        <v>0.14160874662559941</v>
      </c>
      <c r="K149" s="31">
        <v>0.14185197418116199</v>
      </c>
      <c r="L149" s="31">
        <v>0.14429507304941697</v>
      </c>
      <c r="M149" s="31">
        <v>0.14231639090278819</v>
      </c>
      <c r="N149" s="31">
        <v>0.14532499066094751</v>
      </c>
      <c r="O149" s="31">
        <v>0.14531558019669533</v>
      </c>
      <c r="P149" s="31">
        <v>0.13793236931785424</v>
      </c>
      <c r="Q149" s="31">
        <v>0.14627549711079826</v>
      </c>
      <c r="R149" s="31">
        <v>0.14592547925409219</v>
      </c>
      <c r="S149" s="31">
        <v>0.14130248124778402</v>
      </c>
      <c r="T149" s="31">
        <v>0.14169225152854328</v>
      </c>
      <c r="U149" s="31">
        <v>0.1444945634367914</v>
      </c>
      <c r="V149" s="31">
        <v>0.14216263030837167</v>
      </c>
      <c r="W149" s="31">
        <v>0.14603243984921072</v>
      </c>
      <c r="X149" s="31">
        <v>0.14545245374608448</v>
      </c>
      <c r="Y149" s="31">
        <v>0.13801930283171185</v>
      </c>
      <c r="Z149" s="31">
        <v>0.14609254325993704</v>
      </c>
      <c r="AA149" s="31">
        <v>0.1464246465986821</v>
      </c>
      <c r="AB149" s="31">
        <v>0.14121347324038555</v>
      </c>
      <c r="AC149" s="31">
        <v>0.14172236805067651</v>
      </c>
      <c r="AD149" s="31">
        <v>0.14428786368574423</v>
      </c>
      <c r="AE149" s="31">
        <v>0.14250856808884443</v>
      </c>
    </row>
    <row r="150" spans="1:31">
      <c r="A150" s="29" t="s">
        <v>134</v>
      </c>
      <c r="B150" s="29" t="s">
        <v>77</v>
      </c>
      <c r="C150" s="31">
        <v>5.8510694870151356E-2</v>
      </c>
      <c r="D150" s="31">
        <v>5.8040125226532638E-2</v>
      </c>
      <c r="E150" s="31">
        <v>5.7156382539005318E-2</v>
      </c>
      <c r="F150" s="31">
        <v>5.677759612133406E-2</v>
      </c>
      <c r="G150" s="31">
        <v>5.650007824114555E-2</v>
      </c>
      <c r="H150" s="31">
        <v>5.6373764246646828E-2</v>
      </c>
      <c r="I150" s="31">
        <v>5.6208085104700968E-2</v>
      </c>
      <c r="J150" s="31">
        <v>5.5511215181527865E-2</v>
      </c>
      <c r="K150" s="31">
        <v>5.5117809278260189E-2</v>
      </c>
      <c r="L150" s="31">
        <v>5.4323416244251681E-2</v>
      </c>
      <c r="M150" s="31">
        <v>5.5361170024227364E-2</v>
      </c>
      <c r="N150" s="31">
        <v>5.4840780214588547E-2</v>
      </c>
      <c r="O150" s="31">
        <v>5.4573974427219722E-2</v>
      </c>
      <c r="P150" s="31">
        <v>5.4006678849066812E-2</v>
      </c>
      <c r="Q150" s="31">
        <v>5.355552312333977E-2</v>
      </c>
      <c r="R150" s="31">
        <v>5.2425206044255698E-2</v>
      </c>
      <c r="S150" s="31">
        <v>5.176337401185923E-2</v>
      </c>
      <c r="T150" s="31">
        <v>5.0918567405322843E-2</v>
      </c>
      <c r="U150" s="31">
        <v>5.0380466204698632E-2</v>
      </c>
      <c r="V150" s="31">
        <v>4.9501029122164017E-2</v>
      </c>
      <c r="W150" s="31">
        <v>4.8681730604421207E-2</v>
      </c>
      <c r="X150" s="31">
        <v>4.7990448870967491E-2</v>
      </c>
      <c r="Y150" s="31">
        <v>4.7514179810332444E-2</v>
      </c>
      <c r="Z150" s="31">
        <v>4.6760739247569107E-2</v>
      </c>
      <c r="AA150" s="31">
        <v>4.5974021787530205E-2</v>
      </c>
      <c r="AB150" s="31">
        <v>4.5290021803188106E-2</v>
      </c>
      <c r="AC150" s="31">
        <v>4.4759503821302407E-2</v>
      </c>
      <c r="AD150" s="31">
        <v>4.3954750814886472E-2</v>
      </c>
      <c r="AE150" s="31">
        <v>4.3293308401060999E-2</v>
      </c>
    </row>
    <row r="151" spans="1:31">
      <c r="A151" s="29" t="s">
        <v>134</v>
      </c>
      <c r="B151" s="29" t="s">
        <v>78</v>
      </c>
      <c r="C151" s="31">
        <v>4.9722220610689156E-2</v>
      </c>
      <c r="D151" s="31">
        <v>4.9274692748799684E-2</v>
      </c>
      <c r="E151" s="31">
        <v>4.8562409118978314E-2</v>
      </c>
      <c r="F151" s="31">
        <v>4.8227812691684087E-2</v>
      </c>
      <c r="G151" s="31">
        <v>4.8019697337230091E-2</v>
      </c>
      <c r="H151" s="31">
        <v>4.7916668427265871E-2</v>
      </c>
      <c r="I151" s="31">
        <v>4.7732283960350154E-2</v>
      </c>
      <c r="J151" s="31">
        <v>4.7175732313543398E-2</v>
      </c>
      <c r="K151" s="31">
        <v>4.6846178620028829E-2</v>
      </c>
      <c r="L151" s="31">
        <v>4.6140716238542635E-2</v>
      </c>
      <c r="M151" s="31">
        <v>4.704800560096075E-2</v>
      </c>
      <c r="N151" s="31">
        <v>4.6580605192923202E-2</v>
      </c>
      <c r="O151" s="31">
        <v>4.6351747543543619E-2</v>
      </c>
      <c r="P151" s="31">
        <v>4.5895775719604723E-2</v>
      </c>
      <c r="Q151" s="31">
        <v>4.5484917676066397E-2</v>
      </c>
      <c r="R151" s="31">
        <v>4.4546694936791843E-2</v>
      </c>
      <c r="S151" s="31">
        <v>4.3997480050678821E-2</v>
      </c>
      <c r="T151" s="31">
        <v>4.3231758597237276E-2</v>
      </c>
      <c r="U151" s="31">
        <v>4.2771763653400442E-2</v>
      </c>
      <c r="V151" s="31">
        <v>4.2051201274126919E-2</v>
      </c>
      <c r="W151" s="31">
        <v>4.1332025614512581E-2</v>
      </c>
      <c r="X151" s="31">
        <v>4.0757524856058484E-2</v>
      </c>
      <c r="Y151" s="31">
        <v>4.0350672142530929E-2</v>
      </c>
      <c r="Z151" s="31">
        <v>3.9714722960333564E-2</v>
      </c>
      <c r="AA151" s="31">
        <v>3.9063077000709157E-2</v>
      </c>
      <c r="AB151" s="31">
        <v>3.8455988382444233E-2</v>
      </c>
      <c r="AC151" s="31">
        <v>3.8022595287377871E-2</v>
      </c>
      <c r="AD151" s="31">
        <v>3.7361794568498065E-2</v>
      </c>
      <c r="AE151" s="31">
        <v>3.6755951904223746E-2</v>
      </c>
    </row>
  </sheetData>
  <sheetProtection algorithmName="SHA-512" hashValue="gqfZpTdyWOhEx72Oq3DizegCJoi6uKlTtT2XYjnlvN4v5fcLT93swo5bKSo1KRSNntKAN837pN3149dQe7pTVg==" saltValue="62mayEQVH89V9KobCU3xhg==" spinCount="100000" sheet="1" objects="1" scenarios="1"/>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5">
    <tabColor rgb="FFFFC000"/>
  </sheetPr>
  <dimension ref="A1:AI151"/>
  <sheetViews>
    <sheetView zoomScale="85" zoomScaleNormal="85" workbookViewId="0"/>
  </sheetViews>
  <sheetFormatPr defaultColWidth="9.140625" defaultRowHeight="15"/>
  <cols>
    <col min="1" max="1" width="16" style="13" customWidth="1"/>
    <col min="2" max="2" width="30.5703125" style="13" customWidth="1"/>
    <col min="3" max="32" width="9.42578125" style="13" customWidth="1"/>
    <col min="33" max="33" width="13.85546875" style="13" bestFit="1" customWidth="1"/>
    <col min="34" max="16384" width="9.140625" style="13"/>
  </cols>
  <sheetData>
    <row r="1" spans="1:35" s="28" customFormat="1" ht="23.25" customHeight="1">
      <c r="A1" s="27" t="s">
        <v>158</v>
      </c>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row>
    <row r="2" spans="1:35" s="28" customFormat="1"/>
    <row r="3" spans="1:35" s="28" customFormat="1">
      <c r="AH3" s="13"/>
      <c r="AI3" s="13"/>
    </row>
    <row r="4" spans="1:35">
      <c r="A4" s="18" t="s">
        <v>127</v>
      </c>
      <c r="B4" s="1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row>
    <row r="5" spans="1:35">
      <c r="A5" s="19" t="s">
        <v>128</v>
      </c>
      <c r="B5" s="19" t="s">
        <v>129</v>
      </c>
      <c r="C5" s="19" t="s">
        <v>80</v>
      </c>
      <c r="D5" s="19" t="s">
        <v>89</v>
      </c>
      <c r="E5" s="19" t="s">
        <v>90</v>
      </c>
      <c r="F5" s="19" t="s">
        <v>91</v>
      </c>
      <c r="G5" s="19" t="s">
        <v>92</v>
      </c>
      <c r="H5" s="19" t="s">
        <v>93</v>
      </c>
      <c r="I5" s="19" t="s">
        <v>94</v>
      </c>
      <c r="J5" s="19" t="s">
        <v>95</v>
      </c>
      <c r="K5" s="19" t="s">
        <v>96</v>
      </c>
      <c r="L5" s="19" t="s">
        <v>97</v>
      </c>
      <c r="M5" s="19" t="s">
        <v>98</v>
      </c>
      <c r="N5" s="19" t="s">
        <v>99</v>
      </c>
      <c r="O5" s="19" t="s">
        <v>100</v>
      </c>
      <c r="P5" s="19" t="s">
        <v>101</v>
      </c>
      <c r="Q5" s="19" t="s">
        <v>102</v>
      </c>
      <c r="R5" s="19" t="s">
        <v>103</v>
      </c>
      <c r="S5" s="19" t="s">
        <v>104</v>
      </c>
      <c r="T5" s="19" t="s">
        <v>105</v>
      </c>
      <c r="U5" s="19" t="s">
        <v>106</v>
      </c>
      <c r="V5" s="19" t="s">
        <v>107</v>
      </c>
      <c r="W5" s="19" t="s">
        <v>108</v>
      </c>
      <c r="X5" s="19" t="s">
        <v>109</v>
      </c>
      <c r="Y5" s="19" t="s">
        <v>110</v>
      </c>
      <c r="Z5" s="19" t="s">
        <v>111</v>
      </c>
      <c r="AA5" s="19" t="s">
        <v>112</v>
      </c>
      <c r="AB5" s="19" t="s">
        <v>113</v>
      </c>
      <c r="AC5" s="19" t="s">
        <v>114</v>
      </c>
      <c r="AD5" s="19" t="s">
        <v>115</v>
      </c>
      <c r="AE5" s="19" t="s">
        <v>116</v>
      </c>
      <c r="AG5" s="32"/>
    </row>
    <row r="6" spans="1:35">
      <c r="A6" s="29" t="s">
        <v>40</v>
      </c>
      <c r="B6" s="29" t="s">
        <v>64</v>
      </c>
      <c r="C6" s="33">
        <v>80156.904840000003</v>
      </c>
      <c r="D6" s="33">
        <v>72046.677709999989</v>
      </c>
      <c r="E6" s="33">
        <v>70900.893939999994</v>
      </c>
      <c r="F6" s="33">
        <v>72598.963411686331</v>
      </c>
      <c r="G6" s="33">
        <v>68630.11457621021</v>
      </c>
      <c r="H6" s="33">
        <v>62211.869469408179</v>
      </c>
      <c r="I6" s="33">
        <v>56334.252451409542</v>
      </c>
      <c r="J6" s="33">
        <v>57554.571313233268</v>
      </c>
      <c r="K6" s="33">
        <v>41882.946725882422</v>
      </c>
      <c r="L6" s="33">
        <v>36915.597447985674</v>
      </c>
      <c r="M6" s="33">
        <v>26726.568625970423</v>
      </c>
      <c r="N6" s="33">
        <v>29007.691642701451</v>
      </c>
      <c r="O6" s="33">
        <v>31474.955597966858</v>
      </c>
      <c r="P6" s="33">
        <v>30358.625223962397</v>
      </c>
      <c r="Q6" s="33">
        <v>27283.123781410985</v>
      </c>
      <c r="R6" s="33">
        <v>29190.954688685833</v>
      </c>
      <c r="S6" s="33">
        <v>30945.501100000001</v>
      </c>
      <c r="T6" s="33">
        <v>30694.9113</v>
      </c>
      <c r="U6" s="33">
        <v>28228.458099999989</v>
      </c>
      <c r="V6" s="33">
        <v>27124.893699999997</v>
      </c>
      <c r="W6" s="33">
        <v>25390.066699999992</v>
      </c>
      <c r="X6" s="33">
        <v>17664.387899999998</v>
      </c>
      <c r="Y6" s="33">
        <v>14615.778699999999</v>
      </c>
      <c r="Z6" s="33">
        <v>12292.6528</v>
      </c>
      <c r="AA6" s="33">
        <v>10739.746300000001</v>
      </c>
      <c r="AB6" s="33">
        <v>8633.5342000000001</v>
      </c>
      <c r="AC6" s="33">
        <v>8136.5689999999995</v>
      </c>
      <c r="AD6" s="33">
        <v>7678.7951999999996</v>
      </c>
      <c r="AE6" s="33">
        <v>7082.0760999999902</v>
      </c>
      <c r="AG6" s="32"/>
    </row>
    <row r="7" spans="1:35">
      <c r="A7" s="29" t="s">
        <v>40</v>
      </c>
      <c r="B7" s="29" t="s">
        <v>71</v>
      </c>
      <c r="C7" s="33">
        <v>26120.726899999998</v>
      </c>
      <c r="D7" s="33">
        <v>22617.337199999994</v>
      </c>
      <c r="E7" s="33">
        <v>24800.185299999997</v>
      </c>
      <c r="F7" s="33">
        <v>14901.98468928251</v>
      </c>
      <c r="G7" s="33">
        <v>15475.748212483308</v>
      </c>
      <c r="H7" s="33">
        <v>14996.546354846671</v>
      </c>
      <c r="I7" s="33">
        <v>12764.10961270079</v>
      </c>
      <c r="J7" s="33">
        <v>13711.496454170348</v>
      </c>
      <c r="K7" s="33">
        <v>13145.45553738892</v>
      </c>
      <c r="L7" s="33">
        <v>14096.185745079869</v>
      </c>
      <c r="M7" s="33">
        <v>12944.056758355699</v>
      </c>
      <c r="N7" s="33">
        <v>13354.266599999999</v>
      </c>
      <c r="O7" s="33">
        <v>14016.681699999999</v>
      </c>
      <c r="P7" s="33">
        <v>13845.486150000001</v>
      </c>
      <c r="Q7" s="33">
        <v>13918.5491</v>
      </c>
      <c r="R7" s="33">
        <v>13764.258399999999</v>
      </c>
      <c r="S7" s="33">
        <v>13123.648060000001</v>
      </c>
      <c r="T7" s="33">
        <v>13761.37896</v>
      </c>
      <c r="U7" s="33">
        <v>12643.98042</v>
      </c>
      <c r="V7" s="33">
        <v>12436.206769999999</v>
      </c>
      <c r="W7" s="33">
        <v>13605.9792</v>
      </c>
      <c r="X7" s="33">
        <v>13657.69645999999</v>
      </c>
      <c r="Y7" s="33">
        <v>13138.802099999997</v>
      </c>
      <c r="Z7" s="33">
        <v>13113.22983</v>
      </c>
      <c r="AA7" s="33">
        <v>12406.0183</v>
      </c>
      <c r="AB7" s="33">
        <v>13407.951829999998</v>
      </c>
      <c r="AC7" s="33">
        <v>7002.4886000000006</v>
      </c>
      <c r="AD7" s="33">
        <v>0</v>
      </c>
      <c r="AE7" s="33">
        <v>0</v>
      </c>
    </row>
    <row r="8" spans="1:35">
      <c r="A8" s="29" t="s">
        <v>40</v>
      </c>
      <c r="B8" s="29" t="s">
        <v>20</v>
      </c>
      <c r="C8" s="33">
        <v>2252.5065980566123</v>
      </c>
      <c r="D8" s="33">
        <v>2252.5065978687353</v>
      </c>
      <c r="E8" s="33">
        <v>1795.2938142761843</v>
      </c>
      <c r="F8" s="33">
        <v>1779.0332030519151</v>
      </c>
      <c r="G8" s="33">
        <v>1710.8766507908351</v>
      </c>
      <c r="H8" s="33">
        <v>1932.9777732557466</v>
      </c>
      <c r="I8" s="33">
        <v>1864.3318055639825</v>
      </c>
      <c r="J8" s="33">
        <v>2871.2398936190662</v>
      </c>
      <c r="K8" s="33">
        <v>1718.8420889039405</v>
      </c>
      <c r="L8" s="33">
        <v>1710.0292165650912</v>
      </c>
      <c r="M8" s="33">
        <v>1771.8047581349365</v>
      </c>
      <c r="N8" s="33">
        <v>1899.7770014629666</v>
      </c>
      <c r="O8" s="33">
        <v>1824.5448950295236</v>
      </c>
      <c r="P8" s="33">
        <v>1852.816289620652</v>
      </c>
      <c r="Q8" s="33">
        <v>1772.9095465345019</v>
      </c>
      <c r="R8" s="33">
        <v>1775.8788789132057</v>
      </c>
      <c r="S8" s="33">
        <v>1531.8431013698689</v>
      </c>
      <c r="T8" s="33">
        <v>2260.6759632621297</v>
      </c>
      <c r="U8" s="33">
        <v>2821.0179243188568</v>
      </c>
      <c r="V8" s="33">
        <v>3062.1137829575005</v>
      </c>
      <c r="W8" s="33">
        <v>2447.7236925560601</v>
      </c>
      <c r="X8" s="33">
        <v>3646.2926399155394</v>
      </c>
      <c r="Y8" s="33">
        <v>2462.4540807750195</v>
      </c>
      <c r="Z8" s="33">
        <v>2472.0742633070267</v>
      </c>
      <c r="AA8" s="33">
        <v>1297.3264705075419</v>
      </c>
      <c r="AB8" s="33">
        <v>960.52369569461212</v>
      </c>
      <c r="AC8" s="33">
        <v>963.15537191216697</v>
      </c>
      <c r="AD8" s="33">
        <v>960.52375012597713</v>
      </c>
      <c r="AE8" s="33">
        <v>960.52374561492593</v>
      </c>
    </row>
    <row r="9" spans="1:35">
      <c r="A9" s="29" t="s">
        <v>40</v>
      </c>
      <c r="B9" s="29" t="s">
        <v>32</v>
      </c>
      <c r="C9" s="33">
        <v>671.35111610000001</v>
      </c>
      <c r="D9" s="33">
        <v>695.21037271938258</v>
      </c>
      <c r="E9" s="33">
        <v>690.25111200000003</v>
      </c>
      <c r="F9" s="33">
        <v>164.26661299999981</v>
      </c>
      <c r="G9" s="33">
        <v>156.83180949999979</v>
      </c>
      <c r="H9" s="33">
        <v>164.23093649999981</v>
      </c>
      <c r="I9" s="33">
        <v>159.13537600000001</v>
      </c>
      <c r="J9" s="33">
        <v>219.7769903999999</v>
      </c>
      <c r="K9" s="33">
        <v>154.37713370722503</v>
      </c>
      <c r="L9" s="33">
        <v>154.84980049999982</v>
      </c>
      <c r="M9" s="33">
        <v>157.3486983</v>
      </c>
      <c r="N9" s="33">
        <v>163.06756899999982</v>
      </c>
      <c r="O9" s="33">
        <v>158.07249449999981</v>
      </c>
      <c r="P9" s="33">
        <v>155.90003799999982</v>
      </c>
      <c r="Q9" s="33">
        <v>86.709974999999901</v>
      </c>
      <c r="R9" s="33">
        <v>85.4532659999999</v>
      </c>
      <c r="S9" s="33">
        <v>100.4547339999999</v>
      </c>
      <c r="T9" s="33">
        <v>87.464486999999806</v>
      </c>
      <c r="U9" s="33">
        <v>73.003469999999993</v>
      </c>
      <c r="V9" s="33">
        <v>74.950540000000004</v>
      </c>
      <c r="W9" s="33">
        <v>72.804009999999906</v>
      </c>
      <c r="X9" s="33">
        <v>108.79182400000001</v>
      </c>
      <c r="Y9" s="33">
        <v>127.23376</v>
      </c>
      <c r="Z9" s="33">
        <v>120.89887</v>
      </c>
      <c r="AA9" s="33">
        <v>173.36796999999899</v>
      </c>
      <c r="AB9" s="33">
        <v>0</v>
      </c>
      <c r="AC9" s="33">
        <v>0</v>
      </c>
      <c r="AD9" s="33">
        <v>0</v>
      </c>
      <c r="AE9" s="33">
        <v>0</v>
      </c>
    </row>
    <row r="10" spans="1:35">
      <c r="A10" s="29" t="s">
        <v>40</v>
      </c>
      <c r="B10" s="29" t="s">
        <v>66</v>
      </c>
      <c r="C10" s="33">
        <v>23.463379494806226</v>
      </c>
      <c r="D10" s="33">
        <v>14.187782418458122</v>
      </c>
      <c r="E10" s="33">
        <v>69.377060357207085</v>
      </c>
      <c r="F10" s="33">
        <v>53.648635942150996</v>
      </c>
      <c r="G10" s="33">
        <v>15.196553719551337</v>
      </c>
      <c r="H10" s="33">
        <v>61.561073741551681</v>
      </c>
      <c r="I10" s="33">
        <v>27.17655532651839</v>
      </c>
      <c r="J10" s="33">
        <v>192.33496895098691</v>
      </c>
      <c r="K10" s="33">
        <v>4.5733805065944892</v>
      </c>
      <c r="L10" s="33">
        <v>2.7603475118425997</v>
      </c>
      <c r="M10" s="33">
        <v>4.1064712891208996</v>
      </c>
      <c r="N10" s="33">
        <v>58.13275999710109</v>
      </c>
      <c r="O10" s="33">
        <v>34.099018786111486</v>
      </c>
      <c r="P10" s="33">
        <v>12.962827734650691</v>
      </c>
      <c r="Q10" s="33">
        <v>74.905403044675467</v>
      </c>
      <c r="R10" s="33">
        <v>71.76964351209709</v>
      </c>
      <c r="S10" s="33">
        <v>176.81367357174537</v>
      </c>
      <c r="T10" s="33">
        <v>176.96896148904372</v>
      </c>
      <c r="U10" s="33">
        <v>529.72583203024055</v>
      </c>
      <c r="V10" s="33">
        <v>773.73094658903358</v>
      </c>
      <c r="W10" s="33">
        <v>566.85982805290121</v>
      </c>
      <c r="X10" s="33">
        <v>497.15011775886143</v>
      </c>
      <c r="Y10" s="33">
        <v>1779.0432298521212</v>
      </c>
      <c r="Z10" s="33">
        <v>898.50199283563495</v>
      </c>
      <c r="AA10" s="33">
        <v>1352.3620017808403</v>
      </c>
      <c r="AB10" s="33">
        <v>1706.8301360648493</v>
      </c>
      <c r="AC10" s="33">
        <v>2853.9403206239376</v>
      </c>
      <c r="AD10" s="33">
        <v>4613.3468644208851</v>
      </c>
      <c r="AE10" s="33">
        <v>4658.1093034151636</v>
      </c>
    </row>
    <row r="11" spans="1:35">
      <c r="A11" s="29" t="s">
        <v>40</v>
      </c>
      <c r="B11" s="29" t="s">
        <v>65</v>
      </c>
      <c r="C11" s="33">
        <v>13120.326709999998</v>
      </c>
      <c r="D11" s="33">
        <v>13074.752143999995</v>
      </c>
      <c r="E11" s="33">
        <v>12641.208709999999</v>
      </c>
      <c r="F11" s="33">
        <v>16140.102997999997</v>
      </c>
      <c r="G11" s="33">
        <v>16158.703569999998</v>
      </c>
      <c r="H11" s="33">
        <v>12062.526328</v>
      </c>
      <c r="I11" s="33">
        <v>15534.860193999999</v>
      </c>
      <c r="J11" s="33">
        <v>17314.153699999995</v>
      </c>
      <c r="K11" s="33">
        <v>15204.830869999998</v>
      </c>
      <c r="L11" s="33">
        <v>14169.620570999999</v>
      </c>
      <c r="M11" s="33">
        <v>12881.821484</v>
      </c>
      <c r="N11" s="33">
        <v>13111.779100999996</v>
      </c>
      <c r="O11" s="33">
        <v>13522.196929999995</v>
      </c>
      <c r="P11" s="33">
        <v>13546.675631999999</v>
      </c>
      <c r="Q11" s="33">
        <v>12536.868524999994</v>
      </c>
      <c r="R11" s="33">
        <v>11972.312823999999</v>
      </c>
      <c r="S11" s="33">
        <v>13888.910880999989</v>
      </c>
      <c r="T11" s="33">
        <v>12335.590627999998</v>
      </c>
      <c r="U11" s="33">
        <v>11614.126587999999</v>
      </c>
      <c r="V11" s="33">
        <v>10767.671729999998</v>
      </c>
      <c r="W11" s="33">
        <v>10884.902423999998</v>
      </c>
      <c r="X11" s="33">
        <v>11627.457860999999</v>
      </c>
      <c r="Y11" s="33">
        <v>11400.775291999997</v>
      </c>
      <c r="Z11" s="33">
        <v>11074.576010999997</v>
      </c>
      <c r="AA11" s="33">
        <v>10718.446063299998</v>
      </c>
      <c r="AB11" s="33">
        <v>12726.454136599998</v>
      </c>
      <c r="AC11" s="33">
        <v>10615.532762999997</v>
      </c>
      <c r="AD11" s="33">
        <v>9588.7914189999974</v>
      </c>
      <c r="AE11" s="33">
        <v>9099.2676952999973</v>
      </c>
    </row>
    <row r="12" spans="1:35">
      <c r="A12" s="29" t="s">
        <v>40</v>
      </c>
      <c r="B12" s="29" t="s">
        <v>69</v>
      </c>
      <c r="C12" s="33">
        <v>26162.660494369615</v>
      </c>
      <c r="D12" s="33">
        <v>33852.692593252417</v>
      </c>
      <c r="E12" s="33">
        <v>33239.780817509003</v>
      </c>
      <c r="F12" s="33">
        <v>39691.421111141717</v>
      </c>
      <c r="G12" s="33">
        <v>44693.540613012781</v>
      </c>
      <c r="H12" s="33">
        <v>49435.452298675315</v>
      </c>
      <c r="I12" s="33">
        <v>52770.591286491748</v>
      </c>
      <c r="J12" s="33">
        <v>50056.745113392164</v>
      </c>
      <c r="K12" s="33">
        <v>49341.106975200884</v>
      </c>
      <c r="L12" s="33">
        <v>49993.196438528146</v>
      </c>
      <c r="M12" s="33">
        <v>56032.037645417862</v>
      </c>
      <c r="N12" s="33">
        <v>52870.922767439188</v>
      </c>
      <c r="O12" s="33">
        <v>51844.236513989876</v>
      </c>
      <c r="P12" s="33">
        <v>55421.581862260377</v>
      </c>
      <c r="Q12" s="33">
        <v>56926.057377629237</v>
      </c>
      <c r="R12" s="33">
        <v>57710.326995106036</v>
      </c>
      <c r="S12" s="33">
        <v>63084.64528938289</v>
      </c>
      <c r="T12" s="33">
        <v>62513.513094671493</v>
      </c>
      <c r="U12" s="33">
        <v>64332.718459073061</v>
      </c>
      <c r="V12" s="33">
        <v>66474.708786311006</v>
      </c>
      <c r="W12" s="33">
        <v>69152.034560591594</v>
      </c>
      <c r="X12" s="33">
        <v>74814.988165122661</v>
      </c>
      <c r="Y12" s="33">
        <v>80631.148542239549</v>
      </c>
      <c r="Z12" s="33">
        <v>82796.384365688806</v>
      </c>
      <c r="AA12" s="33">
        <v>85045.240340245422</v>
      </c>
      <c r="AB12" s="33">
        <v>85704.73607987797</v>
      </c>
      <c r="AC12" s="33">
        <v>89171.033217741962</v>
      </c>
      <c r="AD12" s="33">
        <v>93021.780035615695</v>
      </c>
      <c r="AE12" s="33">
        <v>92312.907032921299</v>
      </c>
    </row>
    <row r="13" spans="1:35">
      <c r="A13" s="29" t="s">
        <v>40</v>
      </c>
      <c r="B13" s="29" t="s">
        <v>68</v>
      </c>
      <c r="C13" s="33">
        <v>14497.897239984508</v>
      </c>
      <c r="D13" s="33">
        <v>17774.029645734692</v>
      </c>
      <c r="E13" s="33">
        <v>18030.285482688072</v>
      </c>
      <c r="F13" s="33">
        <v>17335.548133278273</v>
      </c>
      <c r="G13" s="33">
        <v>16977.458235327391</v>
      </c>
      <c r="H13" s="33">
        <v>17980.258983819229</v>
      </c>
      <c r="I13" s="33">
        <v>19248.161525402273</v>
      </c>
      <c r="J13" s="33">
        <v>18330.157628975445</v>
      </c>
      <c r="K13" s="33">
        <v>21153.984930790997</v>
      </c>
      <c r="L13" s="33">
        <v>24028.353579171806</v>
      </c>
      <c r="M13" s="33">
        <v>30657.376137237825</v>
      </c>
      <c r="N13" s="33">
        <v>30582.578873718052</v>
      </c>
      <c r="O13" s="33">
        <v>29532.61945982941</v>
      </c>
      <c r="P13" s="33">
        <v>28851.022966988538</v>
      </c>
      <c r="Q13" s="33">
        <v>30744.078491541037</v>
      </c>
      <c r="R13" s="33">
        <v>30591.329499451378</v>
      </c>
      <c r="S13" s="33">
        <v>27034.868303753701</v>
      </c>
      <c r="T13" s="33">
        <v>27905.086733119835</v>
      </c>
      <c r="U13" s="33">
        <v>29390.213295961366</v>
      </c>
      <c r="V13" s="33">
        <v>29879.690164407533</v>
      </c>
      <c r="W13" s="33">
        <v>29884.538200704123</v>
      </c>
      <c r="X13" s="33">
        <v>32705.925816033632</v>
      </c>
      <c r="Y13" s="33">
        <v>32220.311731903592</v>
      </c>
      <c r="Z13" s="33">
        <v>33209.188085101065</v>
      </c>
      <c r="AA13" s="33">
        <v>35752.666465248469</v>
      </c>
      <c r="AB13" s="33">
        <v>39974.185689959821</v>
      </c>
      <c r="AC13" s="33">
        <v>43508.223161758127</v>
      </c>
      <c r="AD13" s="33">
        <v>46178.119867772351</v>
      </c>
      <c r="AE13" s="33">
        <v>47120.245615497668</v>
      </c>
    </row>
    <row r="14" spans="1:35">
      <c r="A14" s="29" t="s">
        <v>40</v>
      </c>
      <c r="B14" s="29" t="s">
        <v>36</v>
      </c>
      <c r="C14" s="33">
        <v>146.4352690106019</v>
      </c>
      <c r="D14" s="33">
        <v>224.053647902016</v>
      </c>
      <c r="E14" s="33">
        <v>259.45262274052288</v>
      </c>
      <c r="F14" s="33">
        <v>350.92329617056896</v>
      </c>
      <c r="G14" s="33">
        <v>358.86614580809999</v>
      </c>
      <c r="H14" s="33">
        <v>376.56695010577704</v>
      </c>
      <c r="I14" s="33">
        <v>364.76896532569299</v>
      </c>
      <c r="J14" s="33">
        <v>342.66901142580696</v>
      </c>
      <c r="K14" s="33">
        <v>323.81283854148001</v>
      </c>
      <c r="L14" s="33">
        <v>324.93477654704481</v>
      </c>
      <c r="M14" s="33">
        <v>328.52588805458885</v>
      </c>
      <c r="N14" s="33">
        <v>337.64137903813298</v>
      </c>
      <c r="O14" s="33">
        <v>299.40048674202899</v>
      </c>
      <c r="P14" s="33">
        <v>274.35130515303098</v>
      </c>
      <c r="Q14" s="33">
        <v>281.52991057043999</v>
      </c>
      <c r="R14" s="33">
        <v>281.81051895374003</v>
      </c>
      <c r="S14" s="33">
        <v>651.00594423274003</v>
      </c>
      <c r="T14" s="33">
        <v>654.98264299856498</v>
      </c>
      <c r="U14" s="33">
        <v>890.71423794846987</v>
      </c>
      <c r="V14" s="33">
        <v>965.66772778822997</v>
      </c>
      <c r="W14" s="33">
        <v>2807.8742300110798</v>
      </c>
      <c r="X14" s="33">
        <v>3135.3861228493402</v>
      </c>
      <c r="Y14" s="33">
        <v>3210.9269762354102</v>
      </c>
      <c r="Z14" s="33">
        <v>4945.165594708099</v>
      </c>
      <c r="AA14" s="33">
        <v>4997.9122818964897</v>
      </c>
      <c r="AB14" s="33">
        <v>4807.3824900567697</v>
      </c>
      <c r="AC14" s="33">
        <v>4838.5590552042904</v>
      </c>
      <c r="AD14" s="33">
        <v>5627.5176680029599</v>
      </c>
      <c r="AE14" s="33">
        <v>5814.5203713929604</v>
      </c>
      <c r="AH14" s="28"/>
      <c r="AI14" s="28"/>
    </row>
    <row r="15" spans="1:35">
      <c r="A15" s="29" t="s">
        <v>40</v>
      </c>
      <c r="B15" s="29" t="s">
        <v>73</v>
      </c>
      <c r="C15" s="33">
        <v>83.026573999999997</v>
      </c>
      <c r="D15" s="33">
        <v>205.97836699999999</v>
      </c>
      <c r="E15" s="33">
        <v>240.44858193357098</v>
      </c>
      <c r="F15" s="33">
        <v>1057.8454515973569</v>
      </c>
      <c r="G15" s="33">
        <v>4934.544908401168</v>
      </c>
      <c r="H15" s="33">
        <v>5610.3045970809308</v>
      </c>
      <c r="I15" s="33">
        <v>4898.7880676106361</v>
      </c>
      <c r="J15" s="33">
        <v>5814.7440269853778</v>
      </c>
      <c r="K15" s="33">
        <v>7514.945072063163</v>
      </c>
      <c r="L15" s="33">
        <v>8603.7688134244036</v>
      </c>
      <c r="M15" s="33">
        <v>9717.1199990495752</v>
      </c>
      <c r="N15" s="33">
        <v>10772.356928412091</v>
      </c>
      <c r="O15" s="33">
        <v>9956.8157246266364</v>
      </c>
      <c r="P15" s="33">
        <v>10479.928297577397</v>
      </c>
      <c r="Q15" s="33">
        <v>10715.765864648436</v>
      </c>
      <c r="R15" s="33">
        <v>10497.253935311845</v>
      </c>
      <c r="S15" s="33">
        <v>10341.56631910794</v>
      </c>
      <c r="T15" s="33">
        <v>9788.56361148629</v>
      </c>
      <c r="U15" s="33">
        <v>10859.117110894589</v>
      </c>
      <c r="V15" s="33">
        <v>10084.519855898028</v>
      </c>
      <c r="W15" s="33">
        <v>10812.12810065166</v>
      </c>
      <c r="X15" s="33">
        <v>11162.78273988655</v>
      </c>
      <c r="Y15" s="33">
        <v>11345.234250816431</v>
      </c>
      <c r="Z15" s="33">
        <v>11784.532796166419</v>
      </c>
      <c r="AA15" s="33">
        <v>12876.31141120304</v>
      </c>
      <c r="AB15" s="33">
        <v>15463.43572782901</v>
      </c>
      <c r="AC15" s="33">
        <v>15559.527290784992</v>
      </c>
      <c r="AD15" s="33">
        <v>17347.795991471903</v>
      </c>
      <c r="AE15" s="33">
        <v>15290.26324704808</v>
      </c>
      <c r="AH15" s="28"/>
      <c r="AI15" s="28"/>
    </row>
    <row r="16" spans="1:35">
      <c r="A16" s="29" t="s">
        <v>40</v>
      </c>
      <c r="B16" s="29" t="s">
        <v>56</v>
      </c>
      <c r="C16" s="33">
        <v>11.76517783169999</v>
      </c>
      <c r="D16" s="33">
        <v>17.403605532</v>
      </c>
      <c r="E16" s="33">
        <v>21.273289750999982</v>
      </c>
      <c r="F16" s="33">
        <v>32.240866876599988</v>
      </c>
      <c r="G16" s="33">
        <v>46.486662911000003</v>
      </c>
      <c r="H16" s="33">
        <v>59.470497749999893</v>
      </c>
      <c r="I16" s="33">
        <v>69.167247139999901</v>
      </c>
      <c r="J16" s="33">
        <v>77.111143314999893</v>
      </c>
      <c r="K16" s="33">
        <v>85.011227749999904</v>
      </c>
      <c r="L16" s="33">
        <v>91.060112079999996</v>
      </c>
      <c r="M16" s="33">
        <v>112.67579676</v>
      </c>
      <c r="N16" s="33">
        <v>130.43671859599996</v>
      </c>
      <c r="O16" s="33">
        <v>148.23163984599998</v>
      </c>
      <c r="P16" s="33">
        <v>161.0140779599999</v>
      </c>
      <c r="Q16" s="33">
        <v>165.47286640999999</v>
      </c>
      <c r="R16" s="33">
        <v>171.56333703999988</v>
      </c>
      <c r="S16" s="33">
        <v>172.67431669999999</v>
      </c>
      <c r="T16" s="33">
        <v>176.0746230099999</v>
      </c>
      <c r="U16" s="33">
        <v>175.04630661399989</v>
      </c>
      <c r="V16" s="33">
        <v>177.41522727</v>
      </c>
      <c r="W16" s="33">
        <v>164.48090594999999</v>
      </c>
      <c r="X16" s="33">
        <v>168.50347520999998</v>
      </c>
      <c r="Y16" s="33">
        <v>168.68946844999988</v>
      </c>
      <c r="Z16" s="33">
        <v>167.42636632</v>
      </c>
      <c r="AA16" s="33">
        <v>171.30679841999998</v>
      </c>
      <c r="AB16" s="33">
        <v>170.07005518</v>
      </c>
      <c r="AC16" s="33">
        <v>171.5474954299998</v>
      </c>
      <c r="AD16" s="33">
        <v>167.85679109</v>
      </c>
      <c r="AE16" s="33">
        <v>130.9828532599999</v>
      </c>
      <c r="AH16" s="28"/>
      <c r="AI16" s="28"/>
    </row>
    <row r="17" spans="1:35">
      <c r="A17" s="34" t="s">
        <v>138</v>
      </c>
      <c r="B17" s="34"/>
      <c r="C17" s="35">
        <v>163005.83727800552</v>
      </c>
      <c r="D17" s="35">
        <v>162327.39404599369</v>
      </c>
      <c r="E17" s="35">
        <v>162167.27623683048</v>
      </c>
      <c r="F17" s="35">
        <v>162664.96879538291</v>
      </c>
      <c r="G17" s="35">
        <v>163818.47022104406</v>
      </c>
      <c r="H17" s="35">
        <v>158845.42321824667</v>
      </c>
      <c r="I17" s="35">
        <v>158702.61880689487</v>
      </c>
      <c r="J17" s="35">
        <v>160250.47606274131</v>
      </c>
      <c r="K17" s="35">
        <v>142606.11764238097</v>
      </c>
      <c r="L17" s="35">
        <v>141070.59314634243</v>
      </c>
      <c r="M17" s="35">
        <v>141175.12057870586</v>
      </c>
      <c r="N17" s="35">
        <v>141048.21631531874</v>
      </c>
      <c r="O17" s="35">
        <v>142407.40661010175</v>
      </c>
      <c r="P17" s="35">
        <v>144045.0709905666</v>
      </c>
      <c r="Q17" s="35">
        <v>143343.20220016042</v>
      </c>
      <c r="R17" s="35">
        <v>145162.28419566856</v>
      </c>
      <c r="S17" s="35">
        <v>149886.68514307821</v>
      </c>
      <c r="T17" s="35">
        <v>149735.5901275425</v>
      </c>
      <c r="U17" s="35">
        <v>149633.24408938352</v>
      </c>
      <c r="V17" s="35">
        <v>150593.96642026506</v>
      </c>
      <c r="W17" s="35">
        <v>152004.90861590466</v>
      </c>
      <c r="X17" s="35">
        <v>154722.69078383068</v>
      </c>
      <c r="Y17" s="35">
        <v>156375.54743677026</v>
      </c>
      <c r="Z17" s="35">
        <v>155977.50621793253</v>
      </c>
      <c r="AA17" s="35">
        <v>157485.17391108227</v>
      </c>
      <c r="AB17" s="35">
        <v>163114.21576819726</v>
      </c>
      <c r="AC17" s="35">
        <v>162250.94243503618</v>
      </c>
      <c r="AD17" s="35">
        <v>162041.35713693491</v>
      </c>
      <c r="AE17" s="35">
        <v>161233.12949274905</v>
      </c>
      <c r="AF17" s="28"/>
      <c r="AG17" s="28"/>
      <c r="AH17" s="28"/>
      <c r="AI17" s="28"/>
    </row>
    <row r="18" spans="1:35">
      <c r="AF18" s="28"/>
      <c r="AG18" s="28"/>
      <c r="AH18" s="28"/>
      <c r="AI18" s="28"/>
    </row>
    <row r="19" spans="1:35">
      <c r="A19" s="19" t="s">
        <v>128</v>
      </c>
      <c r="B19" s="19" t="s">
        <v>129</v>
      </c>
      <c r="C19" s="19" t="s">
        <v>80</v>
      </c>
      <c r="D19" s="19" t="s">
        <v>89</v>
      </c>
      <c r="E19" s="19" t="s">
        <v>90</v>
      </c>
      <c r="F19" s="19" t="s">
        <v>91</v>
      </c>
      <c r="G19" s="19" t="s">
        <v>92</v>
      </c>
      <c r="H19" s="19" t="s">
        <v>93</v>
      </c>
      <c r="I19" s="19" t="s">
        <v>94</v>
      </c>
      <c r="J19" s="19" t="s">
        <v>95</v>
      </c>
      <c r="K19" s="19" t="s">
        <v>96</v>
      </c>
      <c r="L19" s="19" t="s">
        <v>97</v>
      </c>
      <c r="M19" s="19" t="s">
        <v>98</v>
      </c>
      <c r="N19" s="19" t="s">
        <v>99</v>
      </c>
      <c r="O19" s="19" t="s">
        <v>100</v>
      </c>
      <c r="P19" s="19" t="s">
        <v>101</v>
      </c>
      <c r="Q19" s="19" t="s">
        <v>102</v>
      </c>
      <c r="R19" s="19" t="s">
        <v>103</v>
      </c>
      <c r="S19" s="19" t="s">
        <v>104</v>
      </c>
      <c r="T19" s="19" t="s">
        <v>105</v>
      </c>
      <c r="U19" s="19" t="s">
        <v>106</v>
      </c>
      <c r="V19" s="19" t="s">
        <v>107</v>
      </c>
      <c r="W19" s="19" t="s">
        <v>108</v>
      </c>
      <c r="X19" s="19" t="s">
        <v>109</v>
      </c>
      <c r="Y19" s="19" t="s">
        <v>110</v>
      </c>
      <c r="Z19" s="19" t="s">
        <v>111</v>
      </c>
      <c r="AA19" s="19" t="s">
        <v>112</v>
      </c>
      <c r="AB19" s="19" t="s">
        <v>113</v>
      </c>
      <c r="AC19" s="19" t="s">
        <v>114</v>
      </c>
      <c r="AD19" s="19" t="s">
        <v>115</v>
      </c>
      <c r="AE19" s="19" t="s">
        <v>116</v>
      </c>
      <c r="AF19" s="28"/>
      <c r="AG19" s="28"/>
      <c r="AH19" s="28"/>
      <c r="AI19" s="28"/>
    </row>
    <row r="20" spans="1:35">
      <c r="A20" s="29" t="s">
        <v>130</v>
      </c>
      <c r="B20" s="29" t="s">
        <v>64</v>
      </c>
      <c r="C20" s="33">
        <v>39946.597300000001</v>
      </c>
      <c r="D20" s="33">
        <v>35777.431100000002</v>
      </c>
      <c r="E20" s="33">
        <v>31092.683200000003</v>
      </c>
      <c r="F20" s="33">
        <v>36650.501899999996</v>
      </c>
      <c r="G20" s="33">
        <v>30338.62516625251</v>
      </c>
      <c r="H20" s="33">
        <v>29176.708080845656</v>
      </c>
      <c r="I20" s="33">
        <v>25506.73263767923</v>
      </c>
      <c r="J20" s="33">
        <v>28670.650463612514</v>
      </c>
      <c r="K20" s="33">
        <v>15617.199719321565</v>
      </c>
      <c r="L20" s="33">
        <v>11833.578847436536</v>
      </c>
      <c r="M20" s="33">
        <v>5515.6947734190344</v>
      </c>
      <c r="N20" s="33">
        <v>5526.6537826625117</v>
      </c>
      <c r="O20" s="33">
        <v>7483.0283883019329</v>
      </c>
      <c r="P20" s="33">
        <v>6581.1247347053504</v>
      </c>
      <c r="Q20" s="33">
        <v>5116.1778000000004</v>
      </c>
      <c r="R20" s="33">
        <v>6894.7690000000002</v>
      </c>
      <c r="S20" s="33">
        <v>8337.33</v>
      </c>
      <c r="T20" s="33">
        <v>8319.8456999999999</v>
      </c>
      <c r="U20" s="33">
        <v>7270.3200999999999</v>
      </c>
      <c r="V20" s="33">
        <v>6252.7040999999999</v>
      </c>
      <c r="W20" s="33">
        <v>5304.3707999999997</v>
      </c>
      <c r="X20" s="33">
        <v>0</v>
      </c>
      <c r="Y20" s="33">
        <v>0</v>
      </c>
      <c r="Z20" s="33">
        <v>0</v>
      </c>
      <c r="AA20" s="33">
        <v>0</v>
      </c>
      <c r="AB20" s="33">
        <v>0</v>
      </c>
      <c r="AC20" s="33">
        <v>0</v>
      </c>
      <c r="AD20" s="33">
        <v>0</v>
      </c>
      <c r="AE20" s="33">
        <v>0</v>
      </c>
      <c r="AF20" s="28"/>
      <c r="AG20" s="28"/>
      <c r="AH20" s="28"/>
      <c r="AI20" s="28"/>
    </row>
    <row r="21" spans="1:35" s="28" customFormat="1">
      <c r="A21" s="29" t="s">
        <v>130</v>
      </c>
      <c r="B21" s="29" t="s">
        <v>71</v>
      </c>
      <c r="C21" s="33">
        <v>0</v>
      </c>
      <c r="D21" s="33">
        <v>0</v>
      </c>
      <c r="E21" s="33">
        <v>0</v>
      </c>
      <c r="F21" s="33">
        <v>0</v>
      </c>
      <c r="G21" s="33">
        <v>0</v>
      </c>
      <c r="H21" s="33">
        <v>0</v>
      </c>
      <c r="I21" s="33">
        <v>0</v>
      </c>
      <c r="J21" s="33">
        <v>0</v>
      </c>
      <c r="K21" s="33">
        <v>0</v>
      </c>
      <c r="L21" s="33">
        <v>0</v>
      </c>
      <c r="M21" s="33">
        <v>0</v>
      </c>
      <c r="N21" s="33">
        <v>0</v>
      </c>
      <c r="O21" s="33">
        <v>0</v>
      </c>
      <c r="P21" s="33">
        <v>0</v>
      </c>
      <c r="Q21" s="33">
        <v>0</v>
      </c>
      <c r="R21" s="33">
        <v>0</v>
      </c>
      <c r="S21" s="33">
        <v>0</v>
      </c>
      <c r="T21" s="33">
        <v>0</v>
      </c>
      <c r="U21" s="33">
        <v>0</v>
      </c>
      <c r="V21" s="33">
        <v>0</v>
      </c>
      <c r="W21" s="33">
        <v>0</v>
      </c>
      <c r="X21" s="33">
        <v>0</v>
      </c>
      <c r="Y21" s="33">
        <v>0</v>
      </c>
      <c r="Z21" s="33">
        <v>0</v>
      </c>
      <c r="AA21" s="33">
        <v>0</v>
      </c>
      <c r="AB21" s="33">
        <v>0</v>
      </c>
      <c r="AC21" s="33">
        <v>0</v>
      </c>
      <c r="AD21" s="33">
        <v>0</v>
      </c>
      <c r="AE21" s="33">
        <v>0</v>
      </c>
    </row>
    <row r="22" spans="1:35" s="28" customFormat="1">
      <c r="A22" s="29" t="s">
        <v>130</v>
      </c>
      <c r="B22" s="29" t="s">
        <v>20</v>
      </c>
      <c r="C22" s="33">
        <v>33.6489290464812</v>
      </c>
      <c r="D22" s="33">
        <v>33.648929019864397</v>
      </c>
      <c r="E22" s="33">
        <v>101.22332065233689</v>
      </c>
      <c r="F22" s="33">
        <v>63.559072073674997</v>
      </c>
      <c r="G22" s="33">
        <v>63.559073220189696</v>
      </c>
      <c r="H22" s="33">
        <v>63.559073079679699</v>
      </c>
      <c r="I22" s="33">
        <v>63.733208084909698</v>
      </c>
      <c r="J22" s="33">
        <v>63.559073943279998</v>
      </c>
      <c r="K22" s="33">
        <v>63.559073868264001</v>
      </c>
      <c r="L22" s="33">
        <v>63.559074007550798</v>
      </c>
      <c r="M22" s="33">
        <v>63.733208645957006</v>
      </c>
      <c r="N22" s="33">
        <v>63.559076090920698</v>
      </c>
      <c r="O22" s="33">
        <v>63.559075766314699</v>
      </c>
      <c r="P22" s="33">
        <v>63.559078043061</v>
      </c>
      <c r="Q22" s="33">
        <v>63.733212134984001</v>
      </c>
      <c r="R22" s="33">
        <v>63.559077544653498</v>
      </c>
      <c r="S22" s="33">
        <v>63.724679400867004</v>
      </c>
      <c r="T22" s="33">
        <v>552.59983649350124</v>
      </c>
      <c r="U22" s="33">
        <v>982.24372523164402</v>
      </c>
      <c r="V22" s="33">
        <v>1165.4171075556119</v>
      </c>
      <c r="W22" s="33">
        <v>762.90229307938</v>
      </c>
      <c r="X22" s="33">
        <v>1189.55402805067</v>
      </c>
      <c r="Y22" s="33">
        <v>0.84014884892499997</v>
      </c>
      <c r="Z22" s="33">
        <v>5.6637969999999898E-5</v>
      </c>
      <c r="AA22" s="33">
        <v>5.8310467E-5</v>
      </c>
      <c r="AB22" s="33">
        <v>7.6668554999999997E-5</v>
      </c>
      <c r="AC22" s="33">
        <v>7.9580039999999996E-5</v>
      </c>
      <c r="AD22" s="33">
        <v>7.7757100000000001E-5</v>
      </c>
      <c r="AE22" s="33">
        <v>7.613419E-5</v>
      </c>
    </row>
    <row r="23" spans="1:35" s="28" customFormat="1">
      <c r="A23" s="29" t="s">
        <v>130</v>
      </c>
      <c r="B23" s="29" t="s">
        <v>32</v>
      </c>
      <c r="C23" s="33">
        <v>0</v>
      </c>
      <c r="D23" s="33">
        <v>0</v>
      </c>
      <c r="E23" s="33">
        <v>0</v>
      </c>
      <c r="F23" s="33">
        <v>0</v>
      </c>
      <c r="G23" s="33">
        <v>0</v>
      </c>
      <c r="H23" s="33">
        <v>0</v>
      </c>
      <c r="I23" s="33">
        <v>0</v>
      </c>
      <c r="J23" s="33">
        <v>0</v>
      </c>
      <c r="K23" s="33">
        <v>0</v>
      </c>
      <c r="L23" s="33">
        <v>0</v>
      </c>
      <c r="M23" s="33">
        <v>0</v>
      </c>
      <c r="N23" s="33">
        <v>0</v>
      </c>
      <c r="O23" s="33">
        <v>0</v>
      </c>
      <c r="P23" s="33">
        <v>0</v>
      </c>
      <c r="Q23" s="33">
        <v>0</v>
      </c>
      <c r="R23" s="33">
        <v>0</v>
      </c>
      <c r="S23" s="33">
        <v>0</v>
      </c>
      <c r="T23" s="33">
        <v>0</v>
      </c>
      <c r="U23" s="33">
        <v>0</v>
      </c>
      <c r="V23" s="33">
        <v>0</v>
      </c>
      <c r="W23" s="33">
        <v>0</v>
      </c>
      <c r="X23" s="33">
        <v>0</v>
      </c>
      <c r="Y23" s="33">
        <v>0</v>
      </c>
      <c r="Z23" s="33">
        <v>0</v>
      </c>
      <c r="AA23" s="33">
        <v>0</v>
      </c>
      <c r="AB23" s="33">
        <v>0</v>
      </c>
      <c r="AC23" s="33">
        <v>0</v>
      </c>
      <c r="AD23" s="33">
        <v>0</v>
      </c>
      <c r="AE23" s="33">
        <v>0</v>
      </c>
    </row>
    <row r="24" spans="1:35" s="28" customFormat="1">
      <c r="A24" s="29" t="s">
        <v>130</v>
      </c>
      <c r="B24" s="29" t="s">
        <v>66</v>
      </c>
      <c r="C24" s="33">
        <v>1.2686799039999988E-5</v>
      </c>
      <c r="D24" s="33">
        <v>1.2570804999999988E-5</v>
      </c>
      <c r="E24" s="33">
        <v>3.1722493779216996</v>
      </c>
      <c r="F24" s="33">
        <v>29.013270993489197</v>
      </c>
      <c r="G24" s="33">
        <v>5.3851591688962896</v>
      </c>
      <c r="H24" s="33">
        <v>15.414368862448899</v>
      </c>
      <c r="I24" s="33">
        <v>5.3681735921826004</v>
      </c>
      <c r="J24" s="33">
        <v>9.5597781933498993</v>
      </c>
      <c r="K24" s="33">
        <v>1.656696959999999E-5</v>
      </c>
      <c r="L24" s="33">
        <v>1.7028057799999992E-5</v>
      </c>
      <c r="M24" s="33">
        <v>1.6175394499999999E-5</v>
      </c>
      <c r="N24" s="33">
        <v>13.229170750863599</v>
      </c>
      <c r="O24" s="33">
        <v>2.2423836725295998</v>
      </c>
      <c r="P24" s="33">
        <v>3.66769997187959</v>
      </c>
      <c r="Q24" s="33">
        <v>12.514109678610401</v>
      </c>
      <c r="R24" s="33">
        <v>7.0505797853286998</v>
      </c>
      <c r="S24" s="33">
        <v>20.858030420509401</v>
      </c>
      <c r="T24" s="33">
        <v>6.1368962581993998</v>
      </c>
      <c r="U24" s="33">
        <v>93.016556784576011</v>
      </c>
      <c r="V24" s="33">
        <v>131.39353044431701</v>
      </c>
      <c r="W24" s="33">
        <v>100.92973445120099</v>
      </c>
      <c r="X24" s="33">
        <v>80.139320601306508</v>
      </c>
      <c r="Y24" s="33">
        <v>732.46988901769407</v>
      </c>
      <c r="Z24" s="33">
        <v>404.84741584862098</v>
      </c>
      <c r="AA24" s="33">
        <v>572.49824149272911</v>
      </c>
      <c r="AB24" s="33">
        <v>503.05620663901601</v>
      </c>
      <c r="AC24" s="33">
        <v>1521.9449277052161</v>
      </c>
      <c r="AD24" s="33">
        <v>1842.3358927450752</v>
      </c>
      <c r="AE24" s="33">
        <v>2408.9398291546436</v>
      </c>
    </row>
    <row r="25" spans="1:35" s="28" customFormat="1">
      <c r="A25" s="29" t="s">
        <v>130</v>
      </c>
      <c r="B25" s="29" t="s">
        <v>65</v>
      </c>
      <c r="C25" s="33">
        <v>2052.7827699999989</v>
      </c>
      <c r="D25" s="33">
        <v>2175.0863059999992</v>
      </c>
      <c r="E25" s="33">
        <v>1964.575939999999</v>
      </c>
      <c r="F25" s="33">
        <v>2638.1857499999996</v>
      </c>
      <c r="G25" s="33">
        <v>2846.1904399999989</v>
      </c>
      <c r="H25" s="33">
        <v>2533.7023499999991</v>
      </c>
      <c r="I25" s="33">
        <v>2359.3096</v>
      </c>
      <c r="J25" s="33">
        <v>3302.4889599999997</v>
      </c>
      <c r="K25" s="33">
        <v>2397.5659899999996</v>
      </c>
      <c r="L25" s="33">
        <v>2214.2868100000001</v>
      </c>
      <c r="M25" s="33">
        <v>2316.6946600000001</v>
      </c>
      <c r="N25" s="33">
        <v>2537.1752100000003</v>
      </c>
      <c r="O25" s="33">
        <v>2684.7871</v>
      </c>
      <c r="P25" s="33">
        <v>3147.51406</v>
      </c>
      <c r="Q25" s="33">
        <v>2701.4570939999981</v>
      </c>
      <c r="R25" s="33">
        <v>2581.33365</v>
      </c>
      <c r="S25" s="33">
        <v>3650.5847139999896</v>
      </c>
      <c r="T25" s="33">
        <v>2992.671519999999</v>
      </c>
      <c r="U25" s="33">
        <v>2542.3363199999999</v>
      </c>
      <c r="V25" s="33">
        <v>2461.3575540000002</v>
      </c>
      <c r="W25" s="33">
        <v>2258.08682</v>
      </c>
      <c r="X25" s="33">
        <v>2928.899985</v>
      </c>
      <c r="Y25" s="33">
        <v>3076.2325499999988</v>
      </c>
      <c r="Z25" s="33">
        <v>2879.9175599999999</v>
      </c>
      <c r="AA25" s="33">
        <v>2836.7642800000003</v>
      </c>
      <c r="AB25" s="33">
        <v>3737.2376300000001</v>
      </c>
      <c r="AC25" s="33">
        <v>3022.7651729999989</v>
      </c>
      <c r="AD25" s="33">
        <v>2603.2689460000001</v>
      </c>
      <c r="AE25" s="33">
        <v>2409.1813440000001</v>
      </c>
    </row>
    <row r="26" spans="1:35" s="28" customFormat="1">
      <c r="A26" s="29" t="s">
        <v>130</v>
      </c>
      <c r="B26" s="29" t="s">
        <v>69</v>
      </c>
      <c r="C26" s="33">
        <v>6247.7116282686138</v>
      </c>
      <c r="D26" s="33">
        <v>9107.1205660259675</v>
      </c>
      <c r="E26" s="33">
        <v>10569.474433423276</v>
      </c>
      <c r="F26" s="33">
        <v>12305.025632120089</v>
      </c>
      <c r="G26" s="33">
        <v>15427.048028483208</v>
      </c>
      <c r="H26" s="33">
        <v>18033.634175888135</v>
      </c>
      <c r="I26" s="33">
        <v>18961.230872564262</v>
      </c>
      <c r="J26" s="33">
        <v>17376.921622867565</v>
      </c>
      <c r="K26" s="33">
        <v>16079.360122177106</v>
      </c>
      <c r="L26" s="33">
        <v>17117.244694728815</v>
      </c>
      <c r="M26" s="33">
        <v>21851.493021038852</v>
      </c>
      <c r="N26" s="33">
        <v>21569.150121065602</v>
      </c>
      <c r="O26" s="33">
        <v>21076.942661003228</v>
      </c>
      <c r="P26" s="33">
        <v>22540.301722826909</v>
      </c>
      <c r="Q26" s="33">
        <v>23314.741451703543</v>
      </c>
      <c r="R26" s="33">
        <v>23176.518531338901</v>
      </c>
      <c r="S26" s="33">
        <v>20566.725280806684</v>
      </c>
      <c r="T26" s="33">
        <v>18417.257411502607</v>
      </c>
      <c r="U26" s="33">
        <v>19868.758995135966</v>
      </c>
      <c r="V26" s="33">
        <v>19557.412776102152</v>
      </c>
      <c r="W26" s="33">
        <v>24902.743498403066</v>
      </c>
      <c r="X26" s="33">
        <v>29929.068765320058</v>
      </c>
      <c r="Y26" s="33">
        <v>31790.79226989458</v>
      </c>
      <c r="Z26" s="33">
        <v>33376.013327592191</v>
      </c>
      <c r="AA26" s="33">
        <v>33330.169608471435</v>
      </c>
      <c r="AB26" s="33">
        <v>30133.740533165041</v>
      </c>
      <c r="AC26" s="33">
        <v>27771.888156605204</v>
      </c>
      <c r="AD26" s="33">
        <v>29127.456264475037</v>
      </c>
      <c r="AE26" s="33">
        <v>28978.360597965097</v>
      </c>
    </row>
    <row r="27" spans="1:35" s="28" customFormat="1">
      <c r="A27" s="29" t="s">
        <v>130</v>
      </c>
      <c r="B27" s="29" t="s">
        <v>68</v>
      </c>
      <c r="C27" s="33">
        <v>5342.8112608864358</v>
      </c>
      <c r="D27" s="33">
        <v>6499.5891697754823</v>
      </c>
      <c r="E27" s="33">
        <v>6543.0207566189893</v>
      </c>
      <c r="F27" s="33">
        <v>6299.1536625190856</v>
      </c>
      <c r="G27" s="33">
        <v>5994.6270338162494</v>
      </c>
      <c r="H27" s="33">
        <v>6487.1153184293526</v>
      </c>
      <c r="I27" s="33">
        <v>7576.0335866645873</v>
      </c>
      <c r="J27" s="33">
        <v>8213.6343407433706</v>
      </c>
      <c r="K27" s="33">
        <v>10349.798681885473</v>
      </c>
      <c r="L27" s="33">
        <v>12918.101808744163</v>
      </c>
      <c r="M27" s="33">
        <v>19387.076771922642</v>
      </c>
      <c r="N27" s="33">
        <v>19122.628904681969</v>
      </c>
      <c r="O27" s="33">
        <v>18576.431707918739</v>
      </c>
      <c r="P27" s="33">
        <v>17898.288303848047</v>
      </c>
      <c r="Q27" s="33">
        <v>19292.038671918392</v>
      </c>
      <c r="R27" s="33">
        <v>19307.578897273612</v>
      </c>
      <c r="S27" s="33">
        <v>17366.611911727647</v>
      </c>
      <c r="T27" s="33">
        <v>17557.05217049882</v>
      </c>
      <c r="U27" s="33">
        <v>18679.60035491324</v>
      </c>
      <c r="V27" s="33">
        <v>19100.886135280172</v>
      </c>
      <c r="W27" s="33">
        <v>18845.258678313799</v>
      </c>
      <c r="X27" s="33">
        <v>19726.451949334503</v>
      </c>
      <c r="Y27" s="33">
        <v>19027.970164588562</v>
      </c>
      <c r="Z27" s="33">
        <v>20409.088658666027</v>
      </c>
      <c r="AA27" s="33">
        <v>21361.73751548176</v>
      </c>
      <c r="AB27" s="33">
        <v>23877.962580541745</v>
      </c>
      <c r="AC27" s="33">
        <v>25464.730670987276</v>
      </c>
      <c r="AD27" s="33">
        <v>26775.513502823935</v>
      </c>
      <c r="AE27" s="33">
        <v>26043.400720690748</v>
      </c>
    </row>
    <row r="28" spans="1:35" s="28" customFormat="1">
      <c r="A28" s="29" t="s">
        <v>130</v>
      </c>
      <c r="B28" s="29" t="s">
        <v>36</v>
      </c>
      <c r="C28" s="33">
        <v>5.0812100999999997E-5</v>
      </c>
      <c r="D28" s="33">
        <v>5.15563469999999E-5</v>
      </c>
      <c r="E28" s="33">
        <v>5.1290321999999999E-5</v>
      </c>
      <c r="F28" s="33">
        <v>5.0713447999999999E-5</v>
      </c>
      <c r="G28" s="33">
        <v>4.8917939999999997E-5</v>
      </c>
      <c r="H28" s="33">
        <v>5.0030255000000005E-5</v>
      </c>
      <c r="I28" s="33">
        <v>5.7759292999999995E-5</v>
      </c>
      <c r="J28" s="33">
        <v>6.1315500999999995E-5</v>
      </c>
      <c r="K28" s="33">
        <v>1.8537208999999999E-4</v>
      </c>
      <c r="L28" s="33">
        <v>1.9205247999999999E-4</v>
      </c>
      <c r="M28" s="33">
        <v>2.1317212999999999E-4</v>
      </c>
      <c r="N28" s="33">
        <v>2.1651425499999999E-4</v>
      </c>
      <c r="O28" s="33">
        <v>2.2075909E-4</v>
      </c>
      <c r="P28" s="33">
        <v>2.21589266E-4</v>
      </c>
      <c r="Q28" s="33">
        <v>2.4116367999999991E-4</v>
      </c>
      <c r="R28" s="33">
        <v>2.4436914000000001E-4</v>
      </c>
      <c r="S28" s="33">
        <v>2.3343902999999999E-4</v>
      </c>
      <c r="T28" s="33">
        <v>2.3606119500000001E-4</v>
      </c>
      <c r="U28" s="33">
        <v>2.7995396000000001E-4</v>
      </c>
      <c r="V28" s="33">
        <v>2.7926578000000003E-4</v>
      </c>
      <c r="W28" s="33">
        <v>5.5932711999999896E-4</v>
      </c>
      <c r="X28" s="33">
        <v>5.5945233999999896E-4</v>
      </c>
      <c r="Y28" s="33">
        <v>80.59838170929001</v>
      </c>
      <c r="Z28" s="33">
        <v>463.20214338862002</v>
      </c>
      <c r="AA28" s="33">
        <v>518.95578050339998</v>
      </c>
      <c r="AB28" s="33">
        <v>508.72811014452003</v>
      </c>
      <c r="AC28" s="33">
        <v>504.01110286986</v>
      </c>
      <c r="AD28" s="33">
        <v>516.39698360399996</v>
      </c>
      <c r="AE28" s="33">
        <v>490.52310843825001</v>
      </c>
    </row>
    <row r="29" spans="1:35" s="28" customFormat="1">
      <c r="A29" s="29" t="s">
        <v>130</v>
      </c>
      <c r="B29" s="29" t="s">
        <v>73</v>
      </c>
      <c r="C29" s="33">
        <v>42.021099999999997</v>
      </c>
      <c r="D29" s="33">
        <v>92.650696999999994</v>
      </c>
      <c r="E29" s="33">
        <v>111.910854740658</v>
      </c>
      <c r="F29" s="33">
        <v>688.53543063194707</v>
      </c>
      <c r="G29" s="33">
        <v>4378.5391445256009</v>
      </c>
      <c r="H29" s="33">
        <v>5050.0387087439522</v>
      </c>
      <c r="I29" s="33">
        <v>4441.3026674210241</v>
      </c>
      <c r="J29" s="33">
        <v>5150.369691231771</v>
      </c>
      <c r="K29" s="33">
        <v>7151.1862336248969</v>
      </c>
      <c r="L29" s="33">
        <v>8164.1211845922544</v>
      </c>
      <c r="M29" s="33">
        <v>9267.3060635514103</v>
      </c>
      <c r="N29" s="33">
        <v>10112.586876005676</v>
      </c>
      <c r="O29" s="33">
        <v>9408.8325977107452</v>
      </c>
      <c r="P29" s="33">
        <v>9819.7499878656308</v>
      </c>
      <c r="Q29" s="33">
        <v>10133.240991911105</v>
      </c>
      <c r="R29" s="33">
        <v>9926.7608192616299</v>
      </c>
      <c r="S29" s="33">
        <v>9677.4881182876397</v>
      </c>
      <c r="T29" s="33">
        <v>9134.5088322708507</v>
      </c>
      <c r="U29" s="33">
        <v>9618.9369426809099</v>
      </c>
      <c r="V29" s="33">
        <v>8951.5727598434587</v>
      </c>
      <c r="W29" s="33">
        <v>9462.5483750836393</v>
      </c>
      <c r="X29" s="33">
        <v>9140.4406319570408</v>
      </c>
      <c r="Y29" s="33">
        <v>9400.1156599411697</v>
      </c>
      <c r="Z29" s="33">
        <v>9924.7248395191491</v>
      </c>
      <c r="AA29" s="33">
        <v>9623.6286663832998</v>
      </c>
      <c r="AB29" s="33">
        <v>10360.86212923267</v>
      </c>
      <c r="AC29" s="33">
        <v>9684.7949028067214</v>
      </c>
      <c r="AD29" s="33">
        <v>10316.840326399712</v>
      </c>
      <c r="AE29" s="33">
        <v>9297.7048186594002</v>
      </c>
    </row>
    <row r="30" spans="1:35" s="28" customFormat="1">
      <c r="A30" s="36" t="s">
        <v>130</v>
      </c>
      <c r="B30" s="36" t="s">
        <v>56</v>
      </c>
      <c r="C30" s="25">
        <v>5.8447043999999995</v>
      </c>
      <c r="D30" s="25">
        <v>7.9475427299999994</v>
      </c>
      <c r="E30" s="25">
        <v>8.3170814999999898</v>
      </c>
      <c r="F30" s="25">
        <v>11.634510840000001</v>
      </c>
      <c r="G30" s="25">
        <v>16.803726099999999</v>
      </c>
      <c r="H30" s="25">
        <v>22.380883649999998</v>
      </c>
      <c r="I30" s="25">
        <v>25.595187599999999</v>
      </c>
      <c r="J30" s="25">
        <v>28.890861899999997</v>
      </c>
      <c r="K30" s="25">
        <v>31.632935100000001</v>
      </c>
      <c r="L30" s="25">
        <v>33.016015099999997</v>
      </c>
      <c r="M30" s="25">
        <v>40.266545499999999</v>
      </c>
      <c r="N30" s="25">
        <v>47.325639199999991</v>
      </c>
      <c r="O30" s="25">
        <v>54.706905799999994</v>
      </c>
      <c r="P30" s="25">
        <v>58.554323600000004</v>
      </c>
      <c r="Q30" s="25">
        <v>59.417043200000002</v>
      </c>
      <c r="R30" s="25">
        <v>62.273492999999995</v>
      </c>
      <c r="S30" s="25">
        <v>62.819136499999999</v>
      </c>
      <c r="T30" s="25">
        <v>61.377314299999995</v>
      </c>
      <c r="U30" s="25">
        <v>64.673084200000005</v>
      </c>
      <c r="V30" s="25">
        <v>63.895673699999996</v>
      </c>
      <c r="W30" s="25">
        <v>67.684068400000001</v>
      </c>
      <c r="X30" s="25">
        <v>68.587946599999995</v>
      </c>
      <c r="Y30" s="25">
        <v>68.650947599999995</v>
      </c>
      <c r="Z30" s="25">
        <v>67.323384500000003</v>
      </c>
      <c r="AA30" s="25">
        <v>67.2754434</v>
      </c>
      <c r="AB30" s="25">
        <v>68.282998399999997</v>
      </c>
      <c r="AC30" s="25">
        <v>66.531273199999902</v>
      </c>
      <c r="AD30" s="25">
        <v>68.529961799999995</v>
      </c>
      <c r="AE30" s="25">
        <v>53.3001036</v>
      </c>
    </row>
    <row r="31" spans="1:35" s="28" customFormat="1">
      <c r="A31" s="34" t="s">
        <v>138</v>
      </c>
      <c r="B31" s="34"/>
      <c r="C31" s="35">
        <v>53623.551900888328</v>
      </c>
      <c r="D31" s="35">
        <v>53592.876083392119</v>
      </c>
      <c r="E31" s="35">
        <v>50274.149900072531</v>
      </c>
      <c r="F31" s="35">
        <v>57985.439287706329</v>
      </c>
      <c r="G31" s="35">
        <v>54675.434900941058</v>
      </c>
      <c r="H31" s="35">
        <v>56310.133367105271</v>
      </c>
      <c r="I31" s="35">
        <v>54472.408078585169</v>
      </c>
      <c r="J31" s="35">
        <v>57636.814239360087</v>
      </c>
      <c r="K31" s="35">
        <v>44507.483603819375</v>
      </c>
      <c r="L31" s="35">
        <v>44146.771251945123</v>
      </c>
      <c r="M31" s="35">
        <v>49134.692451201881</v>
      </c>
      <c r="N31" s="35">
        <v>48832.396265251868</v>
      </c>
      <c r="O31" s="35">
        <v>49886.991316662745</v>
      </c>
      <c r="P31" s="35">
        <v>50234.455599395253</v>
      </c>
      <c r="Q31" s="35">
        <v>50500.662339435527</v>
      </c>
      <c r="R31" s="35">
        <v>52030.809735942494</v>
      </c>
      <c r="S31" s="35">
        <v>50005.8346163557</v>
      </c>
      <c r="T31" s="35">
        <v>47845.563534753128</v>
      </c>
      <c r="U31" s="35">
        <v>49436.276052065426</v>
      </c>
      <c r="V31" s="35">
        <v>48669.171203382255</v>
      </c>
      <c r="W31" s="35">
        <v>52174.291824247441</v>
      </c>
      <c r="X31" s="35">
        <v>53854.114048306539</v>
      </c>
      <c r="Y31" s="35">
        <v>54628.305022349756</v>
      </c>
      <c r="Z31" s="35">
        <v>57069.867018744808</v>
      </c>
      <c r="AA31" s="35">
        <v>58101.169703756386</v>
      </c>
      <c r="AB31" s="35">
        <v>58251.997027014353</v>
      </c>
      <c r="AC31" s="35">
        <v>57781.329007877735</v>
      </c>
      <c r="AD31" s="35">
        <v>60348.57468380114</v>
      </c>
      <c r="AE31" s="35">
        <v>59839.882567944682</v>
      </c>
    </row>
    <row r="32" spans="1:35" s="28" customFormat="1"/>
    <row r="33" spans="1:31" s="28" customFormat="1">
      <c r="A33" s="19" t="s">
        <v>128</v>
      </c>
      <c r="B33" s="19" t="s">
        <v>129</v>
      </c>
      <c r="C33" s="19" t="s">
        <v>80</v>
      </c>
      <c r="D33" s="19" t="s">
        <v>89</v>
      </c>
      <c r="E33" s="19" t="s">
        <v>90</v>
      </c>
      <c r="F33" s="19" t="s">
        <v>91</v>
      </c>
      <c r="G33" s="19" t="s">
        <v>92</v>
      </c>
      <c r="H33" s="19" t="s">
        <v>93</v>
      </c>
      <c r="I33" s="19" t="s">
        <v>94</v>
      </c>
      <c r="J33" s="19" t="s">
        <v>95</v>
      </c>
      <c r="K33" s="19" t="s">
        <v>96</v>
      </c>
      <c r="L33" s="19" t="s">
        <v>97</v>
      </c>
      <c r="M33" s="19" t="s">
        <v>98</v>
      </c>
      <c r="N33" s="19" t="s">
        <v>99</v>
      </c>
      <c r="O33" s="19" t="s">
        <v>100</v>
      </c>
      <c r="P33" s="19" t="s">
        <v>101</v>
      </c>
      <c r="Q33" s="19" t="s">
        <v>102</v>
      </c>
      <c r="R33" s="19" t="s">
        <v>103</v>
      </c>
      <c r="S33" s="19" t="s">
        <v>104</v>
      </c>
      <c r="T33" s="19" t="s">
        <v>105</v>
      </c>
      <c r="U33" s="19" t="s">
        <v>106</v>
      </c>
      <c r="V33" s="19" t="s">
        <v>107</v>
      </c>
      <c r="W33" s="19" t="s">
        <v>108</v>
      </c>
      <c r="X33" s="19" t="s">
        <v>109</v>
      </c>
      <c r="Y33" s="19" t="s">
        <v>110</v>
      </c>
      <c r="Z33" s="19" t="s">
        <v>111</v>
      </c>
      <c r="AA33" s="19" t="s">
        <v>112</v>
      </c>
      <c r="AB33" s="19" t="s">
        <v>113</v>
      </c>
      <c r="AC33" s="19" t="s">
        <v>114</v>
      </c>
      <c r="AD33" s="19" t="s">
        <v>115</v>
      </c>
      <c r="AE33" s="19" t="s">
        <v>116</v>
      </c>
    </row>
    <row r="34" spans="1:31" s="28" customFormat="1">
      <c r="A34" s="29" t="s">
        <v>131</v>
      </c>
      <c r="B34" s="29" t="s">
        <v>64</v>
      </c>
      <c r="C34" s="33">
        <v>40210.307539999994</v>
      </c>
      <c r="D34" s="33">
        <v>36269.246609999987</v>
      </c>
      <c r="E34" s="33">
        <v>39808.210739999995</v>
      </c>
      <c r="F34" s="33">
        <v>35948.461511686335</v>
      </c>
      <c r="G34" s="33">
        <v>38291.489409957707</v>
      </c>
      <c r="H34" s="33">
        <v>33035.161388562519</v>
      </c>
      <c r="I34" s="33">
        <v>30827.519813730316</v>
      </c>
      <c r="J34" s="33">
        <v>28883.920849620754</v>
      </c>
      <c r="K34" s="33">
        <v>26265.747006560858</v>
      </c>
      <c r="L34" s="33">
        <v>25082.018600549138</v>
      </c>
      <c r="M34" s="33">
        <v>21210.873852551391</v>
      </c>
      <c r="N34" s="33">
        <v>23481.037860038938</v>
      </c>
      <c r="O34" s="33">
        <v>23991.927209664926</v>
      </c>
      <c r="P34" s="33">
        <v>23777.500489257047</v>
      </c>
      <c r="Q34" s="33">
        <v>22166.945981410983</v>
      </c>
      <c r="R34" s="33">
        <v>22296.185688685833</v>
      </c>
      <c r="S34" s="33">
        <v>22608.1711</v>
      </c>
      <c r="T34" s="33">
        <v>22375.065599999998</v>
      </c>
      <c r="U34" s="33">
        <v>20958.137999999988</v>
      </c>
      <c r="V34" s="33">
        <v>20872.189599999998</v>
      </c>
      <c r="W34" s="33">
        <v>20085.695899999992</v>
      </c>
      <c r="X34" s="33">
        <v>17664.387899999998</v>
      </c>
      <c r="Y34" s="33">
        <v>14615.778699999999</v>
      </c>
      <c r="Z34" s="33">
        <v>12292.6528</v>
      </c>
      <c r="AA34" s="33">
        <v>10739.746300000001</v>
      </c>
      <c r="AB34" s="33">
        <v>8633.5342000000001</v>
      </c>
      <c r="AC34" s="33">
        <v>8136.5689999999995</v>
      </c>
      <c r="AD34" s="33">
        <v>7678.7951999999996</v>
      </c>
      <c r="AE34" s="33">
        <v>7082.0760999999902</v>
      </c>
    </row>
    <row r="35" spans="1:31" s="28" customFormat="1">
      <c r="A35" s="29" t="s">
        <v>131</v>
      </c>
      <c r="B35" s="29" t="s">
        <v>71</v>
      </c>
      <c r="C35" s="33">
        <v>0</v>
      </c>
      <c r="D35" s="33">
        <v>0</v>
      </c>
      <c r="E35" s="33">
        <v>0</v>
      </c>
      <c r="F35" s="33">
        <v>0</v>
      </c>
      <c r="G35" s="33">
        <v>0</v>
      </c>
      <c r="H35" s="33">
        <v>0</v>
      </c>
      <c r="I35" s="33">
        <v>0</v>
      </c>
      <c r="J35" s="33">
        <v>0</v>
      </c>
      <c r="K35" s="33">
        <v>0</v>
      </c>
      <c r="L35" s="33">
        <v>0</v>
      </c>
      <c r="M35" s="33">
        <v>0</v>
      </c>
      <c r="N35" s="33">
        <v>0</v>
      </c>
      <c r="O35" s="33">
        <v>0</v>
      </c>
      <c r="P35" s="33">
        <v>0</v>
      </c>
      <c r="Q35" s="33">
        <v>0</v>
      </c>
      <c r="R35" s="33">
        <v>0</v>
      </c>
      <c r="S35" s="33">
        <v>0</v>
      </c>
      <c r="T35" s="33">
        <v>0</v>
      </c>
      <c r="U35" s="33">
        <v>0</v>
      </c>
      <c r="V35" s="33">
        <v>0</v>
      </c>
      <c r="W35" s="33">
        <v>0</v>
      </c>
      <c r="X35" s="33">
        <v>0</v>
      </c>
      <c r="Y35" s="33">
        <v>0</v>
      </c>
      <c r="Z35" s="33">
        <v>0</v>
      </c>
      <c r="AA35" s="33">
        <v>0</v>
      </c>
      <c r="AB35" s="33">
        <v>0</v>
      </c>
      <c r="AC35" s="33">
        <v>0</v>
      </c>
      <c r="AD35" s="33">
        <v>0</v>
      </c>
      <c r="AE35" s="33">
        <v>0</v>
      </c>
    </row>
    <row r="36" spans="1:31" s="28" customFormat="1">
      <c r="A36" s="29" t="s">
        <v>131</v>
      </c>
      <c r="B36" s="29" t="s">
        <v>20</v>
      </c>
      <c r="C36" s="33">
        <v>1104.025027267985</v>
      </c>
      <c r="D36" s="33">
        <v>1104.0250272900748</v>
      </c>
      <c r="E36" s="33">
        <v>1232.2761788587998</v>
      </c>
      <c r="F36" s="33">
        <v>1265.972234414302</v>
      </c>
      <c r="G36" s="33">
        <v>1197.8156799304879</v>
      </c>
      <c r="H36" s="33">
        <v>1419.9168027994081</v>
      </c>
      <c r="I36" s="33">
        <v>1349.8651598099379</v>
      </c>
      <c r="J36" s="33">
        <v>2358.1789208490131</v>
      </c>
      <c r="K36" s="33">
        <v>1205.7811158680918</v>
      </c>
      <c r="L36" s="33">
        <v>1196.9682429626248</v>
      </c>
      <c r="M36" s="33">
        <v>1257.3381098512186</v>
      </c>
      <c r="N36" s="33">
        <v>1386.7160214643909</v>
      </c>
      <c r="O36" s="33">
        <v>1311.4839153191449</v>
      </c>
      <c r="P36" s="33">
        <v>1339.7553035489661</v>
      </c>
      <c r="Q36" s="33">
        <v>1258.442887069775</v>
      </c>
      <c r="R36" s="33">
        <v>1262.817892540786</v>
      </c>
      <c r="S36" s="33">
        <v>1468.118358577751</v>
      </c>
      <c r="T36" s="33">
        <v>1708.0760598376983</v>
      </c>
      <c r="U36" s="33">
        <v>1838.7741218892379</v>
      </c>
      <c r="V36" s="33">
        <v>1896.6965918738499</v>
      </c>
      <c r="W36" s="33">
        <v>1684.8213130984302</v>
      </c>
      <c r="X36" s="33">
        <v>2456.7385238357238</v>
      </c>
      <c r="Y36" s="33">
        <v>2461.6138247016597</v>
      </c>
      <c r="Z36" s="33">
        <v>2472.0741046724897</v>
      </c>
      <c r="AA36" s="33">
        <v>1297.32630535721</v>
      </c>
      <c r="AB36" s="33">
        <v>960.52350497712507</v>
      </c>
      <c r="AC36" s="33">
        <v>963.15516654420594</v>
      </c>
      <c r="AD36" s="33">
        <v>960.52350453108011</v>
      </c>
      <c r="AE36" s="33">
        <v>960.52350262021002</v>
      </c>
    </row>
    <row r="37" spans="1:31" s="28" customFormat="1">
      <c r="A37" s="29" t="s">
        <v>131</v>
      </c>
      <c r="B37" s="29" t="s">
        <v>32</v>
      </c>
      <c r="C37" s="33">
        <v>37.115769999999998</v>
      </c>
      <c r="D37" s="33">
        <v>37.115769999999998</v>
      </c>
      <c r="E37" s="33">
        <v>73.719189999999998</v>
      </c>
      <c r="F37" s="33">
        <v>72.804009999999906</v>
      </c>
      <c r="G37" s="33">
        <v>72.804009999999906</v>
      </c>
      <c r="H37" s="33">
        <v>72.804009999999906</v>
      </c>
      <c r="I37" s="33">
        <v>73.003469999999993</v>
      </c>
      <c r="J37" s="33">
        <v>133.40056999999999</v>
      </c>
      <c r="K37" s="33">
        <v>72.804009999999906</v>
      </c>
      <c r="L37" s="33">
        <v>72.804009999999906</v>
      </c>
      <c r="M37" s="33">
        <v>73.003469999999993</v>
      </c>
      <c r="N37" s="33">
        <v>72.804009999999906</v>
      </c>
      <c r="O37" s="33">
        <v>72.804009999999906</v>
      </c>
      <c r="P37" s="33">
        <v>72.804009999999906</v>
      </c>
      <c r="Q37" s="33">
        <v>73.003469999999993</v>
      </c>
      <c r="R37" s="33">
        <v>72.804009999999906</v>
      </c>
      <c r="S37" s="33">
        <v>72.804009999999906</v>
      </c>
      <c r="T37" s="33">
        <v>72.804009999999906</v>
      </c>
      <c r="U37" s="33">
        <v>73.003469999999993</v>
      </c>
      <c r="V37" s="33">
        <v>74.950540000000004</v>
      </c>
      <c r="W37" s="33">
        <v>72.804009999999906</v>
      </c>
      <c r="X37" s="33">
        <v>108.79182400000001</v>
      </c>
      <c r="Y37" s="33">
        <v>127.23376</v>
      </c>
      <c r="Z37" s="33">
        <v>120.89887</v>
      </c>
      <c r="AA37" s="33">
        <v>173.36796999999899</v>
      </c>
      <c r="AB37" s="33">
        <v>0</v>
      </c>
      <c r="AC37" s="33">
        <v>0</v>
      </c>
      <c r="AD37" s="33">
        <v>0</v>
      </c>
      <c r="AE37" s="33">
        <v>0</v>
      </c>
    </row>
    <row r="38" spans="1:31" s="28" customFormat="1">
      <c r="A38" s="29" t="s">
        <v>131</v>
      </c>
      <c r="B38" s="29" t="s">
        <v>66</v>
      </c>
      <c r="C38" s="33">
        <v>2.1780763839999997E-5</v>
      </c>
      <c r="D38" s="33">
        <v>2.1763172399999988E-5</v>
      </c>
      <c r="E38" s="33">
        <v>2.2739203749999989E-5</v>
      </c>
      <c r="F38" s="33">
        <v>13.32312913688903</v>
      </c>
      <c r="G38" s="33">
        <v>4.5200030675555887</v>
      </c>
      <c r="H38" s="33">
        <v>30.92374211294889</v>
      </c>
      <c r="I38" s="33">
        <v>16.439159164266691</v>
      </c>
      <c r="J38" s="33">
        <v>173.34765019249397</v>
      </c>
      <c r="K38" s="33">
        <v>4.5732763402437895</v>
      </c>
      <c r="L38" s="33">
        <v>1.2073865485776001</v>
      </c>
      <c r="M38" s="33">
        <v>2.2159612177556998</v>
      </c>
      <c r="N38" s="33">
        <v>31.332517240929501</v>
      </c>
      <c r="O38" s="33">
        <v>27.3650720542052</v>
      </c>
      <c r="P38" s="33">
        <v>5.9853131788303005</v>
      </c>
      <c r="Q38" s="33">
        <v>23.645187917597898</v>
      </c>
      <c r="R38" s="33">
        <v>27.848112988078203</v>
      </c>
      <c r="S38" s="33">
        <v>58.117508601323905</v>
      </c>
      <c r="T38" s="33">
        <v>31.668749941384498</v>
      </c>
      <c r="U38" s="33">
        <v>112.7442312796889</v>
      </c>
      <c r="V38" s="33">
        <v>79.306130805441981</v>
      </c>
      <c r="W38" s="33">
        <v>115.62346141874592</v>
      </c>
      <c r="X38" s="33">
        <v>88.290244738039988</v>
      </c>
      <c r="Y38" s="33">
        <v>239.88487397108599</v>
      </c>
      <c r="Z38" s="33">
        <v>343.14589459139899</v>
      </c>
      <c r="AA38" s="33">
        <v>639.18926729217594</v>
      </c>
      <c r="AB38" s="33">
        <v>1073.3694854214521</v>
      </c>
      <c r="AC38" s="33">
        <v>1095.20571471266</v>
      </c>
      <c r="AD38" s="33">
        <v>1699.285566847069</v>
      </c>
      <c r="AE38" s="33">
        <v>1283.1564077002199</v>
      </c>
    </row>
    <row r="39" spans="1:31" s="28" customFormat="1">
      <c r="A39" s="29" t="s">
        <v>131</v>
      </c>
      <c r="B39" s="29" t="s">
        <v>65</v>
      </c>
      <c r="C39" s="33">
        <v>676.75143999999909</v>
      </c>
      <c r="D39" s="33">
        <v>673.06808999999896</v>
      </c>
      <c r="E39" s="33">
        <v>672.52710000000002</v>
      </c>
      <c r="F39" s="33">
        <v>666.06457</v>
      </c>
      <c r="G39" s="33">
        <v>662.48360000000002</v>
      </c>
      <c r="H39" s="33">
        <v>659.06187</v>
      </c>
      <c r="I39" s="33">
        <v>658.01852999999903</v>
      </c>
      <c r="J39" s="33">
        <v>652.23703999999907</v>
      </c>
      <c r="K39" s="33">
        <v>648.42511999999999</v>
      </c>
      <c r="L39" s="33">
        <v>637.55644000000007</v>
      </c>
      <c r="M39" s="33">
        <v>643.11631999999997</v>
      </c>
      <c r="N39" s="33">
        <v>637.28116999999997</v>
      </c>
      <c r="O39" s="33">
        <v>633.60802999999896</v>
      </c>
      <c r="P39" s="33">
        <v>630.08014000000003</v>
      </c>
      <c r="Q39" s="33">
        <v>628.77546000000007</v>
      </c>
      <c r="R39" s="33">
        <v>623.02436</v>
      </c>
      <c r="S39" s="33">
        <v>232.71395999999999</v>
      </c>
      <c r="T39" s="33">
        <v>231.83354</v>
      </c>
      <c r="U39" s="33">
        <v>230.92500000000001</v>
      </c>
      <c r="V39" s="33">
        <v>228.91081</v>
      </c>
      <c r="W39" s="33">
        <v>227.79123999999999</v>
      </c>
      <c r="X39" s="33">
        <v>0</v>
      </c>
      <c r="Y39" s="33">
        <v>0</v>
      </c>
      <c r="Z39" s="33">
        <v>0</v>
      </c>
      <c r="AA39" s="33">
        <v>0</v>
      </c>
      <c r="AB39" s="33">
        <v>0</v>
      </c>
      <c r="AC39" s="33">
        <v>0</v>
      </c>
      <c r="AD39" s="33">
        <v>0</v>
      </c>
      <c r="AE39" s="33">
        <v>0</v>
      </c>
    </row>
    <row r="40" spans="1:31" s="28" customFormat="1">
      <c r="A40" s="29" t="s">
        <v>131</v>
      </c>
      <c r="B40" s="29" t="s">
        <v>69</v>
      </c>
      <c r="C40" s="33">
        <v>2128.5838418628009</v>
      </c>
      <c r="D40" s="33">
        <v>3572.0301675022711</v>
      </c>
      <c r="E40" s="33">
        <v>3555.4572152626615</v>
      </c>
      <c r="F40" s="33">
        <v>5615.4121750934646</v>
      </c>
      <c r="G40" s="33">
        <v>6690.1597906111465</v>
      </c>
      <c r="H40" s="33">
        <v>7307.3501767531761</v>
      </c>
      <c r="I40" s="33">
        <v>9170.326607558889</v>
      </c>
      <c r="J40" s="33">
        <v>9565.8234870033521</v>
      </c>
      <c r="K40" s="33">
        <v>9457.2200919987172</v>
      </c>
      <c r="L40" s="33">
        <v>9638.9946245484916</v>
      </c>
      <c r="M40" s="33">
        <v>8979.9416860259644</v>
      </c>
      <c r="N40" s="33">
        <v>8514.1156151038758</v>
      </c>
      <c r="O40" s="33">
        <v>7489.5018885783556</v>
      </c>
      <c r="P40" s="33">
        <v>8997.1207248449446</v>
      </c>
      <c r="Q40" s="33">
        <v>8833.7821631797269</v>
      </c>
      <c r="R40" s="33">
        <v>9446.8973499779822</v>
      </c>
      <c r="S40" s="33">
        <v>16132.227670910339</v>
      </c>
      <c r="T40" s="33">
        <v>16005.016905368548</v>
      </c>
      <c r="U40" s="33">
        <v>16324.87989553903</v>
      </c>
      <c r="V40" s="33">
        <v>15894.535096130308</v>
      </c>
      <c r="W40" s="33">
        <v>15899.028928059024</v>
      </c>
      <c r="X40" s="33">
        <v>16280.763019633716</v>
      </c>
      <c r="Y40" s="33">
        <v>20345.000887007482</v>
      </c>
      <c r="Z40" s="33">
        <v>19407.759926808525</v>
      </c>
      <c r="AA40" s="33">
        <v>21638.352488231481</v>
      </c>
      <c r="AB40" s="33">
        <v>25574.020187077378</v>
      </c>
      <c r="AC40" s="33">
        <v>25537.561884412105</v>
      </c>
      <c r="AD40" s="33">
        <v>25580.808092326988</v>
      </c>
      <c r="AE40" s="33">
        <v>25000.725421292911</v>
      </c>
    </row>
    <row r="41" spans="1:31" s="28" customFormat="1">
      <c r="A41" s="29" t="s">
        <v>131</v>
      </c>
      <c r="B41" s="29" t="s">
        <v>68</v>
      </c>
      <c r="C41" s="33">
        <v>5555.0976299668446</v>
      </c>
      <c r="D41" s="33">
        <v>7538.3514198776365</v>
      </c>
      <c r="E41" s="33">
        <v>7674.8940966191676</v>
      </c>
      <c r="F41" s="33">
        <v>7343.9850030290445</v>
      </c>
      <c r="G41" s="33">
        <v>7448.1655448172678</v>
      </c>
      <c r="H41" s="33">
        <v>7800.5726576030438</v>
      </c>
      <c r="I41" s="33">
        <v>7893.2139780442631</v>
      </c>
      <c r="J41" s="33">
        <v>6593.3675661898897</v>
      </c>
      <c r="K41" s="33">
        <v>7141.4748943099885</v>
      </c>
      <c r="L41" s="33">
        <v>7427.2564308280553</v>
      </c>
      <c r="M41" s="33">
        <v>7545.9942220527337</v>
      </c>
      <c r="N41" s="33">
        <v>7657.1513854858958</v>
      </c>
      <c r="O41" s="33">
        <v>7324.8928559217702</v>
      </c>
      <c r="P41" s="33">
        <v>7442.0308390933205</v>
      </c>
      <c r="Q41" s="33">
        <v>7808.5383568984043</v>
      </c>
      <c r="R41" s="33">
        <v>7530.3578697044677</v>
      </c>
      <c r="S41" s="33">
        <v>6167.4023305252867</v>
      </c>
      <c r="T41" s="33">
        <v>6692.3435213294269</v>
      </c>
      <c r="U41" s="33">
        <v>6975.6817106777207</v>
      </c>
      <c r="V41" s="33">
        <v>7044.2415108969117</v>
      </c>
      <c r="W41" s="33">
        <v>7178.9920379464984</v>
      </c>
      <c r="X41" s="33">
        <v>9159.8165485090303</v>
      </c>
      <c r="Y41" s="33">
        <v>9000.9960402194229</v>
      </c>
      <c r="Z41" s="33">
        <v>8930.5754297076764</v>
      </c>
      <c r="AA41" s="33">
        <v>10261.410843640102</v>
      </c>
      <c r="AB41" s="33">
        <v>12261.340631180594</v>
      </c>
      <c r="AC41" s="33">
        <v>12670.523769422838</v>
      </c>
      <c r="AD41" s="33">
        <v>11824.89393357062</v>
      </c>
      <c r="AE41" s="33">
        <v>13152.912829197743</v>
      </c>
    </row>
    <row r="42" spans="1:31" s="28" customFormat="1">
      <c r="A42" s="29" t="s">
        <v>131</v>
      </c>
      <c r="B42" s="29" t="s">
        <v>36</v>
      </c>
      <c r="C42" s="33">
        <v>3.4430643E-5</v>
      </c>
      <c r="D42" s="33">
        <v>29.402854955111998</v>
      </c>
      <c r="E42" s="33">
        <v>28.6982150355479</v>
      </c>
      <c r="F42" s="33">
        <v>31.642223550604999</v>
      </c>
      <c r="G42" s="33">
        <v>35.206348096889997</v>
      </c>
      <c r="H42" s="33">
        <v>35.526657293894999</v>
      </c>
      <c r="I42" s="33">
        <v>34.491096786066002</v>
      </c>
      <c r="J42" s="33">
        <v>34.192436012936</v>
      </c>
      <c r="K42" s="33">
        <v>32.195498036849997</v>
      </c>
      <c r="L42" s="33">
        <v>32.331108546559904</v>
      </c>
      <c r="M42" s="33">
        <v>31.751639049289899</v>
      </c>
      <c r="N42" s="33">
        <v>32.353258902889998</v>
      </c>
      <c r="O42" s="33">
        <v>32.388753550300002</v>
      </c>
      <c r="P42" s="33">
        <v>33.467309944050001</v>
      </c>
      <c r="Q42" s="33">
        <v>32.5117402367</v>
      </c>
      <c r="R42" s="33">
        <v>32.584238197609999</v>
      </c>
      <c r="S42" s="33">
        <v>412.039018</v>
      </c>
      <c r="T42" s="33">
        <v>412.63872700000002</v>
      </c>
      <c r="U42" s="33">
        <v>414.72580199999999</v>
      </c>
      <c r="V42" s="33">
        <v>474.92327999999998</v>
      </c>
      <c r="W42" s="33">
        <v>1157.7318</v>
      </c>
      <c r="X42" s="33">
        <v>1548.3986</v>
      </c>
      <c r="Y42" s="33">
        <v>1563.6876999999999</v>
      </c>
      <c r="Z42" s="33">
        <v>2138.6545000000001</v>
      </c>
      <c r="AA42" s="33">
        <v>2126.5970000000002</v>
      </c>
      <c r="AB42" s="33">
        <v>2034.1995999999999</v>
      </c>
      <c r="AC42" s="33">
        <v>2081.7116999999998</v>
      </c>
      <c r="AD42" s="33">
        <v>2055.9683</v>
      </c>
      <c r="AE42" s="33">
        <v>2475.3371999999999</v>
      </c>
    </row>
    <row r="43" spans="1:31" s="28" customFormat="1">
      <c r="A43" s="29" t="s">
        <v>131</v>
      </c>
      <c r="B43" s="29" t="s">
        <v>73</v>
      </c>
      <c r="C43" s="33">
        <v>41.005474</v>
      </c>
      <c r="D43" s="33">
        <v>113.32767</v>
      </c>
      <c r="E43" s="33">
        <v>128.53753917975499</v>
      </c>
      <c r="F43" s="33">
        <v>369.30982657695</v>
      </c>
      <c r="G43" s="33">
        <v>556.005550140796</v>
      </c>
      <c r="H43" s="33">
        <v>560.26565744977995</v>
      </c>
      <c r="I43" s="33">
        <v>457.48515738147597</v>
      </c>
      <c r="J43" s="33">
        <v>664.37408699500895</v>
      </c>
      <c r="K43" s="33">
        <v>363.75858341839603</v>
      </c>
      <c r="L43" s="33">
        <v>439.64736493876399</v>
      </c>
      <c r="M43" s="33">
        <v>449.81365742553504</v>
      </c>
      <c r="N43" s="33">
        <v>659.76974352089496</v>
      </c>
      <c r="O43" s="33">
        <v>547.98280923156506</v>
      </c>
      <c r="P43" s="33">
        <v>660.17797164819399</v>
      </c>
      <c r="Q43" s="33">
        <v>582.52451208252</v>
      </c>
      <c r="R43" s="33">
        <v>570.49271157623502</v>
      </c>
      <c r="S43" s="33">
        <v>664.07628549649996</v>
      </c>
      <c r="T43" s="33">
        <v>654.05283782950005</v>
      </c>
      <c r="U43" s="33">
        <v>618.98187040120001</v>
      </c>
      <c r="V43" s="33">
        <v>549.49089661699998</v>
      </c>
      <c r="W43" s="33">
        <v>765.23196000000007</v>
      </c>
      <c r="X43" s="33">
        <v>1460.2183399999999</v>
      </c>
      <c r="Y43" s="33">
        <v>1426.6513599999998</v>
      </c>
      <c r="Z43" s="33">
        <v>1318.5426500000001</v>
      </c>
      <c r="AA43" s="33">
        <v>2401.1564400000002</v>
      </c>
      <c r="AB43" s="33">
        <v>4269.0611900000004</v>
      </c>
      <c r="AC43" s="33">
        <v>4478.0998600000003</v>
      </c>
      <c r="AD43" s="33">
        <v>4374.7129100000002</v>
      </c>
      <c r="AE43" s="33">
        <v>3545.4645700000001</v>
      </c>
    </row>
    <row r="44" spans="1:31" s="28" customFormat="1">
      <c r="A44" s="29" t="s">
        <v>131</v>
      </c>
      <c r="B44" s="29" t="s">
        <v>56</v>
      </c>
      <c r="C44" s="25">
        <v>1.8374450100000002</v>
      </c>
      <c r="D44" s="25">
        <v>2.5261239399999997</v>
      </c>
      <c r="E44" s="25">
        <v>2.79843237</v>
      </c>
      <c r="F44" s="25">
        <v>4.2736779599999997</v>
      </c>
      <c r="G44" s="25">
        <v>7.1410852500000006</v>
      </c>
      <c r="H44" s="25">
        <v>9.0215435999999904</v>
      </c>
      <c r="I44" s="25">
        <v>11.031831539999999</v>
      </c>
      <c r="J44" s="25">
        <v>12.740724299999901</v>
      </c>
      <c r="K44" s="25">
        <v>13.504409300000001</v>
      </c>
      <c r="L44" s="25">
        <v>14.739312699999999</v>
      </c>
      <c r="M44" s="25">
        <v>18.859282229999998</v>
      </c>
      <c r="N44" s="25">
        <v>21.063698699999989</v>
      </c>
      <c r="O44" s="25">
        <v>24.332137499999998</v>
      </c>
      <c r="P44" s="25">
        <v>27.136071600000001</v>
      </c>
      <c r="Q44" s="25">
        <v>26.977977599999999</v>
      </c>
      <c r="R44" s="25">
        <v>27.938577200000001</v>
      </c>
      <c r="S44" s="25">
        <v>26.8285029</v>
      </c>
      <c r="T44" s="25">
        <v>27.09051139999999</v>
      </c>
      <c r="U44" s="25">
        <v>28.628812499999899</v>
      </c>
      <c r="V44" s="25">
        <v>29.557066799999998</v>
      </c>
      <c r="W44" s="25">
        <v>25.269162799999997</v>
      </c>
      <c r="X44" s="25">
        <v>25.508175899999991</v>
      </c>
      <c r="Y44" s="25">
        <v>25.821312299999999</v>
      </c>
      <c r="Z44" s="25">
        <v>25.362409499999998</v>
      </c>
      <c r="AA44" s="25">
        <v>26.312729000000001</v>
      </c>
      <c r="AB44" s="25">
        <v>23.945026849999998</v>
      </c>
      <c r="AC44" s="25">
        <v>25.512730600000001</v>
      </c>
      <c r="AD44" s="25">
        <v>24.984824759999999</v>
      </c>
      <c r="AE44" s="25">
        <v>17.099472800000001</v>
      </c>
    </row>
    <row r="45" spans="1:31" s="28" customFormat="1">
      <c r="A45" s="34" t="s">
        <v>138</v>
      </c>
      <c r="B45" s="34"/>
      <c r="C45" s="35">
        <v>49711.881270878388</v>
      </c>
      <c r="D45" s="35">
        <v>49193.837106433144</v>
      </c>
      <c r="E45" s="35">
        <v>53017.084543479832</v>
      </c>
      <c r="F45" s="35">
        <v>50926.022633360037</v>
      </c>
      <c r="G45" s="35">
        <v>54367.438038384164</v>
      </c>
      <c r="H45" s="35">
        <v>50325.790647831098</v>
      </c>
      <c r="I45" s="35">
        <v>49988.38671830768</v>
      </c>
      <c r="J45" s="35">
        <v>48360.276083855497</v>
      </c>
      <c r="K45" s="35">
        <v>44796.025515077905</v>
      </c>
      <c r="L45" s="35">
        <v>44056.805735436887</v>
      </c>
      <c r="M45" s="35">
        <v>39712.483621699066</v>
      </c>
      <c r="N45" s="35">
        <v>41780.438579334026</v>
      </c>
      <c r="O45" s="35">
        <v>40851.582981538399</v>
      </c>
      <c r="P45" s="35">
        <v>42265.276819923107</v>
      </c>
      <c r="Q45" s="35">
        <v>40793.133506476486</v>
      </c>
      <c r="R45" s="35">
        <v>41259.935283897146</v>
      </c>
      <c r="S45" s="35">
        <v>46739.554938614696</v>
      </c>
      <c r="T45" s="35">
        <v>47116.80838647706</v>
      </c>
      <c r="U45" s="35">
        <v>46514.146429385662</v>
      </c>
      <c r="V45" s="35">
        <v>46090.830279706512</v>
      </c>
      <c r="W45" s="35">
        <v>45264.756890522687</v>
      </c>
      <c r="X45" s="35">
        <v>45758.788060716506</v>
      </c>
      <c r="Y45" s="35">
        <v>46790.508085899652</v>
      </c>
      <c r="Z45" s="35">
        <v>43567.107025780089</v>
      </c>
      <c r="AA45" s="35">
        <v>44749.39317452097</v>
      </c>
      <c r="AB45" s="35">
        <v>48502.788008656549</v>
      </c>
      <c r="AC45" s="35">
        <v>48403.015535091807</v>
      </c>
      <c r="AD45" s="35">
        <v>47744.306297275762</v>
      </c>
      <c r="AE45" s="35">
        <v>47479.394260811066</v>
      </c>
    </row>
    <row r="46" spans="1:31" s="28" customFormat="1"/>
    <row r="47" spans="1:31" s="28" customFormat="1">
      <c r="A47" s="19" t="s">
        <v>128</v>
      </c>
      <c r="B47" s="19" t="s">
        <v>129</v>
      </c>
      <c r="C47" s="19" t="s">
        <v>80</v>
      </c>
      <c r="D47" s="19" t="s">
        <v>89</v>
      </c>
      <c r="E47" s="19" t="s">
        <v>90</v>
      </c>
      <c r="F47" s="19" t="s">
        <v>91</v>
      </c>
      <c r="G47" s="19" t="s">
        <v>92</v>
      </c>
      <c r="H47" s="19" t="s">
        <v>93</v>
      </c>
      <c r="I47" s="19" t="s">
        <v>94</v>
      </c>
      <c r="J47" s="19" t="s">
        <v>95</v>
      </c>
      <c r="K47" s="19" t="s">
        <v>96</v>
      </c>
      <c r="L47" s="19" t="s">
        <v>97</v>
      </c>
      <c r="M47" s="19" t="s">
        <v>98</v>
      </c>
      <c r="N47" s="19" t="s">
        <v>99</v>
      </c>
      <c r="O47" s="19" t="s">
        <v>100</v>
      </c>
      <c r="P47" s="19" t="s">
        <v>101</v>
      </c>
      <c r="Q47" s="19" t="s">
        <v>102</v>
      </c>
      <c r="R47" s="19" t="s">
        <v>103</v>
      </c>
      <c r="S47" s="19" t="s">
        <v>104</v>
      </c>
      <c r="T47" s="19" t="s">
        <v>105</v>
      </c>
      <c r="U47" s="19" t="s">
        <v>106</v>
      </c>
      <c r="V47" s="19" t="s">
        <v>107</v>
      </c>
      <c r="W47" s="19" t="s">
        <v>108</v>
      </c>
      <c r="X47" s="19" t="s">
        <v>109</v>
      </c>
      <c r="Y47" s="19" t="s">
        <v>110</v>
      </c>
      <c r="Z47" s="19" t="s">
        <v>111</v>
      </c>
      <c r="AA47" s="19" t="s">
        <v>112</v>
      </c>
      <c r="AB47" s="19" t="s">
        <v>113</v>
      </c>
      <c r="AC47" s="19" t="s">
        <v>114</v>
      </c>
      <c r="AD47" s="19" t="s">
        <v>115</v>
      </c>
      <c r="AE47" s="19" t="s">
        <v>116</v>
      </c>
    </row>
    <row r="48" spans="1:31" s="28" customFormat="1">
      <c r="A48" s="29" t="s">
        <v>132</v>
      </c>
      <c r="B48" s="29" t="s">
        <v>64</v>
      </c>
      <c r="C48" s="33">
        <v>0</v>
      </c>
      <c r="D48" s="33">
        <v>0</v>
      </c>
      <c r="E48" s="33">
        <v>0</v>
      </c>
      <c r="F48" s="33">
        <v>0</v>
      </c>
      <c r="G48" s="33">
        <v>0</v>
      </c>
      <c r="H48" s="33">
        <v>0</v>
      </c>
      <c r="I48" s="33">
        <v>0</v>
      </c>
      <c r="J48" s="33">
        <v>0</v>
      </c>
      <c r="K48" s="33">
        <v>0</v>
      </c>
      <c r="L48" s="33">
        <v>0</v>
      </c>
      <c r="M48" s="33">
        <v>0</v>
      </c>
      <c r="N48" s="33">
        <v>0</v>
      </c>
      <c r="O48" s="33">
        <v>0</v>
      </c>
      <c r="P48" s="33">
        <v>0</v>
      </c>
      <c r="Q48" s="33">
        <v>0</v>
      </c>
      <c r="R48" s="33">
        <v>0</v>
      </c>
      <c r="S48" s="33">
        <v>0</v>
      </c>
      <c r="T48" s="33">
        <v>0</v>
      </c>
      <c r="U48" s="33">
        <v>0</v>
      </c>
      <c r="V48" s="33">
        <v>0</v>
      </c>
      <c r="W48" s="33">
        <v>0</v>
      </c>
      <c r="X48" s="33">
        <v>0</v>
      </c>
      <c r="Y48" s="33">
        <v>0</v>
      </c>
      <c r="Z48" s="33">
        <v>0</v>
      </c>
      <c r="AA48" s="33">
        <v>0</v>
      </c>
      <c r="AB48" s="33">
        <v>0</v>
      </c>
      <c r="AC48" s="33">
        <v>0</v>
      </c>
      <c r="AD48" s="33">
        <v>0</v>
      </c>
      <c r="AE48" s="33">
        <v>0</v>
      </c>
    </row>
    <row r="49" spans="1:31" s="28" customFormat="1">
      <c r="A49" s="29" t="s">
        <v>132</v>
      </c>
      <c r="B49" s="29" t="s">
        <v>71</v>
      </c>
      <c r="C49" s="33">
        <v>26120.726899999998</v>
      </c>
      <c r="D49" s="33">
        <v>22617.337199999994</v>
      </c>
      <c r="E49" s="33">
        <v>24800.185299999997</v>
      </c>
      <c r="F49" s="33">
        <v>14901.98468928251</v>
      </c>
      <c r="G49" s="33">
        <v>15475.748212483308</v>
      </c>
      <c r="H49" s="33">
        <v>14996.546354846671</v>
      </c>
      <c r="I49" s="33">
        <v>12764.10961270079</v>
      </c>
      <c r="J49" s="33">
        <v>13711.496454170348</v>
      </c>
      <c r="K49" s="33">
        <v>13145.45553738892</v>
      </c>
      <c r="L49" s="33">
        <v>14096.185745079869</v>
      </c>
      <c r="M49" s="33">
        <v>12944.056758355699</v>
      </c>
      <c r="N49" s="33">
        <v>13354.266599999999</v>
      </c>
      <c r="O49" s="33">
        <v>14016.681699999999</v>
      </c>
      <c r="P49" s="33">
        <v>13845.486150000001</v>
      </c>
      <c r="Q49" s="33">
        <v>13918.5491</v>
      </c>
      <c r="R49" s="33">
        <v>13764.258399999999</v>
      </c>
      <c r="S49" s="33">
        <v>13123.648060000001</v>
      </c>
      <c r="T49" s="33">
        <v>13761.37896</v>
      </c>
      <c r="U49" s="33">
        <v>12643.98042</v>
      </c>
      <c r="V49" s="33">
        <v>12436.206769999999</v>
      </c>
      <c r="W49" s="33">
        <v>13605.9792</v>
      </c>
      <c r="X49" s="33">
        <v>13657.69645999999</v>
      </c>
      <c r="Y49" s="33">
        <v>13138.802099999997</v>
      </c>
      <c r="Z49" s="33">
        <v>13113.22983</v>
      </c>
      <c r="AA49" s="33">
        <v>12406.0183</v>
      </c>
      <c r="AB49" s="33">
        <v>13407.951829999998</v>
      </c>
      <c r="AC49" s="33">
        <v>7002.4886000000006</v>
      </c>
      <c r="AD49" s="33">
        <v>0</v>
      </c>
      <c r="AE49" s="33">
        <v>0</v>
      </c>
    </row>
    <row r="50" spans="1:31" s="28" customFormat="1">
      <c r="A50" s="29" t="s">
        <v>132</v>
      </c>
      <c r="B50" s="29" t="s">
        <v>20</v>
      </c>
      <c r="C50" s="33">
        <v>1.1305295E-5</v>
      </c>
      <c r="D50" s="33">
        <v>1.1206649999999901E-5</v>
      </c>
      <c r="E50" s="33">
        <v>1.1218774000000001E-5</v>
      </c>
      <c r="F50" s="33">
        <v>1.3095462E-5</v>
      </c>
      <c r="G50" s="33">
        <v>1.3607185999999899E-5</v>
      </c>
      <c r="H50" s="33">
        <v>1.3508647E-5</v>
      </c>
      <c r="I50" s="33">
        <v>1.3679665999999899E-5</v>
      </c>
      <c r="J50" s="33">
        <v>1.3904094999999999E-5</v>
      </c>
      <c r="K50" s="33">
        <v>1.3888717E-5</v>
      </c>
      <c r="L50" s="33">
        <v>1.39396125E-5</v>
      </c>
      <c r="M50" s="33">
        <v>1.3852761000000001E-5</v>
      </c>
      <c r="N50" s="33">
        <v>1.5508383999999998E-5</v>
      </c>
      <c r="O50" s="33">
        <v>1.5386877E-5</v>
      </c>
      <c r="P50" s="33">
        <v>1.6960291999999999E-5</v>
      </c>
      <c r="Q50" s="33">
        <v>1.6550083999999999E-5</v>
      </c>
      <c r="R50" s="33">
        <v>1.6781021000000002E-5</v>
      </c>
      <c r="S50" s="33">
        <v>2.4080803999999999E-5</v>
      </c>
      <c r="T50" s="33">
        <v>2.4657377999999999E-5</v>
      </c>
      <c r="U50" s="33">
        <v>2.8380875E-5</v>
      </c>
      <c r="V50" s="33">
        <v>3.1196498E-5</v>
      </c>
      <c r="W50" s="33">
        <v>3.2017139999999998E-5</v>
      </c>
      <c r="X50" s="33">
        <v>3.2436276999999997E-5</v>
      </c>
      <c r="Y50" s="33">
        <v>3.905784E-5</v>
      </c>
      <c r="Z50" s="33">
        <v>3.6826436999999998E-5</v>
      </c>
      <c r="AA50" s="33">
        <v>3.8331735E-5</v>
      </c>
      <c r="AB50" s="33">
        <v>4.13398369999999E-5</v>
      </c>
      <c r="AC50" s="33">
        <v>4.8986424999999997E-5</v>
      </c>
      <c r="AD50" s="33">
        <v>7.4267699999999994E-5</v>
      </c>
      <c r="AE50" s="33">
        <v>7.4016489999999998E-5</v>
      </c>
    </row>
    <row r="51" spans="1:31" s="28" customFormat="1">
      <c r="A51" s="29" t="s">
        <v>132</v>
      </c>
      <c r="B51" s="29" t="s">
        <v>32</v>
      </c>
      <c r="C51" s="33">
        <v>1.5403461000000001</v>
      </c>
      <c r="D51" s="33">
        <v>2.7193826000000002E-6</v>
      </c>
      <c r="E51" s="33">
        <v>3.3104819999999999</v>
      </c>
      <c r="F51" s="33">
        <v>9.8894830000000002</v>
      </c>
      <c r="G51" s="33">
        <v>2.4546794999999899</v>
      </c>
      <c r="H51" s="33">
        <v>9.8538064999999992</v>
      </c>
      <c r="I51" s="33">
        <v>4.3352959999999996</v>
      </c>
      <c r="J51" s="33">
        <v>4.8033004000000004</v>
      </c>
      <c r="K51" s="33">
        <v>3.7072252000000002E-6</v>
      </c>
      <c r="L51" s="33">
        <v>0.47267049999999999</v>
      </c>
      <c r="M51" s="33">
        <v>2.5486182999999998</v>
      </c>
      <c r="N51" s="33">
        <v>8.6904389999999996</v>
      </c>
      <c r="O51" s="33">
        <v>3.6953644999999899</v>
      </c>
      <c r="P51" s="33">
        <v>1.5229079999999999</v>
      </c>
      <c r="Q51" s="33">
        <v>13.7065049999999</v>
      </c>
      <c r="R51" s="33">
        <v>12.649255999999999</v>
      </c>
      <c r="S51" s="33">
        <v>27.650724</v>
      </c>
      <c r="T51" s="33">
        <v>14.660476999999901</v>
      </c>
      <c r="U51" s="33">
        <v>0</v>
      </c>
      <c r="V51" s="33">
        <v>0</v>
      </c>
      <c r="W51" s="33">
        <v>0</v>
      </c>
      <c r="X51" s="33">
        <v>0</v>
      </c>
      <c r="Y51" s="33">
        <v>0</v>
      </c>
      <c r="Z51" s="33">
        <v>0</v>
      </c>
      <c r="AA51" s="33">
        <v>0</v>
      </c>
      <c r="AB51" s="33">
        <v>0</v>
      </c>
      <c r="AC51" s="33">
        <v>0</v>
      </c>
      <c r="AD51" s="33">
        <v>0</v>
      </c>
      <c r="AE51" s="33">
        <v>0</v>
      </c>
    </row>
    <row r="52" spans="1:31" s="28" customFormat="1">
      <c r="A52" s="29" t="s">
        <v>132</v>
      </c>
      <c r="B52" s="29" t="s">
        <v>66</v>
      </c>
      <c r="C52" s="33">
        <v>4.5773582011299996E-2</v>
      </c>
      <c r="D52" s="33">
        <v>1.9643908599999971E-5</v>
      </c>
      <c r="E52" s="33">
        <v>1.6785016019898</v>
      </c>
      <c r="F52" s="33">
        <v>1.2377741944800997</v>
      </c>
      <c r="G52" s="33">
        <v>8.3438067100399999E-2</v>
      </c>
      <c r="H52" s="33">
        <v>1.8065565317522903</v>
      </c>
      <c r="I52" s="33">
        <v>0.56425432601590009</v>
      </c>
      <c r="J52" s="33">
        <v>2.740056369999999E-5</v>
      </c>
      <c r="K52" s="33">
        <v>2.7146193799999971E-5</v>
      </c>
      <c r="L52" s="33">
        <v>2.72976626E-5</v>
      </c>
      <c r="M52" s="33">
        <v>0.32934364949680006</v>
      </c>
      <c r="N52" s="33">
        <v>3.7441785198866899</v>
      </c>
      <c r="O52" s="33">
        <v>1.5619055695570001</v>
      </c>
      <c r="P52" s="33">
        <v>3.1226436000000002E-5</v>
      </c>
      <c r="Q52" s="33">
        <v>7.7753558446814788</v>
      </c>
      <c r="R52" s="33">
        <v>9.8201647263969889</v>
      </c>
      <c r="S52" s="33">
        <v>8.5436404237935015</v>
      </c>
      <c r="T52" s="33">
        <v>5.28197623383089</v>
      </c>
      <c r="U52" s="33">
        <v>20.87657353748439</v>
      </c>
      <c r="V52" s="33">
        <v>35.818890006832497</v>
      </c>
      <c r="W52" s="33">
        <v>25.64202403635289</v>
      </c>
      <c r="X52" s="33">
        <v>7.3621322179624995</v>
      </c>
      <c r="Y52" s="33">
        <v>18.970064018504299</v>
      </c>
      <c r="Z52" s="33">
        <v>60.817210450212485</v>
      </c>
      <c r="AA52" s="33">
        <v>59.73890789594499</v>
      </c>
      <c r="AB52" s="33">
        <v>29.449734259313999</v>
      </c>
      <c r="AC52" s="33">
        <v>35.801507956174007</v>
      </c>
      <c r="AD52" s="33">
        <v>537.60126055955993</v>
      </c>
      <c r="AE52" s="33">
        <v>475.11255032729997</v>
      </c>
    </row>
    <row r="53" spans="1:31" s="28" customFormat="1">
      <c r="A53" s="29" t="s">
        <v>132</v>
      </c>
      <c r="B53" s="29" t="s">
        <v>65</v>
      </c>
      <c r="C53" s="33">
        <v>2699.4261099999999</v>
      </c>
      <c r="D53" s="33">
        <v>2719.7522479999984</v>
      </c>
      <c r="E53" s="33">
        <v>2455.7712499999989</v>
      </c>
      <c r="F53" s="33">
        <v>3015.3050179999991</v>
      </c>
      <c r="G53" s="33">
        <v>3082.5172799999991</v>
      </c>
      <c r="H53" s="33">
        <v>2908.4802730000001</v>
      </c>
      <c r="I53" s="33">
        <v>2927.1540239999999</v>
      </c>
      <c r="J53" s="33">
        <v>3683.4079000000002</v>
      </c>
      <c r="K53" s="33">
        <v>3038.2514999999999</v>
      </c>
      <c r="L53" s="33">
        <v>2594.5145210000001</v>
      </c>
      <c r="M53" s="33">
        <v>2620.4687939999999</v>
      </c>
      <c r="N53" s="33">
        <v>2357.6913909999998</v>
      </c>
      <c r="O53" s="33">
        <v>2889.5711199999992</v>
      </c>
      <c r="P53" s="33">
        <v>2977.8003620000004</v>
      </c>
      <c r="Q53" s="33">
        <v>2814.7077899999977</v>
      </c>
      <c r="R53" s="33">
        <v>2814.163806999999</v>
      </c>
      <c r="S53" s="33">
        <v>3537.5722500000002</v>
      </c>
      <c r="T53" s="33">
        <v>2926.6752499999989</v>
      </c>
      <c r="U53" s="33">
        <v>2511.9220769999979</v>
      </c>
      <c r="V53" s="33">
        <v>2503.7761100000002</v>
      </c>
      <c r="W53" s="33">
        <v>2272.5050349999997</v>
      </c>
      <c r="X53" s="33">
        <v>2770.1693669999991</v>
      </c>
      <c r="Y53" s="33">
        <v>2866.8490499999998</v>
      </c>
      <c r="Z53" s="33">
        <v>2696.027149999999</v>
      </c>
      <c r="AA53" s="33">
        <v>2711.5316049999992</v>
      </c>
      <c r="AB53" s="33">
        <v>3385.6874439999988</v>
      </c>
      <c r="AC53" s="33">
        <v>2815.2628099999988</v>
      </c>
      <c r="AD53" s="33">
        <v>2415.7766499999989</v>
      </c>
      <c r="AE53" s="33">
        <v>2416.4845099999998</v>
      </c>
    </row>
    <row r="54" spans="1:31" s="28" customFormat="1">
      <c r="A54" s="29" t="s">
        <v>132</v>
      </c>
      <c r="B54" s="29" t="s">
        <v>69</v>
      </c>
      <c r="C54" s="33">
        <v>10402.355383597813</v>
      </c>
      <c r="D54" s="33">
        <v>12921.894934358974</v>
      </c>
      <c r="E54" s="33">
        <v>11138.655723224214</v>
      </c>
      <c r="F54" s="33">
        <v>12208.662058514297</v>
      </c>
      <c r="G54" s="33">
        <v>12457.450680022879</v>
      </c>
      <c r="H54" s="33">
        <v>12761.920465452396</v>
      </c>
      <c r="I54" s="33">
        <v>12802.168497470502</v>
      </c>
      <c r="J54" s="33">
        <v>11506.245426967516</v>
      </c>
      <c r="K54" s="33">
        <v>11871.828667420945</v>
      </c>
      <c r="L54" s="33">
        <v>11278.830501991506</v>
      </c>
      <c r="M54" s="33">
        <v>12352.963243329457</v>
      </c>
      <c r="N54" s="33">
        <v>10605.936320289322</v>
      </c>
      <c r="O54" s="33">
        <v>10808.009525561985</v>
      </c>
      <c r="P54" s="33">
        <v>10884.113762958263</v>
      </c>
      <c r="Q54" s="33">
        <v>11414.197464286774</v>
      </c>
      <c r="R54" s="33">
        <v>11636.015452208383</v>
      </c>
      <c r="S54" s="33">
        <v>10536.639841791461</v>
      </c>
      <c r="T54" s="33">
        <v>10142.864879131819</v>
      </c>
      <c r="U54" s="33">
        <v>9892.2720277765784</v>
      </c>
      <c r="V54" s="33">
        <v>11320.95707902729</v>
      </c>
      <c r="W54" s="33">
        <v>10021.03750414119</v>
      </c>
      <c r="X54" s="33">
        <v>10060.659859996691</v>
      </c>
      <c r="Y54" s="33">
        <v>10739.548548965597</v>
      </c>
      <c r="Z54" s="33">
        <v>10932.594435406983</v>
      </c>
      <c r="AA54" s="33">
        <v>11835.625813034741</v>
      </c>
      <c r="AB54" s="33">
        <v>11834.841314287667</v>
      </c>
      <c r="AC54" s="33">
        <v>18467.270818037803</v>
      </c>
      <c r="AD54" s="33">
        <v>22708.801849487023</v>
      </c>
      <c r="AE54" s="33">
        <v>22159.254738699605</v>
      </c>
    </row>
    <row r="55" spans="1:31" s="28" customFormat="1">
      <c r="A55" s="29" t="s">
        <v>132</v>
      </c>
      <c r="B55" s="29" t="s">
        <v>68</v>
      </c>
      <c r="C55" s="33">
        <v>2655.3454967952234</v>
      </c>
      <c r="D55" s="33">
        <v>2634.641118014179</v>
      </c>
      <c r="E55" s="33">
        <v>2713.4788590778703</v>
      </c>
      <c r="F55" s="33">
        <v>2624.9490487196904</v>
      </c>
      <c r="G55" s="33">
        <v>2493.1716681966141</v>
      </c>
      <c r="H55" s="33">
        <v>2626.2907985139723</v>
      </c>
      <c r="I55" s="33">
        <v>2679.6425886170314</v>
      </c>
      <c r="J55" s="33">
        <v>2477.9585683971723</v>
      </c>
      <c r="K55" s="33">
        <v>2574.5297808440719</v>
      </c>
      <c r="L55" s="33">
        <v>2588.4313838807448</v>
      </c>
      <c r="M55" s="33">
        <v>2621.3756242150689</v>
      </c>
      <c r="N55" s="33">
        <v>2686.8263919951514</v>
      </c>
      <c r="O55" s="33">
        <v>2566.4860166486451</v>
      </c>
      <c r="P55" s="33">
        <v>2469.0936434408331</v>
      </c>
      <c r="Q55" s="33">
        <v>2580.6869840252207</v>
      </c>
      <c r="R55" s="33">
        <v>2656.0755181571003</v>
      </c>
      <c r="S55" s="33">
        <v>2458.4767297342491</v>
      </c>
      <c r="T55" s="33">
        <v>2569.1762927378077</v>
      </c>
      <c r="U55" s="33">
        <v>2634.3736399530139</v>
      </c>
      <c r="V55" s="33">
        <v>2632.3938964306944</v>
      </c>
      <c r="W55" s="33">
        <v>2739.246592338638</v>
      </c>
      <c r="X55" s="33">
        <v>2624.0795253094348</v>
      </c>
      <c r="Y55" s="33">
        <v>2496.1983660506103</v>
      </c>
      <c r="Z55" s="33">
        <v>2413.8595941196754</v>
      </c>
      <c r="AA55" s="33">
        <v>2383.0189537512324</v>
      </c>
      <c r="AB55" s="33">
        <v>2231.2749933523601</v>
      </c>
      <c r="AC55" s="33">
        <v>3058.1385288029219</v>
      </c>
      <c r="AD55" s="33">
        <v>4967.5968841421</v>
      </c>
      <c r="AE55" s="33">
        <v>5498.0085999999992</v>
      </c>
    </row>
    <row r="56" spans="1:31" s="28" customFormat="1">
      <c r="A56" s="29" t="s">
        <v>132</v>
      </c>
      <c r="B56" s="29" t="s">
        <v>36</v>
      </c>
      <c r="C56" s="33">
        <v>61.303029199483007</v>
      </c>
      <c r="D56" s="33">
        <v>115.74008367153999</v>
      </c>
      <c r="E56" s="33">
        <v>126.19396843958401</v>
      </c>
      <c r="F56" s="33">
        <v>205.67915255236599</v>
      </c>
      <c r="G56" s="33">
        <v>205.21935672864998</v>
      </c>
      <c r="H56" s="33">
        <v>217.56323238964001</v>
      </c>
      <c r="I56" s="33">
        <v>211.48224291999998</v>
      </c>
      <c r="J56" s="33">
        <v>196.94455878977399</v>
      </c>
      <c r="K56" s="33">
        <v>187.85007390878999</v>
      </c>
      <c r="L56" s="33">
        <v>188.67338016005891</v>
      </c>
      <c r="M56" s="33">
        <v>193.44796597150992</v>
      </c>
      <c r="N56" s="33">
        <v>201.18397090861001</v>
      </c>
      <c r="O56" s="33">
        <v>161.30051890491501</v>
      </c>
      <c r="P56" s="33">
        <v>157.67551760697998</v>
      </c>
      <c r="Q56" s="33">
        <v>165.37928362060001</v>
      </c>
      <c r="R56" s="33">
        <v>165.29256632686003</v>
      </c>
      <c r="S56" s="33">
        <v>153.92231194995</v>
      </c>
      <c r="T56" s="33">
        <v>156.7901988207</v>
      </c>
      <c r="U56" s="33">
        <v>310.90551999999997</v>
      </c>
      <c r="V56" s="33">
        <v>303.87777</v>
      </c>
      <c r="W56" s="33">
        <v>785.5012539999999</v>
      </c>
      <c r="X56" s="33">
        <v>730.28063999999995</v>
      </c>
      <c r="Y56" s="33">
        <v>706.02470000000005</v>
      </c>
      <c r="Z56" s="33">
        <v>1199.7739999999999</v>
      </c>
      <c r="AA56" s="33">
        <v>1193.0029999999999</v>
      </c>
      <c r="AB56" s="33">
        <v>1131.2771</v>
      </c>
      <c r="AC56" s="33">
        <v>1118.7203</v>
      </c>
      <c r="AD56" s="33">
        <v>1952.9331999999999</v>
      </c>
      <c r="AE56" s="33">
        <v>1849.6144999999999</v>
      </c>
    </row>
    <row r="57" spans="1:31" s="28" customFormat="1">
      <c r="A57" s="29" t="s">
        <v>132</v>
      </c>
      <c r="B57" s="29" t="s">
        <v>73</v>
      </c>
      <c r="C57" s="33">
        <v>0</v>
      </c>
      <c r="D57" s="33">
        <v>0</v>
      </c>
      <c r="E57" s="33">
        <v>4.4982450000000002E-5</v>
      </c>
      <c r="F57" s="33">
        <v>5.1118919999999997E-5</v>
      </c>
      <c r="G57" s="33">
        <v>6.0222137000000002E-5</v>
      </c>
      <c r="H57" s="33">
        <v>6.5509490000000006E-5</v>
      </c>
      <c r="I57" s="33">
        <v>7.0845716000000002E-5</v>
      </c>
      <c r="J57" s="33">
        <v>7.0419819999999994E-5</v>
      </c>
      <c r="K57" s="33">
        <v>7.0130740000000005E-5</v>
      </c>
      <c r="L57" s="33">
        <v>7.0955899999999996E-5</v>
      </c>
      <c r="M57" s="33">
        <v>7.3090734000000001E-5</v>
      </c>
      <c r="N57" s="33">
        <v>8.9270273999999994E-5</v>
      </c>
      <c r="O57" s="33">
        <v>8.9472610000000002E-5</v>
      </c>
      <c r="P57" s="33">
        <v>9.7877266000000006E-5</v>
      </c>
      <c r="Q57" s="33">
        <v>1.03781209999999E-4</v>
      </c>
      <c r="R57" s="33">
        <v>1.11922104999999E-4</v>
      </c>
      <c r="S57" s="33">
        <v>1.5935720999999999E-3</v>
      </c>
      <c r="T57" s="33">
        <v>1.6061542999999999E-3</v>
      </c>
      <c r="U57" s="33">
        <v>621.1979</v>
      </c>
      <c r="V57" s="33">
        <v>583.45579999999995</v>
      </c>
      <c r="W57" s="33">
        <v>584.34735000000001</v>
      </c>
      <c r="X57" s="33">
        <v>562.12334999999996</v>
      </c>
      <c r="Y57" s="33">
        <v>518.46680000000003</v>
      </c>
      <c r="Z57" s="33">
        <v>541.26482999999996</v>
      </c>
      <c r="AA57" s="33">
        <v>851.5258</v>
      </c>
      <c r="AB57" s="33">
        <v>833.51189999999997</v>
      </c>
      <c r="AC57" s="33">
        <v>1396.6320000000001</v>
      </c>
      <c r="AD57" s="33">
        <v>2656.2422000000001</v>
      </c>
      <c r="AE57" s="33">
        <v>2447.0933</v>
      </c>
    </row>
    <row r="58" spans="1:31" s="28" customFormat="1">
      <c r="A58" s="29" t="s">
        <v>132</v>
      </c>
      <c r="B58" s="29" t="s">
        <v>56</v>
      </c>
      <c r="C58" s="25">
        <v>1.5477710299999901</v>
      </c>
      <c r="D58" s="25">
        <v>2.8528945299999999</v>
      </c>
      <c r="E58" s="25">
        <v>3.7673045999999997</v>
      </c>
      <c r="F58" s="25">
        <v>8.2317283299999993</v>
      </c>
      <c r="G58" s="25">
        <v>11.969347259999999</v>
      </c>
      <c r="H58" s="25">
        <v>15.049879520000001</v>
      </c>
      <c r="I58" s="25">
        <v>17.736668099999999</v>
      </c>
      <c r="J58" s="25">
        <v>19.376095899999999</v>
      </c>
      <c r="K58" s="25">
        <v>22.381972249999997</v>
      </c>
      <c r="L58" s="25">
        <v>24.420653049999999</v>
      </c>
      <c r="M58" s="25">
        <v>32.992338199999999</v>
      </c>
      <c r="N58" s="25">
        <v>40.228785500000001</v>
      </c>
      <c r="O58" s="25">
        <v>45.848788999999996</v>
      </c>
      <c r="P58" s="25">
        <v>50.5696879999999</v>
      </c>
      <c r="Q58" s="25">
        <v>52.916026300000006</v>
      </c>
      <c r="R58" s="25">
        <v>54.10119139999999</v>
      </c>
      <c r="S58" s="25">
        <v>54.276121700000004</v>
      </c>
      <c r="T58" s="25">
        <v>57.689342499999896</v>
      </c>
      <c r="U58" s="25">
        <v>53.767704299999998</v>
      </c>
      <c r="V58" s="25">
        <v>55.684725400000005</v>
      </c>
      <c r="W58" s="25">
        <v>47.8089443</v>
      </c>
      <c r="X58" s="25">
        <v>49.911355100000002</v>
      </c>
      <c r="Y58" s="25">
        <v>48.950118599999904</v>
      </c>
      <c r="Z58" s="25">
        <v>49.287148999999999</v>
      </c>
      <c r="AA58" s="25">
        <v>50.700070699999998</v>
      </c>
      <c r="AB58" s="25">
        <v>50.588784500000003</v>
      </c>
      <c r="AC58" s="25">
        <v>51.109148199999986</v>
      </c>
      <c r="AD58" s="25">
        <v>46.233069999999998</v>
      </c>
      <c r="AE58" s="25">
        <v>38.122261199999897</v>
      </c>
    </row>
    <row r="59" spans="1:31" s="28" customFormat="1">
      <c r="A59" s="34" t="s">
        <v>138</v>
      </c>
      <c r="B59" s="34"/>
      <c r="C59" s="35">
        <v>41879.440021380338</v>
      </c>
      <c r="D59" s="35">
        <v>40893.625533943086</v>
      </c>
      <c r="E59" s="35">
        <v>41113.080127122841</v>
      </c>
      <c r="F59" s="35">
        <v>32762.028084806436</v>
      </c>
      <c r="G59" s="35">
        <v>33511.425971877085</v>
      </c>
      <c r="H59" s="35">
        <v>33304.898268353441</v>
      </c>
      <c r="I59" s="35">
        <v>31177.974286794008</v>
      </c>
      <c r="J59" s="35">
        <v>31383.911691239697</v>
      </c>
      <c r="K59" s="35">
        <v>30630.065530396074</v>
      </c>
      <c r="L59" s="35">
        <v>30558.434863689392</v>
      </c>
      <c r="M59" s="35">
        <v>30541.742395702484</v>
      </c>
      <c r="N59" s="35">
        <v>29017.155336312739</v>
      </c>
      <c r="O59" s="35">
        <v>30286.005647667065</v>
      </c>
      <c r="P59" s="35">
        <v>30178.016874585825</v>
      </c>
      <c r="Q59" s="35">
        <v>30749.623215706761</v>
      </c>
      <c r="R59" s="35">
        <v>30892.982614872901</v>
      </c>
      <c r="S59" s="35">
        <v>29692.531270030307</v>
      </c>
      <c r="T59" s="35">
        <v>29420.037859760836</v>
      </c>
      <c r="U59" s="35">
        <v>27703.424766647946</v>
      </c>
      <c r="V59" s="35">
        <v>28929.152776661314</v>
      </c>
      <c r="W59" s="35">
        <v>28664.41038753332</v>
      </c>
      <c r="X59" s="35">
        <v>29119.967376960354</v>
      </c>
      <c r="Y59" s="35">
        <v>29260.368168092544</v>
      </c>
      <c r="Z59" s="35">
        <v>29216.528256803307</v>
      </c>
      <c r="AA59" s="35">
        <v>29395.933618013652</v>
      </c>
      <c r="AB59" s="35">
        <v>30889.205357239174</v>
      </c>
      <c r="AC59" s="35">
        <v>31378.962313783322</v>
      </c>
      <c r="AD59" s="35">
        <v>30629.776718456378</v>
      </c>
      <c r="AE59" s="35">
        <v>30548.860473043394</v>
      </c>
    </row>
    <row r="60" spans="1:31" s="28" customFormat="1"/>
    <row r="61" spans="1:31" s="28" customFormat="1">
      <c r="A61" s="19" t="s">
        <v>128</v>
      </c>
      <c r="B61" s="19" t="s">
        <v>129</v>
      </c>
      <c r="C61" s="19" t="s">
        <v>80</v>
      </c>
      <c r="D61" s="19" t="s">
        <v>89</v>
      </c>
      <c r="E61" s="19" t="s">
        <v>90</v>
      </c>
      <c r="F61" s="19" t="s">
        <v>91</v>
      </c>
      <c r="G61" s="19" t="s">
        <v>92</v>
      </c>
      <c r="H61" s="19" t="s">
        <v>93</v>
      </c>
      <c r="I61" s="19" t="s">
        <v>94</v>
      </c>
      <c r="J61" s="19" t="s">
        <v>95</v>
      </c>
      <c r="K61" s="19" t="s">
        <v>96</v>
      </c>
      <c r="L61" s="19" t="s">
        <v>97</v>
      </c>
      <c r="M61" s="19" t="s">
        <v>98</v>
      </c>
      <c r="N61" s="19" t="s">
        <v>99</v>
      </c>
      <c r="O61" s="19" t="s">
        <v>100</v>
      </c>
      <c r="P61" s="19" t="s">
        <v>101</v>
      </c>
      <c r="Q61" s="19" t="s">
        <v>102</v>
      </c>
      <c r="R61" s="19" t="s">
        <v>103</v>
      </c>
      <c r="S61" s="19" t="s">
        <v>104</v>
      </c>
      <c r="T61" s="19" t="s">
        <v>105</v>
      </c>
      <c r="U61" s="19" t="s">
        <v>106</v>
      </c>
      <c r="V61" s="19" t="s">
        <v>107</v>
      </c>
      <c r="W61" s="19" t="s">
        <v>108</v>
      </c>
      <c r="X61" s="19" t="s">
        <v>109</v>
      </c>
      <c r="Y61" s="19" t="s">
        <v>110</v>
      </c>
      <c r="Z61" s="19" t="s">
        <v>111</v>
      </c>
      <c r="AA61" s="19" t="s">
        <v>112</v>
      </c>
      <c r="AB61" s="19" t="s">
        <v>113</v>
      </c>
      <c r="AC61" s="19" t="s">
        <v>114</v>
      </c>
      <c r="AD61" s="19" t="s">
        <v>115</v>
      </c>
      <c r="AE61" s="19" t="s">
        <v>116</v>
      </c>
    </row>
    <row r="62" spans="1:31" s="28" customFormat="1">
      <c r="A62" s="29" t="s">
        <v>133</v>
      </c>
      <c r="B62" s="29" t="s">
        <v>64</v>
      </c>
      <c r="C62" s="33">
        <v>0</v>
      </c>
      <c r="D62" s="33">
        <v>0</v>
      </c>
      <c r="E62" s="33">
        <v>0</v>
      </c>
      <c r="F62" s="33">
        <v>0</v>
      </c>
      <c r="G62" s="33">
        <v>0</v>
      </c>
      <c r="H62" s="33">
        <v>0</v>
      </c>
      <c r="I62" s="33">
        <v>0</v>
      </c>
      <c r="J62" s="33">
        <v>0</v>
      </c>
      <c r="K62" s="33">
        <v>0</v>
      </c>
      <c r="L62" s="33">
        <v>0</v>
      </c>
      <c r="M62" s="33">
        <v>0</v>
      </c>
      <c r="N62" s="33">
        <v>0</v>
      </c>
      <c r="O62" s="33">
        <v>0</v>
      </c>
      <c r="P62" s="33">
        <v>0</v>
      </c>
      <c r="Q62" s="33">
        <v>0</v>
      </c>
      <c r="R62" s="33">
        <v>0</v>
      </c>
      <c r="S62" s="33">
        <v>0</v>
      </c>
      <c r="T62" s="33">
        <v>0</v>
      </c>
      <c r="U62" s="33">
        <v>0</v>
      </c>
      <c r="V62" s="33">
        <v>0</v>
      </c>
      <c r="W62" s="33">
        <v>0</v>
      </c>
      <c r="X62" s="33">
        <v>0</v>
      </c>
      <c r="Y62" s="33">
        <v>0</v>
      </c>
      <c r="Z62" s="33">
        <v>0</v>
      </c>
      <c r="AA62" s="33">
        <v>0</v>
      </c>
      <c r="AB62" s="33">
        <v>0</v>
      </c>
      <c r="AC62" s="33">
        <v>0</v>
      </c>
      <c r="AD62" s="33">
        <v>0</v>
      </c>
      <c r="AE62" s="33">
        <v>0</v>
      </c>
    </row>
    <row r="63" spans="1:31" s="28" customFormat="1">
      <c r="A63" s="29" t="s">
        <v>133</v>
      </c>
      <c r="B63" s="29" t="s">
        <v>71</v>
      </c>
      <c r="C63" s="33">
        <v>0</v>
      </c>
      <c r="D63" s="33">
        <v>0</v>
      </c>
      <c r="E63" s="33">
        <v>0</v>
      </c>
      <c r="F63" s="33">
        <v>0</v>
      </c>
      <c r="G63" s="33">
        <v>0</v>
      </c>
      <c r="H63" s="33">
        <v>0</v>
      </c>
      <c r="I63" s="33">
        <v>0</v>
      </c>
      <c r="J63" s="33">
        <v>0</v>
      </c>
      <c r="K63" s="33">
        <v>0</v>
      </c>
      <c r="L63" s="33">
        <v>0</v>
      </c>
      <c r="M63" s="33">
        <v>0</v>
      </c>
      <c r="N63" s="33">
        <v>0</v>
      </c>
      <c r="O63" s="33">
        <v>0</v>
      </c>
      <c r="P63" s="33">
        <v>0</v>
      </c>
      <c r="Q63" s="33">
        <v>0</v>
      </c>
      <c r="R63" s="33">
        <v>0</v>
      </c>
      <c r="S63" s="33">
        <v>0</v>
      </c>
      <c r="T63" s="33">
        <v>0</v>
      </c>
      <c r="U63" s="33">
        <v>0</v>
      </c>
      <c r="V63" s="33">
        <v>0</v>
      </c>
      <c r="W63" s="33">
        <v>0</v>
      </c>
      <c r="X63" s="33">
        <v>0</v>
      </c>
      <c r="Y63" s="33">
        <v>0</v>
      </c>
      <c r="Z63" s="33">
        <v>0</v>
      </c>
      <c r="AA63" s="33">
        <v>0</v>
      </c>
      <c r="AB63" s="33">
        <v>0</v>
      </c>
      <c r="AC63" s="33">
        <v>0</v>
      </c>
      <c r="AD63" s="33">
        <v>0</v>
      </c>
      <c r="AE63" s="33">
        <v>0</v>
      </c>
    </row>
    <row r="64" spans="1:31" s="28" customFormat="1">
      <c r="A64" s="29" t="s">
        <v>133</v>
      </c>
      <c r="B64" s="29" t="s">
        <v>20</v>
      </c>
      <c r="C64" s="33">
        <v>1114.8326208420431</v>
      </c>
      <c r="D64" s="33">
        <v>1114.8326208190981</v>
      </c>
      <c r="E64" s="33">
        <v>461.794293995646</v>
      </c>
      <c r="F64" s="33">
        <v>449.501873934309</v>
      </c>
      <c r="G64" s="33">
        <v>449.50187449837051</v>
      </c>
      <c r="H64" s="33">
        <v>449.50187428641198</v>
      </c>
      <c r="I64" s="33">
        <v>450.73341424129802</v>
      </c>
      <c r="J64" s="33">
        <v>449.50187491450401</v>
      </c>
      <c r="K64" s="33">
        <v>449.50187494977502</v>
      </c>
      <c r="L64" s="33">
        <v>449.50187507548497</v>
      </c>
      <c r="M64" s="33">
        <v>450.733414908155</v>
      </c>
      <c r="N64" s="33">
        <v>449.50187718803602</v>
      </c>
      <c r="O64" s="33">
        <v>449.50187694870402</v>
      </c>
      <c r="P64" s="33">
        <v>449.50187916539699</v>
      </c>
      <c r="Q64" s="33">
        <v>450.73341851913</v>
      </c>
      <c r="R64" s="33">
        <v>449.501879416017</v>
      </c>
      <c r="S64" s="33">
        <v>2.6192582000000001E-5</v>
      </c>
      <c r="T64" s="33">
        <v>2.8684839E-5</v>
      </c>
      <c r="U64" s="33">
        <v>3.4357235999999901E-5</v>
      </c>
      <c r="V64" s="33">
        <v>3.7735233000000001E-5</v>
      </c>
      <c r="W64" s="33">
        <v>3.9209859999999901E-5</v>
      </c>
      <c r="X64" s="33">
        <v>3.9900726E-5</v>
      </c>
      <c r="Y64" s="33">
        <v>5.1884205999999997E-5</v>
      </c>
      <c r="Z64" s="33">
        <v>4.8337419999999997E-5</v>
      </c>
      <c r="AA64" s="33">
        <v>5.1068259999999997E-5</v>
      </c>
      <c r="AB64" s="33">
        <v>5.4590559999999901E-5</v>
      </c>
      <c r="AC64" s="33">
        <v>5.7981967999999899E-5</v>
      </c>
      <c r="AD64" s="33">
        <v>7.3955124999999994E-5</v>
      </c>
      <c r="AE64" s="33">
        <v>7.2711206000000006E-5</v>
      </c>
    </row>
    <row r="65" spans="1:31" s="28" customFormat="1">
      <c r="A65" s="29" t="s">
        <v>133</v>
      </c>
      <c r="B65" s="29" t="s">
        <v>32</v>
      </c>
      <c r="C65" s="33">
        <v>632.69500000000005</v>
      </c>
      <c r="D65" s="33">
        <v>658.09460000000001</v>
      </c>
      <c r="E65" s="33">
        <v>613.22144000000003</v>
      </c>
      <c r="F65" s="33">
        <v>81.573119999999903</v>
      </c>
      <c r="G65" s="33">
        <v>81.573119999999903</v>
      </c>
      <c r="H65" s="33">
        <v>81.573119999999903</v>
      </c>
      <c r="I65" s="33">
        <v>81.796610000000001</v>
      </c>
      <c r="J65" s="33">
        <v>81.573119999999903</v>
      </c>
      <c r="K65" s="33">
        <v>81.573119999999903</v>
      </c>
      <c r="L65" s="33">
        <v>81.573119999999903</v>
      </c>
      <c r="M65" s="33">
        <v>81.796610000000001</v>
      </c>
      <c r="N65" s="33">
        <v>81.573119999999903</v>
      </c>
      <c r="O65" s="33">
        <v>81.573119999999903</v>
      </c>
      <c r="P65" s="33">
        <v>81.573119999999903</v>
      </c>
      <c r="Q65" s="33">
        <v>0</v>
      </c>
      <c r="R65" s="33">
        <v>0</v>
      </c>
      <c r="S65" s="33">
        <v>0</v>
      </c>
      <c r="T65" s="33">
        <v>0</v>
      </c>
      <c r="U65" s="33">
        <v>0</v>
      </c>
      <c r="V65" s="33">
        <v>0</v>
      </c>
      <c r="W65" s="33">
        <v>0</v>
      </c>
      <c r="X65" s="33">
        <v>0</v>
      </c>
      <c r="Y65" s="33">
        <v>0</v>
      </c>
      <c r="Z65" s="33">
        <v>0</v>
      </c>
      <c r="AA65" s="33">
        <v>0</v>
      </c>
      <c r="AB65" s="33">
        <v>0</v>
      </c>
      <c r="AC65" s="33">
        <v>0</v>
      </c>
      <c r="AD65" s="33">
        <v>0</v>
      </c>
      <c r="AE65" s="33">
        <v>0</v>
      </c>
    </row>
    <row r="66" spans="1:31" s="28" customFormat="1">
      <c r="A66" s="29" t="s">
        <v>133</v>
      </c>
      <c r="B66" s="29" t="s">
        <v>66</v>
      </c>
      <c r="C66" s="33">
        <v>23.417563607142647</v>
      </c>
      <c r="D66" s="33">
        <v>14.187720834755723</v>
      </c>
      <c r="E66" s="33">
        <v>64.526279151326435</v>
      </c>
      <c r="F66" s="33">
        <v>10.074454098911071</v>
      </c>
      <c r="G66" s="33">
        <v>5.2079458687439599</v>
      </c>
      <c r="H66" s="33">
        <v>13.4163984136688</v>
      </c>
      <c r="I66" s="33">
        <v>4.8049601935253001</v>
      </c>
      <c r="J66" s="33">
        <v>9.4275048695594013</v>
      </c>
      <c r="K66" s="33">
        <v>5.1867014599999984E-5</v>
      </c>
      <c r="L66" s="33">
        <v>1.5529078748539999</v>
      </c>
      <c r="M66" s="33">
        <v>1.5611412852158999</v>
      </c>
      <c r="N66" s="33">
        <v>9.8268842286184999</v>
      </c>
      <c r="O66" s="33">
        <v>2.9296478872992893</v>
      </c>
      <c r="P66" s="33">
        <v>3.3097735342192993</v>
      </c>
      <c r="Q66" s="33">
        <v>30.970739497379398</v>
      </c>
      <c r="R66" s="33">
        <v>27.050775615549593</v>
      </c>
      <c r="S66" s="33">
        <v>89.294483261274578</v>
      </c>
      <c r="T66" s="33">
        <v>133.88132792945711</v>
      </c>
      <c r="U66" s="33">
        <v>303.08845881443494</v>
      </c>
      <c r="V66" s="33">
        <v>527.21238568425269</v>
      </c>
      <c r="W66" s="33">
        <v>324.66459814501002</v>
      </c>
      <c r="X66" s="33">
        <v>321.35840978756477</v>
      </c>
      <c r="Y66" s="33">
        <v>787.71839214910688</v>
      </c>
      <c r="Z66" s="33">
        <v>89.691460874466998</v>
      </c>
      <c r="AA66" s="33">
        <v>80.935573687892699</v>
      </c>
      <c r="AB66" s="33">
        <v>100.95469778252401</v>
      </c>
      <c r="AC66" s="33">
        <v>200.98815785006997</v>
      </c>
      <c r="AD66" s="33">
        <v>534.12413134850999</v>
      </c>
      <c r="AE66" s="33">
        <v>490.90050303631898</v>
      </c>
    </row>
    <row r="67" spans="1:31" s="28" customFormat="1">
      <c r="A67" s="29" t="s">
        <v>133</v>
      </c>
      <c r="B67" s="29" t="s">
        <v>65</v>
      </c>
      <c r="C67" s="33">
        <v>0</v>
      </c>
      <c r="D67" s="33">
        <v>0</v>
      </c>
      <c r="E67" s="33">
        <v>0</v>
      </c>
      <c r="F67" s="33">
        <v>0</v>
      </c>
      <c r="G67" s="33">
        <v>0</v>
      </c>
      <c r="H67" s="33">
        <v>0</v>
      </c>
      <c r="I67" s="33">
        <v>0</v>
      </c>
      <c r="J67" s="33">
        <v>0</v>
      </c>
      <c r="K67" s="33">
        <v>0</v>
      </c>
      <c r="L67" s="33">
        <v>0</v>
      </c>
      <c r="M67" s="33">
        <v>0</v>
      </c>
      <c r="N67" s="33">
        <v>0</v>
      </c>
      <c r="O67" s="33">
        <v>0</v>
      </c>
      <c r="P67" s="33">
        <v>0</v>
      </c>
      <c r="Q67" s="33">
        <v>0</v>
      </c>
      <c r="R67" s="33">
        <v>0</v>
      </c>
      <c r="S67" s="33">
        <v>0</v>
      </c>
      <c r="T67" s="33">
        <v>0</v>
      </c>
      <c r="U67" s="33">
        <v>0</v>
      </c>
      <c r="V67" s="33">
        <v>0</v>
      </c>
      <c r="W67" s="33">
        <v>0</v>
      </c>
      <c r="X67" s="33">
        <v>0</v>
      </c>
      <c r="Y67" s="33">
        <v>0</v>
      </c>
      <c r="Z67" s="33">
        <v>0</v>
      </c>
      <c r="AA67" s="33">
        <v>0</v>
      </c>
      <c r="AB67" s="33">
        <v>0</v>
      </c>
      <c r="AC67" s="33">
        <v>0</v>
      </c>
      <c r="AD67" s="33">
        <v>0</v>
      </c>
      <c r="AE67" s="33">
        <v>0</v>
      </c>
    </row>
    <row r="68" spans="1:31" s="28" customFormat="1">
      <c r="A68" s="29" t="s">
        <v>133</v>
      </c>
      <c r="B68" s="29" t="s">
        <v>69</v>
      </c>
      <c r="C68" s="33">
        <v>6057.8614787132155</v>
      </c>
      <c r="D68" s="33">
        <v>6648.9669072920615</v>
      </c>
      <c r="E68" s="33">
        <v>5959.3200783852108</v>
      </c>
      <c r="F68" s="33">
        <v>6970.2309009948822</v>
      </c>
      <c r="G68" s="33">
        <v>6819.2653511184844</v>
      </c>
      <c r="H68" s="33">
        <v>7549.5322348275113</v>
      </c>
      <c r="I68" s="33">
        <v>7530.1000271275707</v>
      </c>
      <c r="J68" s="33">
        <v>7006.5841202619295</v>
      </c>
      <c r="K68" s="33">
        <v>6814.7711067807495</v>
      </c>
      <c r="L68" s="33">
        <v>6559.1578321089646</v>
      </c>
      <c r="M68" s="33">
        <v>6544.7838825034369</v>
      </c>
      <c r="N68" s="33">
        <v>5850.4161877818706</v>
      </c>
      <c r="O68" s="33">
        <v>5711.9656693607467</v>
      </c>
      <c r="P68" s="33">
        <v>5487.4173502784361</v>
      </c>
      <c r="Q68" s="33">
        <v>5474.0138703630746</v>
      </c>
      <c r="R68" s="33">
        <v>5014.3799764143423</v>
      </c>
      <c r="S68" s="33">
        <v>7506.3444061470891</v>
      </c>
      <c r="T68" s="33">
        <v>9516.2629238441641</v>
      </c>
      <c r="U68" s="33">
        <v>9878.1811451194408</v>
      </c>
      <c r="V68" s="33">
        <v>10718.0347695542</v>
      </c>
      <c r="W68" s="33">
        <v>9680.0860076803801</v>
      </c>
      <c r="X68" s="33">
        <v>10019.744142366533</v>
      </c>
      <c r="Y68" s="33">
        <v>8914.9259848747006</v>
      </c>
      <c r="Z68" s="33">
        <v>10269.608198047717</v>
      </c>
      <c r="AA68" s="33">
        <v>9321.8910641327857</v>
      </c>
      <c r="AB68" s="33">
        <v>9855.0254929067887</v>
      </c>
      <c r="AC68" s="33">
        <v>9561.6191268208531</v>
      </c>
      <c r="AD68" s="33">
        <v>8867.7238222695505</v>
      </c>
      <c r="AE68" s="33">
        <v>9703.7336795421015</v>
      </c>
    </row>
    <row r="69" spans="1:31" s="28" customFormat="1">
      <c r="A69" s="29" t="s">
        <v>133</v>
      </c>
      <c r="B69" s="29" t="s">
        <v>68</v>
      </c>
      <c r="C69" s="33">
        <v>944.64285013203983</v>
      </c>
      <c r="D69" s="33">
        <v>1101.4479347617928</v>
      </c>
      <c r="E69" s="33">
        <v>1098.8917646521804</v>
      </c>
      <c r="F69" s="33">
        <v>1067.4604125695694</v>
      </c>
      <c r="G69" s="33">
        <v>1041.4939829044113</v>
      </c>
      <c r="H69" s="33">
        <v>1066.2802026376728</v>
      </c>
      <c r="I69" s="33">
        <v>1099.2713644810065</v>
      </c>
      <c r="J69" s="33">
        <v>1045.197145374367</v>
      </c>
      <c r="K69" s="33">
        <v>1088.1815626052551</v>
      </c>
      <c r="L69" s="33">
        <v>1094.5639416183342</v>
      </c>
      <c r="M69" s="33">
        <v>1102.9295011798013</v>
      </c>
      <c r="N69" s="33">
        <v>1115.9721735356602</v>
      </c>
      <c r="O69" s="33">
        <v>1064.8088610718469</v>
      </c>
      <c r="P69" s="33">
        <v>1041.6101643227501</v>
      </c>
      <c r="Q69" s="33">
        <v>1062.8144611834323</v>
      </c>
      <c r="R69" s="33">
        <v>1097.3171972608429</v>
      </c>
      <c r="S69" s="33">
        <v>1042.377310899788</v>
      </c>
      <c r="T69" s="33">
        <v>1086.5147232897691</v>
      </c>
      <c r="U69" s="33">
        <v>1100.5575639128069</v>
      </c>
      <c r="V69" s="33">
        <v>1102.1685779345223</v>
      </c>
      <c r="W69" s="33">
        <v>1121.0408483342383</v>
      </c>
      <c r="X69" s="33">
        <v>1195.577749138324</v>
      </c>
      <c r="Y69" s="33">
        <v>1695.1471222181131</v>
      </c>
      <c r="Z69" s="33">
        <v>1455.664360502054</v>
      </c>
      <c r="AA69" s="33">
        <v>1746.4991122846322</v>
      </c>
      <c r="AB69" s="33">
        <v>1603.6074447558608</v>
      </c>
      <c r="AC69" s="33">
        <v>2314.8301508442432</v>
      </c>
      <c r="AD69" s="33">
        <v>2610.1155064625259</v>
      </c>
      <c r="AE69" s="33">
        <v>2425.9234256491404</v>
      </c>
    </row>
    <row r="70" spans="1:31" s="28" customFormat="1">
      <c r="A70" s="29" t="s">
        <v>133</v>
      </c>
      <c r="B70" s="29" t="s">
        <v>36</v>
      </c>
      <c r="C70" s="33">
        <v>85.132118462202897</v>
      </c>
      <c r="D70" s="33">
        <v>78.910621123682006</v>
      </c>
      <c r="E70" s="33">
        <v>104.560351485254</v>
      </c>
      <c r="F70" s="33">
        <v>113.60183291995598</v>
      </c>
      <c r="G70" s="33">
        <v>118.44035482322001</v>
      </c>
      <c r="H70" s="33">
        <v>123.476971563077</v>
      </c>
      <c r="I70" s="33">
        <v>118.79552548955199</v>
      </c>
      <c r="J70" s="33">
        <v>111.53190568024999</v>
      </c>
      <c r="K70" s="33">
        <v>103.76700987272</v>
      </c>
      <c r="L70" s="33">
        <v>103.930020065576</v>
      </c>
      <c r="M70" s="33">
        <v>103.325990852705</v>
      </c>
      <c r="N70" s="33">
        <v>104.10384660461401</v>
      </c>
      <c r="O70" s="33">
        <v>105.71090561810399</v>
      </c>
      <c r="P70" s="33">
        <v>83.208159085039995</v>
      </c>
      <c r="Q70" s="33">
        <v>83.638543409889991</v>
      </c>
      <c r="R70" s="33">
        <v>83.933360306339992</v>
      </c>
      <c r="S70" s="33">
        <v>85.044264994650007</v>
      </c>
      <c r="T70" s="33">
        <v>85.553359782439998</v>
      </c>
      <c r="U70" s="33">
        <v>165.08248499999991</v>
      </c>
      <c r="V70" s="33">
        <v>186.86624599999999</v>
      </c>
      <c r="W70" s="33">
        <v>864.64046599999995</v>
      </c>
      <c r="X70" s="33">
        <v>856.70616499999983</v>
      </c>
      <c r="Y70" s="33">
        <v>860.61602299999981</v>
      </c>
      <c r="Z70" s="33">
        <v>1143.534772</v>
      </c>
      <c r="AA70" s="33">
        <v>1159.3563139999999</v>
      </c>
      <c r="AB70" s="33">
        <v>1133.1774799999998</v>
      </c>
      <c r="AC70" s="33">
        <v>1134.11574</v>
      </c>
      <c r="AD70" s="33">
        <v>1102.218944</v>
      </c>
      <c r="AE70" s="33">
        <v>999.04532499999993</v>
      </c>
    </row>
    <row r="71" spans="1:31" s="28" customFormat="1">
      <c r="A71" s="29" t="s">
        <v>133</v>
      </c>
      <c r="B71" s="29" t="s">
        <v>73</v>
      </c>
      <c r="C71" s="33">
        <v>0</v>
      </c>
      <c r="D71" s="33">
        <v>0</v>
      </c>
      <c r="E71" s="33">
        <v>3.8461697999999999E-5</v>
      </c>
      <c r="F71" s="33">
        <v>3.63876599999999E-5</v>
      </c>
      <c r="G71" s="33">
        <v>3.5552507999999997E-5</v>
      </c>
      <c r="H71" s="33">
        <v>3.703403E-5</v>
      </c>
      <c r="I71" s="33">
        <v>3.7831209999999999E-5</v>
      </c>
      <c r="J71" s="33">
        <v>3.9396232999999998E-5</v>
      </c>
      <c r="K71" s="33">
        <v>3.9397609999999998E-5</v>
      </c>
      <c r="L71" s="33">
        <v>4.1032202999999998E-5</v>
      </c>
      <c r="M71" s="33">
        <v>4.2838786999999998E-5</v>
      </c>
      <c r="N71" s="33">
        <v>5.0792199999999998E-5</v>
      </c>
      <c r="O71" s="33">
        <v>5.1164425000000003E-5</v>
      </c>
      <c r="P71" s="33">
        <v>5.3820974999999997E-5</v>
      </c>
      <c r="Q71" s="33">
        <v>5.6792803999999899E-5</v>
      </c>
      <c r="R71" s="33">
        <v>8.0510640000000004E-5</v>
      </c>
      <c r="S71" s="33">
        <v>9.9918999999999895E-5</v>
      </c>
      <c r="T71" s="33">
        <v>1.0262265E-4</v>
      </c>
      <c r="U71" s="33">
        <v>1.2611411999999999E-4</v>
      </c>
      <c r="V71" s="33">
        <v>1.25378939999999E-4</v>
      </c>
      <c r="W71" s="33">
        <v>1.3998584E-4</v>
      </c>
      <c r="X71" s="33">
        <v>1.3637107999999999E-4</v>
      </c>
      <c r="Y71" s="33">
        <v>1.3575255E-4</v>
      </c>
      <c r="Z71" s="33">
        <v>1.7041237000000001E-4</v>
      </c>
      <c r="AA71" s="33">
        <v>1.8404656E-4</v>
      </c>
      <c r="AB71" s="33">
        <v>1.7996281E-4</v>
      </c>
      <c r="AC71" s="33">
        <v>1.8797738000000001E-4</v>
      </c>
      <c r="AD71" s="33">
        <v>1.9014029999999901E-4</v>
      </c>
      <c r="AE71" s="33">
        <v>1.9033346E-4</v>
      </c>
    </row>
    <row r="72" spans="1:31" s="28" customFormat="1">
      <c r="A72" s="29" t="s">
        <v>133</v>
      </c>
      <c r="B72" s="29" t="s">
        <v>56</v>
      </c>
      <c r="C72" s="25">
        <v>2.4879486700000002</v>
      </c>
      <c r="D72" s="25">
        <v>3.9494000659999999</v>
      </c>
      <c r="E72" s="25">
        <v>6.2745229999999905</v>
      </c>
      <c r="F72" s="25">
        <v>8.0087073399999902</v>
      </c>
      <c r="G72" s="25">
        <v>10.284665739999999</v>
      </c>
      <c r="H72" s="25">
        <v>12.540724399999899</v>
      </c>
      <c r="I72" s="25">
        <v>14.119908699999899</v>
      </c>
      <c r="J72" s="25">
        <v>15.399641920000001</v>
      </c>
      <c r="K72" s="25">
        <v>16.609886699999898</v>
      </c>
      <c r="L72" s="25">
        <v>17.8085004</v>
      </c>
      <c r="M72" s="25">
        <v>18.695775400000002</v>
      </c>
      <c r="N72" s="25">
        <v>19.834965860000001</v>
      </c>
      <c r="O72" s="25">
        <v>21.066053999999998</v>
      </c>
      <c r="P72" s="25">
        <v>22.2716572</v>
      </c>
      <c r="Q72" s="25">
        <v>23.16351053</v>
      </c>
      <c r="R72" s="25">
        <v>24.0213600599999</v>
      </c>
      <c r="S72" s="25">
        <v>25.879204999999999</v>
      </c>
      <c r="T72" s="25">
        <v>27.187345700000002</v>
      </c>
      <c r="U72" s="25">
        <v>25.172715069999999</v>
      </c>
      <c r="V72" s="25">
        <v>25.25550067</v>
      </c>
      <c r="W72" s="25">
        <v>20.716264599999999</v>
      </c>
      <c r="X72" s="25">
        <v>21.426222469999999</v>
      </c>
      <c r="Y72" s="25">
        <v>22.142520860000001</v>
      </c>
      <c r="Z72" s="25">
        <v>22.442644300000001</v>
      </c>
      <c r="AA72" s="25">
        <v>23.718934300000001</v>
      </c>
      <c r="AB72" s="25">
        <v>23.977376029999999</v>
      </c>
      <c r="AC72" s="25">
        <v>25.0020267999999</v>
      </c>
      <c r="AD72" s="25">
        <v>24.8441595</v>
      </c>
      <c r="AE72" s="25">
        <v>19.693762700000001</v>
      </c>
    </row>
    <row r="73" spans="1:31" s="28" customFormat="1">
      <c r="A73" s="34" t="s">
        <v>138</v>
      </c>
      <c r="B73" s="34"/>
      <c r="C73" s="35">
        <v>8773.4495132944412</v>
      </c>
      <c r="D73" s="35">
        <v>9537.5297837077087</v>
      </c>
      <c r="E73" s="35">
        <v>8197.7538561843648</v>
      </c>
      <c r="F73" s="35">
        <v>8578.8407615976721</v>
      </c>
      <c r="G73" s="35">
        <v>8397.042274390009</v>
      </c>
      <c r="H73" s="35">
        <v>9160.303830165265</v>
      </c>
      <c r="I73" s="35">
        <v>9166.7063760433994</v>
      </c>
      <c r="J73" s="35">
        <v>8592.2837654203595</v>
      </c>
      <c r="K73" s="35">
        <v>8434.0277162027942</v>
      </c>
      <c r="L73" s="35">
        <v>8186.349676677637</v>
      </c>
      <c r="M73" s="35">
        <v>8181.8045498766087</v>
      </c>
      <c r="N73" s="35">
        <v>7507.2902427341851</v>
      </c>
      <c r="O73" s="35">
        <v>7310.7791752685971</v>
      </c>
      <c r="P73" s="35">
        <v>7063.4122873008027</v>
      </c>
      <c r="Q73" s="35">
        <v>7018.5324895630165</v>
      </c>
      <c r="R73" s="35">
        <v>6588.2498287067519</v>
      </c>
      <c r="S73" s="35">
        <v>8638.016226500733</v>
      </c>
      <c r="T73" s="35">
        <v>10736.659003748229</v>
      </c>
      <c r="U73" s="35">
        <v>11281.82720220392</v>
      </c>
      <c r="V73" s="35">
        <v>12347.415770908208</v>
      </c>
      <c r="W73" s="35">
        <v>11125.791493369488</v>
      </c>
      <c r="X73" s="35">
        <v>11536.680341193147</v>
      </c>
      <c r="Y73" s="35">
        <v>11397.791551126127</v>
      </c>
      <c r="Z73" s="35">
        <v>11814.964067761659</v>
      </c>
      <c r="AA73" s="35">
        <v>11149.325801173571</v>
      </c>
      <c r="AB73" s="35">
        <v>11559.587690035733</v>
      </c>
      <c r="AC73" s="35">
        <v>12077.437493497135</v>
      </c>
      <c r="AD73" s="35">
        <v>12011.963534035711</v>
      </c>
      <c r="AE73" s="35">
        <v>12620.557680938766</v>
      </c>
    </row>
    <row r="74" spans="1:31" s="28" customFormat="1"/>
    <row r="75" spans="1:31" s="28" customFormat="1">
      <c r="A75" s="19" t="s">
        <v>128</v>
      </c>
      <c r="B75" s="19" t="s">
        <v>129</v>
      </c>
      <c r="C75" s="19" t="s">
        <v>80</v>
      </c>
      <c r="D75" s="19" t="s">
        <v>89</v>
      </c>
      <c r="E75" s="19" t="s">
        <v>90</v>
      </c>
      <c r="F75" s="19" t="s">
        <v>91</v>
      </c>
      <c r="G75" s="19" t="s">
        <v>92</v>
      </c>
      <c r="H75" s="19" t="s">
        <v>93</v>
      </c>
      <c r="I75" s="19" t="s">
        <v>94</v>
      </c>
      <c r="J75" s="19" t="s">
        <v>95</v>
      </c>
      <c r="K75" s="19" t="s">
        <v>96</v>
      </c>
      <c r="L75" s="19" t="s">
        <v>97</v>
      </c>
      <c r="M75" s="19" t="s">
        <v>98</v>
      </c>
      <c r="N75" s="19" t="s">
        <v>99</v>
      </c>
      <c r="O75" s="19" t="s">
        <v>100</v>
      </c>
      <c r="P75" s="19" t="s">
        <v>101</v>
      </c>
      <c r="Q75" s="19" t="s">
        <v>102</v>
      </c>
      <c r="R75" s="19" t="s">
        <v>103</v>
      </c>
      <c r="S75" s="19" t="s">
        <v>104</v>
      </c>
      <c r="T75" s="19" t="s">
        <v>105</v>
      </c>
      <c r="U75" s="19" t="s">
        <v>106</v>
      </c>
      <c r="V75" s="19" t="s">
        <v>107</v>
      </c>
      <c r="W75" s="19" t="s">
        <v>108</v>
      </c>
      <c r="X75" s="19" t="s">
        <v>109</v>
      </c>
      <c r="Y75" s="19" t="s">
        <v>110</v>
      </c>
      <c r="Z75" s="19" t="s">
        <v>111</v>
      </c>
      <c r="AA75" s="19" t="s">
        <v>112</v>
      </c>
      <c r="AB75" s="19" t="s">
        <v>113</v>
      </c>
      <c r="AC75" s="19" t="s">
        <v>114</v>
      </c>
      <c r="AD75" s="19" t="s">
        <v>115</v>
      </c>
      <c r="AE75" s="19" t="s">
        <v>116</v>
      </c>
    </row>
    <row r="76" spans="1:31" s="28" customFormat="1">
      <c r="A76" s="29" t="s">
        <v>134</v>
      </c>
      <c r="B76" s="29" t="s">
        <v>64</v>
      </c>
      <c r="C76" s="33">
        <v>0</v>
      </c>
      <c r="D76" s="33">
        <v>0</v>
      </c>
      <c r="E76" s="33">
        <v>0</v>
      </c>
      <c r="F76" s="33">
        <v>0</v>
      </c>
      <c r="G76" s="33">
        <v>0</v>
      </c>
      <c r="H76" s="33">
        <v>0</v>
      </c>
      <c r="I76" s="33">
        <v>0</v>
      </c>
      <c r="J76" s="33">
        <v>0</v>
      </c>
      <c r="K76" s="33">
        <v>0</v>
      </c>
      <c r="L76" s="33">
        <v>0</v>
      </c>
      <c r="M76" s="33">
        <v>0</v>
      </c>
      <c r="N76" s="33">
        <v>0</v>
      </c>
      <c r="O76" s="33">
        <v>0</v>
      </c>
      <c r="P76" s="33">
        <v>0</v>
      </c>
      <c r="Q76" s="33">
        <v>0</v>
      </c>
      <c r="R76" s="33">
        <v>0</v>
      </c>
      <c r="S76" s="33">
        <v>0</v>
      </c>
      <c r="T76" s="33">
        <v>0</v>
      </c>
      <c r="U76" s="33">
        <v>0</v>
      </c>
      <c r="V76" s="33">
        <v>0</v>
      </c>
      <c r="W76" s="33">
        <v>0</v>
      </c>
      <c r="X76" s="33">
        <v>0</v>
      </c>
      <c r="Y76" s="33">
        <v>0</v>
      </c>
      <c r="Z76" s="33">
        <v>0</v>
      </c>
      <c r="AA76" s="33">
        <v>0</v>
      </c>
      <c r="AB76" s="33">
        <v>0</v>
      </c>
      <c r="AC76" s="33">
        <v>0</v>
      </c>
      <c r="AD76" s="33">
        <v>0</v>
      </c>
      <c r="AE76" s="33">
        <v>0</v>
      </c>
    </row>
    <row r="77" spans="1:31" s="28" customFormat="1">
      <c r="A77" s="29" t="s">
        <v>134</v>
      </c>
      <c r="B77" s="29" t="s">
        <v>71</v>
      </c>
      <c r="C77" s="33">
        <v>0</v>
      </c>
      <c r="D77" s="33">
        <v>0</v>
      </c>
      <c r="E77" s="33">
        <v>0</v>
      </c>
      <c r="F77" s="33">
        <v>0</v>
      </c>
      <c r="G77" s="33">
        <v>0</v>
      </c>
      <c r="H77" s="33">
        <v>0</v>
      </c>
      <c r="I77" s="33">
        <v>0</v>
      </c>
      <c r="J77" s="33">
        <v>0</v>
      </c>
      <c r="K77" s="33">
        <v>0</v>
      </c>
      <c r="L77" s="33">
        <v>0</v>
      </c>
      <c r="M77" s="33">
        <v>0</v>
      </c>
      <c r="N77" s="33">
        <v>0</v>
      </c>
      <c r="O77" s="33">
        <v>0</v>
      </c>
      <c r="P77" s="33">
        <v>0</v>
      </c>
      <c r="Q77" s="33">
        <v>0</v>
      </c>
      <c r="R77" s="33">
        <v>0</v>
      </c>
      <c r="S77" s="33">
        <v>0</v>
      </c>
      <c r="T77" s="33">
        <v>0</v>
      </c>
      <c r="U77" s="33">
        <v>0</v>
      </c>
      <c r="V77" s="33">
        <v>0</v>
      </c>
      <c r="W77" s="33">
        <v>0</v>
      </c>
      <c r="X77" s="33">
        <v>0</v>
      </c>
      <c r="Y77" s="33">
        <v>0</v>
      </c>
      <c r="Z77" s="33">
        <v>0</v>
      </c>
      <c r="AA77" s="33">
        <v>0</v>
      </c>
      <c r="AB77" s="33">
        <v>0</v>
      </c>
      <c r="AC77" s="33">
        <v>0</v>
      </c>
      <c r="AD77" s="33">
        <v>0</v>
      </c>
      <c r="AE77" s="33">
        <v>0</v>
      </c>
    </row>
    <row r="78" spans="1:31" s="28" customFormat="1">
      <c r="A78" s="29" t="s">
        <v>134</v>
      </c>
      <c r="B78" s="29" t="s">
        <v>20</v>
      </c>
      <c r="C78" s="33">
        <v>9.5948080000000002E-6</v>
      </c>
      <c r="D78" s="33">
        <v>9.5330479999999997E-6</v>
      </c>
      <c r="E78" s="33">
        <v>9.5506274999999999E-6</v>
      </c>
      <c r="F78" s="33">
        <v>9.5341670000000007E-6</v>
      </c>
      <c r="G78" s="33">
        <v>9.5346009999999996E-6</v>
      </c>
      <c r="H78" s="33">
        <v>9.5815999999999999E-6</v>
      </c>
      <c r="I78" s="33">
        <v>9.7481709999999999E-6</v>
      </c>
      <c r="J78" s="33">
        <v>1.0008174000000001E-5</v>
      </c>
      <c r="K78" s="33">
        <v>1.0329093E-5</v>
      </c>
      <c r="L78" s="33">
        <v>1.0579818000000001E-5</v>
      </c>
      <c r="M78" s="33">
        <v>1.0876845E-5</v>
      </c>
      <c r="N78" s="33">
        <v>1.1211234999999999E-5</v>
      </c>
      <c r="O78" s="33">
        <v>1.1608482999999999E-5</v>
      </c>
      <c r="P78" s="33">
        <v>1.1902935999999999E-5</v>
      </c>
      <c r="Q78" s="33">
        <v>1.2260529E-5</v>
      </c>
      <c r="R78" s="33">
        <v>1.2630727999999899E-5</v>
      </c>
      <c r="S78" s="33">
        <v>1.3117864999999999E-5</v>
      </c>
      <c r="T78" s="33">
        <v>1.3588713E-5</v>
      </c>
      <c r="U78" s="33">
        <v>1.4459864E-5</v>
      </c>
      <c r="V78" s="33">
        <v>1.45963069999999E-5</v>
      </c>
      <c r="W78" s="33">
        <v>1.515125E-5</v>
      </c>
      <c r="X78" s="33">
        <v>1.5692142999999999E-5</v>
      </c>
      <c r="Y78" s="33">
        <v>1.6282388999999998E-5</v>
      </c>
      <c r="Z78" s="33">
        <v>1.683271E-5</v>
      </c>
      <c r="AA78" s="33">
        <v>1.743987E-5</v>
      </c>
      <c r="AB78" s="33">
        <v>1.8118534999999998E-5</v>
      </c>
      <c r="AC78" s="33">
        <v>1.8819528000000002E-5</v>
      </c>
      <c r="AD78" s="33">
        <v>1.9614972000000001E-5</v>
      </c>
      <c r="AE78" s="33">
        <v>2.013283E-5</v>
      </c>
    </row>
    <row r="79" spans="1:31" s="28" customFormat="1">
      <c r="A79" s="29" t="s">
        <v>134</v>
      </c>
      <c r="B79" s="29" t="s">
        <v>32</v>
      </c>
      <c r="C79" s="33">
        <v>0</v>
      </c>
      <c r="D79" s="33">
        <v>0</v>
      </c>
      <c r="E79" s="33">
        <v>0</v>
      </c>
      <c r="F79" s="33">
        <v>0</v>
      </c>
      <c r="G79" s="33">
        <v>0</v>
      </c>
      <c r="H79" s="33">
        <v>0</v>
      </c>
      <c r="I79" s="33">
        <v>0</v>
      </c>
      <c r="J79" s="33">
        <v>0</v>
      </c>
      <c r="K79" s="33">
        <v>0</v>
      </c>
      <c r="L79" s="33">
        <v>0</v>
      </c>
      <c r="M79" s="33">
        <v>0</v>
      </c>
      <c r="N79" s="33">
        <v>0</v>
      </c>
      <c r="O79" s="33">
        <v>0</v>
      </c>
      <c r="P79" s="33">
        <v>0</v>
      </c>
      <c r="Q79" s="33">
        <v>0</v>
      </c>
      <c r="R79" s="33">
        <v>0</v>
      </c>
      <c r="S79" s="33">
        <v>0</v>
      </c>
      <c r="T79" s="33">
        <v>0</v>
      </c>
      <c r="U79" s="33">
        <v>0</v>
      </c>
      <c r="V79" s="33">
        <v>0</v>
      </c>
      <c r="W79" s="33">
        <v>0</v>
      </c>
      <c r="X79" s="33">
        <v>0</v>
      </c>
      <c r="Y79" s="33">
        <v>0</v>
      </c>
      <c r="Z79" s="33">
        <v>0</v>
      </c>
      <c r="AA79" s="33">
        <v>0</v>
      </c>
      <c r="AB79" s="33">
        <v>0</v>
      </c>
      <c r="AC79" s="33">
        <v>0</v>
      </c>
      <c r="AD79" s="33">
        <v>0</v>
      </c>
      <c r="AE79" s="33">
        <v>0</v>
      </c>
    </row>
    <row r="80" spans="1:31" s="28" customFormat="1">
      <c r="A80" s="29" t="s">
        <v>134</v>
      </c>
      <c r="B80" s="29" t="s">
        <v>66</v>
      </c>
      <c r="C80" s="33">
        <v>7.8380894000000001E-6</v>
      </c>
      <c r="D80" s="33">
        <v>7.6058164000000003E-6</v>
      </c>
      <c r="E80" s="33">
        <v>7.4867653999999906E-6</v>
      </c>
      <c r="F80" s="33">
        <v>7.5183815999999899E-6</v>
      </c>
      <c r="G80" s="33">
        <v>7.5472550999999906E-6</v>
      </c>
      <c r="H80" s="33">
        <v>7.8207327999999982E-6</v>
      </c>
      <c r="I80" s="33">
        <v>8.0505278999999901E-6</v>
      </c>
      <c r="J80" s="33">
        <v>8.2950198999999907E-6</v>
      </c>
      <c r="K80" s="33">
        <v>8.5861726999999904E-6</v>
      </c>
      <c r="L80" s="33">
        <v>8.7626906000000006E-6</v>
      </c>
      <c r="M80" s="33">
        <v>8.9612579999999799E-6</v>
      </c>
      <c r="N80" s="33">
        <v>9.2568028000000009E-6</v>
      </c>
      <c r="O80" s="33">
        <v>9.6025203999999994E-6</v>
      </c>
      <c r="P80" s="33">
        <v>9.8232855E-6</v>
      </c>
      <c r="Q80" s="33">
        <v>1.010640629999998E-5</v>
      </c>
      <c r="R80" s="33">
        <v>1.039674359999999E-5</v>
      </c>
      <c r="S80" s="33">
        <v>1.086484399999999E-5</v>
      </c>
      <c r="T80" s="33">
        <v>1.1126171799999989E-5</v>
      </c>
      <c r="U80" s="33">
        <v>1.1614056300000001E-5</v>
      </c>
      <c r="V80" s="33">
        <v>9.6481892999999999E-6</v>
      </c>
      <c r="W80" s="33">
        <v>1.0001591400000001E-5</v>
      </c>
      <c r="X80" s="33">
        <v>1.04139877E-5</v>
      </c>
      <c r="Y80" s="33">
        <v>1.069572969999999E-5</v>
      </c>
      <c r="Z80" s="33">
        <v>1.10709354E-5</v>
      </c>
      <c r="AA80" s="33">
        <v>1.14120976E-5</v>
      </c>
      <c r="AB80" s="33">
        <v>1.196254329999999E-5</v>
      </c>
      <c r="AC80" s="33">
        <v>1.2399817500000001E-5</v>
      </c>
      <c r="AD80" s="33">
        <v>1.292067119999999E-5</v>
      </c>
      <c r="AE80" s="33">
        <v>1.3196681999999999E-5</v>
      </c>
    </row>
    <row r="81" spans="1:35" s="28" customFormat="1">
      <c r="A81" s="29" t="s">
        <v>134</v>
      </c>
      <c r="B81" s="29" t="s">
        <v>65</v>
      </c>
      <c r="C81" s="33">
        <v>7691.3663899999983</v>
      </c>
      <c r="D81" s="33">
        <v>7506.8454999999976</v>
      </c>
      <c r="E81" s="33">
        <v>7548.3344200000001</v>
      </c>
      <c r="F81" s="33">
        <v>9820.5476599999984</v>
      </c>
      <c r="G81" s="33">
        <v>9567.5122499999998</v>
      </c>
      <c r="H81" s="33">
        <v>5961.2818349999998</v>
      </c>
      <c r="I81" s="33">
        <v>9590.3780399999996</v>
      </c>
      <c r="J81" s="33">
        <v>9676.0197999999982</v>
      </c>
      <c r="K81" s="33">
        <v>9120.5882599999986</v>
      </c>
      <c r="L81" s="33">
        <v>8723.2627999999986</v>
      </c>
      <c r="M81" s="33">
        <v>7301.5417099999995</v>
      </c>
      <c r="N81" s="33">
        <v>7579.6313299999974</v>
      </c>
      <c r="O81" s="33">
        <v>7314.2306799999978</v>
      </c>
      <c r="P81" s="33">
        <v>6791.2810699999991</v>
      </c>
      <c r="Q81" s="33">
        <v>6391.9281809999993</v>
      </c>
      <c r="R81" s="33">
        <v>5953.7910069999998</v>
      </c>
      <c r="S81" s="33">
        <v>6468.0399569999981</v>
      </c>
      <c r="T81" s="33">
        <v>6184.4103179999993</v>
      </c>
      <c r="U81" s="33">
        <v>6328.9431910000003</v>
      </c>
      <c r="V81" s="33">
        <v>5573.6272559999989</v>
      </c>
      <c r="W81" s="33">
        <v>6126.5193289999988</v>
      </c>
      <c r="X81" s="33">
        <v>5928.3885090000012</v>
      </c>
      <c r="Y81" s="33">
        <v>5457.693691999998</v>
      </c>
      <c r="Z81" s="33">
        <v>5498.6313009999985</v>
      </c>
      <c r="AA81" s="33">
        <v>5170.1501782999985</v>
      </c>
      <c r="AB81" s="33">
        <v>5603.5290625999978</v>
      </c>
      <c r="AC81" s="33">
        <v>4777.5047799999993</v>
      </c>
      <c r="AD81" s="33">
        <v>4569.7458229999993</v>
      </c>
      <c r="AE81" s="33">
        <v>4273.6018412999974</v>
      </c>
    </row>
    <row r="82" spans="1:35" s="28" customFormat="1">
      <c r="A82" s="29" t="s">
        <v>134</v>
      </c>
      <c r="B82" s="29" t="s">
        <v>69</v>
      </c>
      <c r="C82" s="33">
        <v>1326.1481619271719</v>
      </c>
      <c r="D82" s="33">
        <v>1602.6800180731441</v>
      </c>
      <c r="E82" s="33">
        <v>2016.8733672136441</v>
      </c>
      <c r="F82" s="33">
        <v>2592.0903444189894</v>
      </c>
      <c r="G82" s="33">
        <v>3299.6167627770651</v>
      </c>
      <c r="H82" s="33">
        <v>3783.0152457540948</v>
      </c>
      <c r="I82" s="33">
        <v>4306.7652817705257</v>
      </c>
      <c r="J82" s="33">
        <v>4601.1704562918003</v>
      </c>
      <c r="K82" s="33">
        <v>5117.9269868233678</v>
      </c>
      <c r="L82" s="33">
        <v>5398.9687851503695</v>
      </c>
      <c r="M82" s="33">
        <v>6302.8558125201598</v>
      </c>
      <c r="N82" s="33">
        <v>6331.3045231985188</v>
      </c>
      <c r="O82" s="33">
        <v>6757.8167694855583</v>
      </c>
      <c r="P82" s="33">
        <v>7512.6283013518196</v>
      </c>
      <c r="Q82" s="33">
        <v>7889.3224280961194</v>
      </c>
      <c r="R82" s="33">
        <v>8436.5156851664306</v>
      </c>
      <c r="S82" s="33">
        <v>8342.708089727319</v>
      </c>
      <c r="T82" s="33">
        <v>8432.1109748243507</v>
      </c>
      <c r="U82" s="33">
        <v>8368.6263955020513</v>
      </c>
      <c r="V82" s="33">
        <v>8983.7690654970502</v>
      </c>
      <c r="W82" s="33">
        <v>8649.1386223079298</v>
      </c>
      <c r="X82" s="33">
        <v>8524.7523778056693</v>
      </c>
      <c r="Y82" s="33">
        <v>8840.8808514971897</v>
      </c>
      <c r="Z82" s="33">
        <v>8810.4084778334</v>
      </c>
      <c r="AA82" s="33">
        <v>8919.2013663749894</v>
      </c>
      <c r="AB82" s="33">
        <v>8307.108552441101</v>
      </c>
      <c r="AC82" s="33">
        <v>7832.6932318660001</v>
      </c>
      <c r="AD82" s="33">
        <v>6736.9900070571011</v>
      </c>
      <c r="AE82" s="33">
        <v>6470.8325954215798</v>
      </c>
    </row>
    <row r="83" spans="1:35" s="28" customFormat="1">
      <c r="A83" s="29" t="s">
        <v>134</v>
      </c>
      <c r="B83" s="29" t="s">
        <v>68</v>
      </c>
      <c r="C83" s="33">
        <v>2.2039645999999999E-6</v>
      </c>
      <c r="D83" s="33">
        <v>3.305603E-6</v>
      </c>
      <c r="E83" s="33">
        <v>5.7198612999999999E-6</v>
      </c>
      <c r="F83" s="33">
        <v>6.440884E-6</v>
      </c>
      <c r="G83" s="33">
        <v>5.5928449999999998E-6</v>
      </c>
      <c r="H83" s="33">
        <v>6.6351868E-6</v>
      </c>
      <c r="I83" s="33">
        <v>7.5953844000000003E-6</v>
      </c>
      <c r="J83" s="33">
        <v>8.2706459999999992E-6</v>
      </c>
      <c r="K83" s="33">
        <v>1.1146205E-5</v>
      </c>
      <c r="L83" s="33">
        <v>1.4100511999999999E-5</v>
      </c>
      <c r="M83" s="33">
        <v>1.7867578000000001E-5</v>
      </c>
      <c r="N83" s="33">
        <v>1.8019375000000001E-5</v>
      </c>
      <c r="O83" s="33">
        <v>1.826841E-5</v>
      </c>
      <c r="P83" s="33">
        <v>1.62835879999999E-5</v>
      </c>
      <c r="Q83" s="33">
        <v>1.7515586000000001E-5</v>
      </c>
      <c r="R83" s="33">
        <v>1.7055354E-5</v>
      </c>
      <c r="S83" s="33">
        <v>2.0866731999999999E-5</v>
      </c>
      <c r="T83" s="33">
        <v>2.52640099999999E-5</v>
      </c>
      <c r="U83" s="33">
        <v>2.6504587000000001E-5</v>
      </c>
      <c r="V83" s="33">
        <v>4.3865234999999997E-5</v>
      </c>
      <c r="W83" s="33">
        <v>4.3770945999999997E-5</v>
      </c>
      <c r="X83" s="33">
        <v>4.3742339999999999E-5</v>
      </c>
      <c r="Y83" s="33">
        <v>3.8826884999999998E-5</v>
      </c>
      <c r="Z83" s="33">
        <v>4.2105631999999898E-5</v>
      </c>
      <c r="AA83" s="33">
        <v>4.0090737E-5</v>
      </c>
      <c r="AB83" s="33">
        <v>4.0129259999999999E-5</v>
      </c>
      <c r="AC83" s="33">
        <v>4.1700852000000001E-5</v>
      </c>
      <c r="AD83" s="33">
        <v>4.0773170000000003E-5</v>
      </c>
      <c r="AE83" s="33">
        <v>3.9960029999999999E-5</v>
      </c>
    </row>
    <row r="84" spans="1:35" s="28" customFormat="1">
      <c r="A84" s="29" t="s">
        <v>134</v>
      </c>
      <c r="B84" s="29" t="s">
        <v>36</v>
      </c>
      <c r="C84" s="33">
        <v>3.6106172E-5</v>
      </c>
      <c r="D84" s="33">
        <v>3.6595335000000001E-5</v>
      </c>
      <c r="E84" s="33">
        <v>3.6489814999999999E-5</v>
      </c>
      <c r="F84" s="33">
        <v>3.6434194000000001E-5</v>
      </c>
      <c r="G84" s="33">
        <v>3.7241399999999999E-5</v>
      </c>
      <c r="H84" s="33">
        <v>3.8828909999999998E-5</v>
      </c>
      <c r="I84" s="33">
        <v>4.2370782000000002E-5</v>
      </c>
      <c r="J84" s="33">
        <v>4.9627345999999997E-5</v>
      </c>
      <c r="K84" s="33">
        <v>7.1351030000000004E-5</v>
      </c>
      <c r="L84" s="33">
        <v>7.5722369999999895E-5</v>
      </c>
      <c r="M84" s="33">
        <v>7.9008953999999996E-5</v>
      </c>
      <c r="N84" s="33">
        <v>8.6107764000000004E-5</v>
      </c>
      <c r="O84" s="33">
        <v>8.7909619999999896E-5</v>
      </c>
      <c r="P84" s="33">
        <v>9.6927695000000003E-5</v>
      </c>
      <c r="Q84" s="33">
        <v>1.0213957000000001E-4</v>
      </c>
      <c r="R84" s="33">
        <v>1.09753789999999E-4</v>
      </c>
      <c r="S84" s="33">
        <v>1.1584911E-4</v>
      </c>
      <c r="T84" s="33">
        <v>1.2133423E-4</v>
      </c>
      <c r="U84" s="33">
        <v>1.5099450999999999E-4</v>
      </c>
      <c r="V84" s="33">
        <v>1.5252245000000001E-4</v>
      </c>
      <c r="W84" s="33">
        <v>1.5068395999999999E-4</v>
      </c>
      <c r="X84" s="33">
        <v>1.5839700000000001E-4</v>
      </c>
      <c r="Y84" s="33">
        <v>1.7152612000000001E-4</v>
      </c>
      <c r="Z84" s="33">
        <v>1.7931948E-4</v>
      </c>
      <c r="AA84" s="33">
        <v>1.8739308999999899E-4</v>
      </c>
      <c r="AB84" s="33">
        <v>1.9991224999999901E-4</v>
      </c>
      <c r="AC84" s="33">
        <v>2.1233442999999999E-4</v>
      </c>
      <c r="AD84" s="33">
        <v>2.4039896E-4</v>
      </c>
      <c r="AE84" s="33">
        <v>2.3795471E-4</v>
      </c>
    </row>
    <row r="85" spans="1:35" s="28" customFormat="1">
      <c r="A85" s="29" t="s">
        <v>134</v>
      </c>
      <c r="B85" s="29" t="s">
        <v>73</v>
      </c>
      <c r="C85" s="33">
        <v>0</v>
      </c>
      <c r="D85" s="33">
        <v>0</v>
      </c>
      <c r="E85" s="33">
        <v>1.0456901000000001E-4</v>
      </c>
      <c r="F85" s="33">
        <v>1.0688187999999989E-4</v>
      </c>
      <c r="G85" s="33">
        <v>1.17960126E-4</v>
      </c>
      <c r="H85" s="33">
        <v>1.28343679E-4</v>
      </c>
      <c r="I85" s="33">
        <v>1.3413121000000001E-4</v>
      </c>
      <c r="J85" s="33">
        <v>1.3894254500000002E-4</v>
      </c>
      <c r="K85" s="33">
        <v>1.4549151999999999E-4</v>
      </c>
      <c r="L85" s="33">
        <v>1.5190528199999999E-4</v>
      </c>
      <c r="M85" s="33">
        <v>1.6214311E-4</v>
      </c>
      <c r="N85" s="33">
        <v>1.68823046E-4</v>
      </c>
      <c r="O85" s="33">
        <v>1.7704728999999998E-4</v>
      </c>
      <c r="P85" s="33">
        <v>1.8636533E-4</v>
      </c>
      <c r="Q85" s="33">
        <v>2.000807959999999E-4</v>
      </c>
      <c r="R85" s="33">
        <v>2.12041234999999E-4</v>
      </c>
      <c r="S85" s="33">
        <v>2.2183269999999901E-4</v>
      </c>
      <c r="T85" s="33">
        <v>2.32608989999999E-4</v>
      </c>
      <c r="U85" s="33">
        <v>2.7169835999999998E-4</v>
      </c>
      <c r="V85" s="33">
        <v>2.7405862999999801E-4</v>
      </c>
      <c r="W85" s="33">
        <v>2.7558218E-4</v>
      </c>
      <c r="X85" s="33">
        <v>2.8155843000000002E-4</v>
      </c>
      <c r="Y85" s="33">
        <v>2.9512270999999997E-4</v>
      </c>
      <c r="Z85" s="33">
        <v>3.0623489999999902E-4</v>
      </c>
      <c r="AA85" s="33">
        <v>3.2077317999999999E-4</v>
      </c>
      <c r="AB85" s="33">
        <v>3.2863352999999999E-4</v>
      </c>
      <c r="AC85" s="33">
        <v>3.4000088999999999E-4</v>
      </c>
      <c r="AD85" s="33">
        <v>3.6493189E-4</v>
      </c>
      <c r="AE85" s="33">
        <v>3.6805521999999901E-4</v>
      </c>
    </row>
    <row r="86" spans="1:35" s="28" customFormat="1">
      <c r="A86" s="29" t="s">
        <v>134</v>
      </c>
      <c r="B86" s="29" t="s">
        <v>56</v>
      </c>
      <c r="C86" s="25">
        <v>4.73087217E-2</v>
      </c>
      <c r="D86" s="25">
        <v>0.12764426600000001</v>
      </c>
      <c r="E86" s="25">
        <v>0.115948281</v>
      </c>
      <c r="F86" s="25">
        <v>9.2242406600000007E-2</v>
      </c>
      <c r="G86" s="25">
        <v>0.28783856099999999</v>
      </c>
      <c r="H86" s="25">
        <v>0.47746658000000003</v>
      </c>
      <c r="I86" s="25">
        <v>0.68365120000000001</v>
      </c>
      <c r="J86" s="25">
        <v>0.70381929499999996</v>
      </c>
      <c r="K86" s="25">
        <v>0.88202439999999993</v>
      </c>
      <c r="L86" s="25">
        <v>1.0756308299999999</v>
      </c>
      <c r="M86" s="25">
        <v>1.8618554299999901</v>
      </c>
      <c r="N86" s="25">
        <v>1.9836293359999899</v>
      </c>
      <c r="O86" s="25">
        <v>2.2777535459999898</v>
      </c>
      <c r="P86" s="25">
        <v>2.4823375599999999</v>
      </c>
      <c r="Q86" s="25">
        <v>2.9983087799999999</v>
      </c>
      <c r="R86" s="25">
        <v>3.2287153800000001</v>
      </c>
      <c r="S86" s="25">
        <v>2.8713506</v>
      </c>
      <c r="T86" s="25">
        <v>2.7301091100000003</v>
      </c>
      <c r="U86" s="25">
        <v>2.8039905439999999</v>
      </c>
      <c r="V86" s="25">
        <v>3.0222607000000004</v>
      </c>
      <c r="W86" s="25">
        <v>3.0024658500000001</v>
      </c>
      <c r="X86" s="25">
        <v>3.06977514</v>
      </c>
      <c r="Y86" s="25">
        <v>3.12456909</v>
      </c>
      <c r="Z86" s="25">
        <v>3.0107790200000002</v>
      </c>
      <c r="AA86" s="25">
        <v>3.29962102</v>
      </c>
      <c r="AB86" s="25">
        <v>3.2758693999999999</v>
      </c>
      <c r="AC86" s="25">
        <v>3.3923166300000003</v>
      </c>
      <c r="AD86" s="25">
        <v>3.26477503</v>
      </c>
      <c r="AE86" s="25">
        <v>2.76725296</v>
      </c>
      <c r="AH86" s="13"/>
      <c r="AI86" s="13"/>
    </row>
    <row r="87" spans="1:35" s="28" customFormat="1">
      <c r="A87" s="34" t="s">
        <v>138</v>
      </c>
      <c r="B87" s="34"/>
      <c r="C87" s="35">
        <v>9017.5145715640319</v>
      </c>
      <c r="D87" s="35">
        <v>9109.5255385176079</v>
      </c>
      <c r="E87" s="35">
        <v>9565.2078099708979</v>
      </c>
      <c r="F87" s="35">
        <v>12412.638027912421</v>
      </c>
      <c r="G87" s="35">
        <v>12867.129035451766</v>
      </c>
      <c r="H87" s="35">
        <v>9744.2971047916144</v>
      </c>
      <c r="I87" s="35">
        <v>13897.143347164609</v>
      </c>
      <c r="J87" s="35">
        <v>14277.190282865638</v>
      </c>
      <c r="K87" s="35">
        <v>14238.515276884837</v>
      </c>
      <c r="L87" s="35">
        <v>14122.231618593389</v>
      </c>
      <c r="M87" s="35">
        <v>13604.397560225842</v>
      </c>
      <c r="N87" s="35">
        <v>13910.935891685929</v>
      </c>
      <c r="O87" s="35">
        <v>14072.04748896497</v>
      </c>
      <c r="P87" s="35">
        <v>14303.909409361628</v>
      </c>
      <c r="Q87" s="35">
        <v>14281.250648978639</v>
      </c>
      <c r="R87" s="35">
        <v>14390.306732249257</v>
      </c>
      <c r="S87" s="35">
        <v>14810.748091576757</v>
      </c>
      <c r="T87" s="35">
        <v>14616.521342803244</v>
      </c>
      <c r="U87" s="35">
        <v>14697.569639080559</v>
      </c>
      <c r="V87" s="35">
        <v>14557.39638960678</v>
      </c>
      <c r="W87" s="35">
        <v>14775.658020231716</v>
      </c>
      <c r="X87" s="35">
        <v>14453.140956654141</v>
      </c>
      <c r="Y87" s="35">
        <v>14298.574609302192</v>
      </c>
      <c r="Z87" s="35">
        <v>14309.039848842676</v>
      </c>
      <c r="AA87" s="35">
        <v>14089.351613617693</v>
      </c>
      <c r="AB87" s="35">
        <v>13910.637685251437</v>
      </c>
      <c r="AC87" s="35">
        <v>12610.198084786196</v>
      </c>
      <c r="AD87" s="35">
        <v>11306.735903365914</v>
      </c>
      <c r="AE87" s="35">
        <v>10744.434510011119</v>
      </c>
      <c r="AH87" s="13"/>
      <c r="AI87" s="13"/>
    </row>
    <row r="88" spans="1:35" s="28" customFormat="1" collapsed="1">
      <c r="A88" s="13"/>
      <c r="B88" s="13"/>
      <c r="C88" s="13"/>
      <c r="D88" s="13"/>
      <c r="E88" s="13"/>
      <c r="F88" s="13"/>
      <c r="G88" s="13"/>
      <c r="H88" s="13"/>
      <c r="I88" s="13"/>
      <c r="J88" s="13"/>
      <c r="K88" s="13"/>
      <c r="L88" s="13"/>
      <c r="M88" s="13"/>
      <c r="N88" s="13"/>
      <c r="O88" s="13"/>
      <c r="P88" s="13"/>
      <c r="Q88" s="13"/>
      <c r="R88" s="13"/>
      <c r="S88" s="13"/>
      <c r="T88" s="13"/>
      <c r="U88" s="13"/>
      <c r="V88" s="13"/>
      <c r="W88" s="13"/>
      <c r="X88" s="13"/>
      <c r="Y88" s="13"/>
      <c r="Z88" s="13"/>
      <c r="AA88" s="13"/>
      <c r="AB88" s="13"/>
      <c r="AC88" s="13"/>
      <c r="AD88" s="13"/>
      <c r="AE88" s="13"/>
      <c r="AH88" s="13"/>
      <c r="AI88" s="13"/>
    </row>
    <row r="89" spans="1:35" s="28" customFormat="1">
      <c r="A89" s="13"/>
      <c r="B89" s="13"/>
      <c r="C89" s="13"/>
      <c r="D89" s="13"/>
      <c r="E89" s="13"/>
      <c r="F89" s="13"/>
      <c r="G89" s="13"/>
      <c r="H89" s="13"/>
      <c r="I89" s="13"/>
      <c r="J89" s="13"/>
      <c r="K89" s="13"/>
      <c r="L89" s="13"/>
      <c r="M89" s="13"/>
      <c r="N89" s="13"/>
      <c r="O89" s="13"/>
      <c r="P89" s="13"/>
      <c r="Q89" s="13"/>
      <c r="R89" s="13"/>
      <c r="S89" s="13"/>
      <c r="T89" s="13"/>
      <c r="U89" s="13"/>
      <c r="V89" s="13"/>
      <c r="W89" s="13"/>
      <c r="X89" s="13"/>
      <c r="Y89" s="13"/>
      <c r="Z89" s="13"/>
      <c r="AA89" s="13"/>
      <c r="AB89" s="13"/>
      <c r="AC89" s="13"/>
      <c r="AD89" s="13"/>
      <c r="AE89" s="13"/>
      <c r="AF89" s="13"/>
      <c r="AG89" s="13"/>
      <c r="AH89" s="13"/>
      <c r="AI89" s="13"/>
    </row>
    <row r="90" spans="1:35" s="28" customFormat="1">
      <c r="A90" s="18" t="s">
        <v>135</v>
      </c>
      <c r="B90" s="13"/>
      <c r="C90" s="13"/>
      <c r="D90" s="13"/>
      <c r="E90" s="13"/>
      <c r="F90" s="13"/>
      <c r="G90" s="13"/>
      <c r="H90" s="13"/>
      <c r="I90" s="13"/>
      <c r="J90" s="13"/>
      <c r="K90" s="13"/>
      <c r="L90" s="13"/>
      <c r="M90" s="13"/>
      <c r="N90" s="13"/>
      <c r="O90" s="13"/>
      <c r="P90" s="13"/>
      <c r="Q90" s="13"/>
      <c r="R90" s="13"/>
      <c r="S90" s="13"/>
      <c r="T90" s="13"/>
      <c r="U90" s="13"/>
      <c r="V90" s="13"/>
      <c r="W90" s="13"/>
      <c r="X90" s="13"/>
      <c r="Y90" s="13"/>
      <c r="Z90" s="13"/>
      <c r="AA90" s="13"/>
      <c r="AB90" s="13"/>
      <c r="AC90" s="13"/>
      <c r="AD90" s="13"/>
      <c r="AE90" s="13"/>
      <c r="AF90" s="13"/>
      <c r="AG90" s="13"/>
      <c r="AH90" s="13"/>
      <c r="AI90" s="13"/>
    </row>
    <row r="91" spans="1:35" s="28" customFormat="1">
      <c r="A91" s="19" t="s">
        <v>128</v>
      </c>
      <c r="B91" s="19" t="s">
        <v>129</v>
      </c>
      <c r="C91" s="19" t="s">
        <v>80</v>
      </c>
      <c r="D91" s="19" t="s">
        <v>89</v>
      </c>
      <c r="E91" s="19" t="s">
        <v>90</v>
      </c>
      <c r="F91" s="19" t="s">
        <v>91</v>
      </c>
      <c r="G91" s="19" t="s">
        <v>92</v>
      </c>
      <c r="H91" s="19" t="s">
        <v>93</v>
      </c>
      <c r="I91" s="19" t="s">
        <v>94</v>
      </c>
      <c r="J91" s="19" t="s">
        <v>95</v>
      </c>
      <c r="K91" s="19" t="s">
        <v>96</v>
      </c>
      <c r="L91" s="19" t="s">
        <v>97</v>
      </c>
      <c r="M91" s="19" t="s">
        <v>98</v>
      </c>
      <c r="N91" s="19" t="s">
        <v>99</v>
      </c>
      <c r="O91" s="19" t="s">
        <v>100</v>
      </c>
      <c r="P91" s="19" t="s">
        <v>101</v>
      </c>
      <c r="Q91" s="19" t="s">
        <v>102</v>
      </c>
      <c r="R91" s="19" t="s">
        <v>103</v>
      </c>
      <c r="S91" s="19" t="s">
        <v>104</v>
      </c>
      <c r="T91" s="19" t="s">
        <v>105</v>
      </c>
      <c r="U91" s="19" t="s">
        <v>106</v>
      </c>
      <c r="V91" s="19" t="s">
        <v>107</v>
      </c>
      <c r="W91" s="19" t="s">
        <v>108</v>
      </c>
      <c r="X91" s="19" t="s">
        <v>109</v>
      </c>
      <c r="Y91" s="19" t="s">
        <v>110</v>
      </c>
      <c r="Z91" s="19" t="s">
        <v>111</v>
      </c>
      <c r="AA91" s="19" t="s">
        <v>112</v>
      </c>
      <c r="AB91" s="19" t="s">
        <v>113</v>
      </c>
      <c r="AC91" s="19" t="s">
        <v>114</v>
      </c>
      <c r="AD91" s="19" t="s">
        <v>115</v>
      </c>
      <c r="AE91" s="19" t="s">
        <v>116</v>
      </c>
      <c r="AF91" s="13"/>
      <c r="AG91" s="13"/>
      <c r="AH91" s="13"/>
      <c r="AI91" s="13"/>
    </row>
    <row r="92" spans="1:35" s="28" customFormat="1">
      <c r="A92" s="29" t="s">
        <v>40</v>
      </c>
      <c r="B92" s="29" t="s">
        <v>70</v>
      </c>
      <c r="C92" s="33">
        <v>180.019640093665</v>
      </c>
      <c r="D92" s="33">
        <v>277.47399412080483</v>
      </c>
      <c r="E92" s="33">
        <v>319.93754788390305</v>
      </c>
      <c r="F92" s="33">
        <v>433.54357072982702</v>
      </c>
      <c r="G92" s="33">
        <v>442.19943982054195</v>
      </c>
      <c r="H92" s="33">
        <v>464.8486640330089</v>
      </c>
      <c r="I92" s="33">
        <v>451.25068493968081</v>
      </c>
      <c r="J92" s="33">
        <v>422.1294974714209</v>
      </c>
      <c r="K92" s="33">
        <v>400.40978223553998</v>
      </c>
      <c r="L92" s="33">
        <v>400.5131451234999</v>
      </c>
      <c r="M92" s="33">
        <v>406.43255114512198</v>
      </c>
      <c r="N92" s="33">
        <v>415.99612068080393</v>
      </c>
      <c r="O92" s="33">
        <v>370.35130648121003</v>
      </c>
      <c r="P92" s="33">
        <v>337.98417256040392</v>
      </c>
      <c r="Q92" s="33">
        <v>347.56775889996004</v>
      </c>
      <c r="R92" s="33">
        <v>347.91416696620001</v>
      </c>
      <c r="S92" s="33">
        <v>782.74666041006901</v>
      </c>
      <c r="T92" s="33">
        <v>785.99992292550883</v>
      </c>
      <c r="U92" s="33">
        <v>1062.070980619849</v>
      </c>
      <c r="V92" s="33">
        <v>1149.99480195552</v>
      </c>
      <c r="W92" s="33">
        <v>3308.2983500272799</v>
      </c>
      <c r="X92" s="33">
        <v>3696.2373118046098</v>
      </c>
      <c r="Y92" s="33">
        <v>3777.45233655528</v>
      </c>
      <c r="Z92" s="33">
        <v>5822.9767598574617</v>
      </c>
      <c r="AA92" s="33">
        <v>5888.9423203841689</v>
      </c>
      <c r="AB92" s="33">
        <v>5654.7636263245004</v>
      </c>
      <c r="AC92" s="33">
        <v>5700.4623890811008</v>
      </c>
      <c r="AD92" s="33">
        <v>6616.1944100638802</v>
      </c>
      <c r="AE92" s="33">
        <v>6843.3452240858896</v>
      </c>
      <c r="AF92" s="13"/>
      <c r="AG92" s="13"/>
      <c r="AH92" s="13"/>
      <c r="AI92" s="13"/>
    </row>
    <row r="93" spans="1:35" collapsed="1">
      <c r="A93" s="29" t="s">
        <v>40</v>
      </c>
      <c r="B93" s="29" t="s">
        <v>72</v>
      </c>
      <c r="C93" s="33">
        <v>268.84702199999992</v>
      </c>
      <c r="D93" s="33">
        <v>682.15270299999997</v>
      </c>
      <c r="E93" s="33">
        <v>746.143376880814</v>
      </c>
      <c r="F93" s="33">
        <v>2530.0333136479226</v>
      </c>
      <c r="G93" s="33">
        <v>6899.1558017152238</v>
      </c>
      <c r="H93" s="33">
        <v>7858.5502879654323</v>
      </c>
      <c r="I93" s="33">
        <v>7289.2352771162386</v>
      </c>
      <c r="J93" s="33">
        <v>7982.8235866943596</v>
      </c>
      <c r="K93" s="33">
        <v>10125.924850115442</v>
      </c>
      <c r="L93" s="33">
        <v>11123.303360942749</v>
      </c>
      <c r="M93" s="33">
        <v>13736.150581777507</v>
      </c>
      <c r="N93" s="33">
        <v>14801.53063126951</v>
      </c>
      <c r="O93" s="33">
        <v>14173.357228774454</v>
      </c>
      <c r="P93" s="33">
        <v>14442.481169670016</v>
      </c>
      <c r="Q93" s="33">
        <v>14840.47791421182</v>
      </c>
      <c r="R93" s="33">
        <v>14876.694465863355</v>
      </c>
      <c r="S93" s="33">
        <v>14551.375023911134</v>
      </c>
      <c r="T93" s="33">
        <v>13833.239668234937</v>
      </c>
      <c r="U93" s="33">
        <v>14874.625794150512</v>
      </c>
      <c r="V93" s="33">
        <v>14138.239007756329</v>
      </c>
      <c r="W93" s="33">
        <v>14968.674971922261</v>
      </c>
      <c r="X93" s="33">
        <v>16065.669409689697</v>
      </c>
      <c r="Y93" s="33">
        <v>15572.657097890222</v>
      </c>
      <c r="Z93" s="33">
        <v>16559.788262831371</v>
      </c>
      <c r="AA93" s="33">
        <v>18073.813715748231</v>
      </c>
      <c r="AB93" s="33">
        <v>21385.047279199767</v>
      </c>
      <c r="AC93" s="33">
        <v>21305.193159565522</v>
      </c>
      <c r="AD93" s="33">
        <v>23490.874051464067</v>
      </c>
      <c r="AE93" s="33">
        <v>20393.562258064358</v>
      </c>
    </row>
    <row r="94" spans="1:35">
      <c r="A94" s="29" t="s">
        <v>40</v>
      </c>
      <c r="B94" s="29" t="s">
        <v>76</v>
      </c>
      <c r="C94" s="33">
        <v>14.121009352699993</v>
      </c>
      <c r="D94" s="33">
        <v>20.93720769499998</v>
      </c>
      <c r="E94" s="33">
        <v>25.499472661399999</v>
      </c>
      <c r="F94" s="33">
        <v>38.738358197400004</v>
      </c>
      <c r="G94" s="33">
        <v>55.759871159999989</v>
      </c>
      <c r="H94" s="33">
        <v>71.357031707999894</v>
      </c>
      <c r="I94" s="33">
        <v>83.15293419999999</v>
      </c>
      <c r="J94" s="33">
        <v>92.415896705999998</v>
      </c>
      <c r="K94" s="33">
        <v>102.12957747</v>
      </c>
      <c r="L94" s="33">
        <v>109.19787264999989</v>
      </c>
      <c r="M94" s="33">
        <v>135.51794314599999</v>
      </c>
      <c r="N94" s="33">
        <v>156.28306076999999</v>
      </c>
      <c r="O94" s="33">
        <v>178.09061757999979</v>
      </c>
      <c r="P94" s="33">
        <v>193.16687540999982</v>
      </c>
      <c r="Q94" s="33">
        <v>198.50940090999987</v>
      </c>
      <c r="R94" s="33">
        <v>205.92715269000004</v>
      </c>
      <c r="S94" s="33">
        <v>207.4895809299999</v>
      </c>
      <c r="T94" s="33">
        <v>211.3845950599999</v>
      </c>
      <c r="U94" s="33">
        <v>209.79914319999992</v>
      </c>
      <c r="V94" s="33">
        <v>213.35380541999999</v>
      </c>
      <c r="W94" s="33">
        <v>196.9993385999999</v>
      </c>
      <c r="X94" s="33">
        <v>202.49692841999979</v>
      </c>
      <c r="Y94" s="33">
        <v>202.21949133999991</v>
      </c>
      <c r="Z94" s="33">
        <v>200.99427153999989</v>
      </c>
      <c r="AA94" s="33">
        <v>205.86341417999989</v>
      </c>
      <c r="AB94" s="33">
        <v>203.87058989999989</v>
      </c>
      <c r="AC94" s="33">
        <v>206.36544913999998</v>
      </c>
      <c r="AD94" s="33">
        <v>200.98239966</v>
      </c>
      <c r="AE94" s="33">
        <v>157.17884297000001</v>
      </c>
    </row>
    <row r="95" spans="1:35" collapsed="1"/>
    <row r="96" spans="1:35">
      <c r="A96" s="19" t="s">
        <v>128</v>
      </c>
      <c r="B96" s="19" t="s">
        <v>129</v>
      </c>
      <c r="C96" s="19" t="s">
        <v>80</v>
      </c>
      <c r="D96" s="19" t="s">
        <v>89</v>
      </c>
      <c r="E96" s="19" t="s">
        <v>90</v>
      </c>
      <c r="F96" s="19" t="s">
        <v>91</v>
      </c>
      <c r="G96" s="19" t="s">
        <v>92</v>
      </c>
      <c r="H96" s="19" t="s">
        <v>93</v>
      </c>
      <c r="I96" s="19" t="s">
        <v>94</v>
      </c>
      <c r="J96" s="19" t="s">
        <v>95</v>
      </c>
      <c r="K96" s="19" t="s">
        <v>96</v>
      </c>
      <c r="L96" s="19" t="s">
        <v>97</v>
      </c>
      <c r="M96" s="19" t="s">
        <v>98</v>
      </c>
      <c r="N96" s="19" t="s">
        <v>99</v>
      </c>
      <c r="O96" s="19" t="s">
        <v>100</v>
      </c>
      <c r="P96" s="19" t="s">
        <v>101</v>
      </c>
      <c r="Q96" s="19" t="s">
        <v>102</v>
      </c>
      <c r="R96" s="19" t="s">
        <v>103</v>
      </c>
      <c r="S96" s="19" t="s">
        <v>104</v>
      </c>
      <c r="T96" s="19" t="s">
        <v>105</v>
      </c>
      <c r="U96" s="19" t="s">
        <v>106</v>
      </c>
      <c r="V96" s="19" t="s">
        <v>107</v>
      </c>
      <c r="W96" s="19" t="s">
        <v>108</v>
      </c>
      <c r="X96" s="19" t="s">
        <v>109</v>
      </c>
      <c r="Y96" s="19" t="s">
        <v>110</v>
      </c>
      <c r="Z96" s="19" t="s">
        <v>111</v>
      </c>
      <c r="AA96" s="19" t="s">
        <v>112</v>
      </c>
      <c r="AB96" s="19" t="s">
        <v>113</v>
      </c>
      <c r="AC96" s="19" t="s">
        <v>114</v>
      </c>
      <c r="AD96" s="19" t="s">
        <v>115</v>
      </c>
      <c r="AE96" s="19" t="s">
        <v>116</v>
      </c>
    </row>
    <row r="97" spans="1:31">
      <c r="A97" s="29" t="s">
        <v>130</v>
      </c>
      <c r="B97" s="29" t="s">
        <v>70</v>
      </c>
      <c r="C97" s="33">
        <v>6.03127749999999E-5</v>
      </c>
      <c r="D97" s="33">
        <v>6.1181426999999997E-5</v>
      </c>
      <c r="E97" s="33">
        <v>6.0833542999999895E-5</v>
      </c>
      <c r="F97" s="33">
        <v>6.0174467999999997E-5</v>
      </c>
      <c r="G97" s="33">
        <v>5.8039177000000002E-5</v>
      </c>
      <c r="H97" s="33">
        <v>5.9337255999999903E-5</v>
      </c>
      <c r="I97" s="33">
        <v>6.8552373000000004E-5</v>
      </c>
      <c r="J97" s="33">
        <v>7.2733306999999894E-5</v>
      </c>
      <c r="K97" s="33">
        <v>2.2167646999999999E-4</v>
      </c>
      <c r="L97" s="33">
        <v>2.29597529999999E-4</v>
      </c>
      <c r="M97" s="33">
        <v>2.5511367600000002E-4</v>
      </c>
      <c r="N97" s="33">
        <v>2.5841169999999997E-4</v>
      </c>
      <c r="O97" s="33">
        <v>2.6385150000000001E-4</v>
      </c>
      <c r="P97" s="33">
        <v>2.6463786399999988E-4</v>
      </c>
      <c r="Q97" s="33">
        <v>2.8764544999999999E-4</v>
      </c>
      <c r="R97" s="33">
        <v>2.91635899999999E-4</v>
      </c>
      <c r="S97" s="33">
        <v>2.7873875999999799E-4</v>
      </c>
      <c r="T97" s="33">
        <v>2.8139121999999996E-4</v>
      </c>
      <c r="U97" s="33">
        <v>3.3295562999999999E-4</v>
      </c>
      <c r="V97" s="33">
        <v>3.3300916000000001E-4</v>
      </c>
      <c r="W97" s="33">
        <v>6.6175753999999796E-4</v>
      </c>
      <c r="X97" s="33">
        <v>6.6141360000000001E-4</v>
      </c>
      <c r="Y97" s="33">
        <v>94.821630749069996</v>
      </c>
      <c r="Z97" s="33">
        <v>544.94370890274001</v>
      </c>
      <c r="AA97" s="33">
        <v>610.71448382864901</v>
      </c>
      <c r="AB97" s="33">
        <v>598.32532523350005</v>
      </c>
      <c r="AC97" s="33">
        <v>593.35362917706993</v>
      </c>
      <c r="AD97" s="33">
        <v>607.12641732228997</v>
      </c>
      <c r="AE97" s="33">
        <v>577.08597707371996</v>
      </c>
    </row>
    <row r="98" spans="1:31">
      <c r="A98" s="29" t="s">
        <v>130</v>
      </c>
      <c r="B98" s="29" t="s">
        <v>72</v>
      </c>
      <c r="C98" s="33">
        <v>211.309325</v>
      </c>
      <c r="D98" s="33">
        <v>518.84345299999995</v>
      </c>
      <c r="E98" s="33">
        <v>560.59017228795005</v>
      </c>
      <c r="F98" s="33">
        <v>2000.5337123223142</v>
      </c>
      <c r="G98" s="33">
        <v>6098.5623318968828</v>
      </c>
      <c r="H98" s="33">
        <v>7054.87322782313</v>
      </c>
      <c r="I98" s="33">
        <v>6629.7824511720337</v>
      </c>
      <c r="J98" s="33">
        <v>7029.9749676624533</v>
      </c>
      <c r="K98" s="33">
        <v>9603.1420765503117</v>
      </c>
      <c r="L98" s="33">
        <v>10491.455625243028</v>
      </c>
      <c r="M98" s="33">
        <v>13088.898024493546</v>
      </c>
      <c r="N98" s="33">
        <v>13854.12402845474</v>
      </c>
      <c r="O98" s="33">
        <v>13385.813094675348</v>
      </c>
      <c r="P98" s="33">
        <v>13493.693737848369</v>
      </c>
      <c r="Q98" s="33">
        <v>14003.291473569929</v>
      </c>
      <c r="R98" s="33">
        <v>14056.799780335774</v>
      </c>
      <c r="S98" s="33">
        <v>13593.815033971474</v>
      </c>
      <c r="T98" s="33">
        <v>12896.421766824307</v>
      </c>
      <c r="U98" s="33">
        <v>13208.547087222461</v>
      </c>
      <c r="V98" s="33">
        <v>12616.28897956736</v>
      </c>
      <c r="W98" s="33">
        <v>13182.524553198</v>
      </c>
      <c r="X98" s="33">
        <v>13448.676616580808</v>
      </c>
      <c r="Y98" s="33">
        <v>13069.363319936581</v>
      </c>
      <c r="Z98" s="33">
        <v>14174.480046891571</v>
      </c>
      <c r="AA98" s="33">
        <v>13949.89024360146</v>
      </c>
      <c r="AB98" s="33">
        <v>14974.531275061898</v>
      </c>
      <c r="AC98" s="33">
        <v>13923.8918479815</v>
      </c>
      <c r="AD98" s="33">
        <v>14670.214489186399</v>
      </c>
      <c r="AE98" s="33">
        <v>12907.958423364802</v>
      </c>
    </row>
    <row r="99" spans="1:31">
      <c r="A99" s="29" t="s">
        <v>130</v>
      </c>
      <c r="B99" s="29" t="s">
        <v>76</v>
      </c>
      <c r="C99" s="33">
        <v>7.0150341000000003</v>
      </c>
      <c r="D99" s="33">
        <v>9.55828378</v>
      </c>
      <c r="E99" s="33">
        <v>9.9631305999999995</v>
      </c>
      <c r="F99" s="33">
        <v>13.980285100000001</v>
      </c>
      <c r="G99" s="33">
        <v>20.165525200000001</v>
      </c>
      <c r="H99" s="33">
        <v>26.849213599999999</v>
      </c>
      <c r="I99" s="33">
        <v>30.762277099999999</v>
      </c>
      <c r="J99" s="33">
        <v>34.633932199999997</v>
      </c>
      <c r="K99" s="33">
        <v>37.967038199999998</v>
      </c>
      <c r="L99" s="33">
        <v>39.627064999999895</v>
      </c>
      <c r="M99" s="33">
        <v>48.448709799999996</v>
      </c>
      <c r="N99" s="33">
        <v>56.682725699999999</v>
      </c>
      <c r="O99" s="33">
        <v>65.672690599999896</v>
      </c>
      <c r="P99" s="33">
        <v>70.355112999999903</v>
      </c>
      <c r="Q99" s="33">
        <v>71.227153000000001</v>
      </c>
      <c r="R99" s="33">
        <v>74.7429877</v>
      </c>
      <c r="S99" s="33">
        <v>75.573130000000006</v>
      </c>
      <c r="T99" s="33">
        <v>73.588122199999887</v>
      </c>
      <c r="U99" s="33">
        <v>77.527070600000002</v>
      </c>
      <c r="V99" s="33">
        <v>76.880878699999997</v>
      </c>
      <c r="W99" s="33">
        <v>81.046084899999997</v>
      </c>
      <c r="X99" s="33">
        <v>82.322012700000002</v>
      </c>
      <c r="Y99" s="33">
        <v>82.3972713</v>
      </c>
      <c r="Z99" s="33">
        <v>80.804059199999998</v>
      </c>
      <c r="AA99" s="33">
        <v>80.772107699999992</v>
      </c>
      <c r="AB99" s="33">
        <v>81.930229699999998</v>
      </c>
      <c r="AC99" s="33">
        <v>80.0755774</v>
      </c>
      <c r="AD99" s="33">
        <v>82.029997600000002</v>
      </c>
      <c r="AE99" s="33">
        <v>63.972789999999996</v>
      </c>
    </row>
    <row r="101" spans="1:31">
      <c r="A101" s="19" t="s">
        <v>128</v>
      </c>
      <c r="B101" s="19" t="s">
        <v>129</v>
      </c>
      <c r="C101" s="19" t="s">
        <v>80</v>
      </c>
      <c r="D101" s="19" t="s">
        <v>89</v>
      </c>
      <c r="E101" s="19" t="s">
        <v>90</v>
      </c>
      <c r="F101" s="19" t="s">
        <v>91</v>
      </c>
      <c r="G101" s="19" t="s">
        <v>92</v>
      </c>
      <c r="H101" s="19" t="s">
        <v>93</v>
      </c>
      <c r="I101" s="19" t="s">
        <v>94</v>
      </c>
      <c r="J101" s="19" t="s">
        <v>95</v>
      </c>
      <c r="K101" s="19" t="s">
        <v>96</v>
      </c>
      <c r="L101" s="19" t="s">
        <v>97</v>
      </c>
      <c r="M101" s="19" t="s">
        <v>98</v>
      </c>
      <c r="N101" s="19" t="s">
        <v>99</v>
      </c>
      <c r="O101" s="19" t="s">
        <v>100</v>
      </c>
      <c r="P101" s="19" t="s">
        <v>101</v>
      </c>
      <c r="Q101" s="19" t="s">
        <v>102</v>
      </c>
      <c r="R101" s="19" t="s">
        <v>103</v>
      </c>
      <c r="S101" s="19" t="s">
        <v>104</v>
      </c>
      <c r="T101" s="19" t="s">
        <v>105</v>
      </c>
      <c r="U101" s="19" t="s">
        <v>106</v>
      </c>
      <c r="V101" s="19" t="s">
        <v>107</v>
      </c>
      <c r="W101" s="19" t="s">
        <v>108</v>
      </c>
      <c r="X101" s="19" t="s">
        <v>109</v>
      </c>
      <c r="Y101" s="19" t="s">
        <v>110</v>
      </c>
      <c r="Z101" s="19" t="s">
        <v>111</v>
      </c>
      <c r="AA101" s="19" t="s">
        <v>112</v>
      </c>
      <c r="AB101" s="19" t="s">
        <v>113</v>
      </c>
      <c r="AC101" s="19" t="s">
        <v>114</v>
      </c>
      <c r="AD101" s="19" t="s">
        <v>115</v>
      </c>
      <c r="AE101" s="19" t="s">
        <v>116</v>
      </c>
    </row>
    <row r="102" spans="1:31">
      <c r="A102" s="29" t="s">
        <v>131</v>
      </c>
      <c r="B102" s="29" t="s">
        <v>70</v>
      </c>
      <c r="C102" s="33">
        <v>4.0522226999999997E-5</v>
      </c>
      <c r="D102" s="33">
        <v>36.270438130259905</v>
      </c>
      <c r="E102" s="33">
        <v>35.360511216611997</v>
      </c>
      <c r="F102" s="33">
        <v>39.064470640076003</v>
      </c>
      <c r="G102" s="33">
        <v>43.509190122667995</v>
      </c>
      <c r="H102" s="33">
        <v>43.815500331374899</v>
      </c>
      <c r="I102" s="33">
        <v>42.606291070114906</v>
      </c>
      <c r="J102" s="33">
        <v>42.188185812794003</v>
      </c>
      <c r="K102" s="33">
        <v>39.747519930119999</v>
      </c>
      <c r="L102" s="33">
        <v>39.914944710309996</v>
      </c>
      <c r="M102" s="33">
        <v>39.239550053569999</v>
      </c>
      <c r="N102" s="33">
        <v>39.902288533819998</v>
      </c>
      <c r="O102" s="33">
        <v>39.986107445569999</v>
      </c>
      <c r="P102" s="33">
        <v>41.317658917729901</v>
      </c>
      <c r="Q102" s="33">
        <v>40.137942579499999</v>
      </c>
      <c r="R102" s="33">
        <v>40.227445399139995</v>
      </c>
      <c r="S102" s="33">
        <v>487.72581300000002</v>
      </c>
      <c r="T102" s="33">
        <v>486.08883999999989</v>
      </c>
      <c r="U102" s="33">
        <v>489.71788800000002</v>
      </c>
      <c r="V102" s="33">
        <v>558.78589999999997</v>
      </c>
      <c r="W102" s="33">
        <v>1361.9847</v>
      </c>
      <c r="X102" s="33">
        <v>1821.6605999999999</v>
      </c>
      <c r="Y102" s="33">
        <v>1840.0420999999999</v>
      </c>
      <c r="Z102" s="33">
        <v>2517.2170000000001</v>
      </c>
      <c r="AA102" s="33">
        <v>2500.3008</v>
      </c>
      <c r="AB102" s="33">
        <v>2396.5007000000001</v>
      </c>
      <c r="AC102" s="33">
        <v>2445.7476000000001</v>
      </c>
      <c r="AD102" s="33">
        <v>2418.8779999999902</v>
      </c>
      <c r="AE102" s="33">
        <v>2912.0693000000001</v>
      </c>
    </row>
    <row r="103" spans="1:31">
      <c r="A103" s="29" t="s">
        <v>131</v>
      </c>
      <c r="B103" s="29" t="s">
        <v>72</v>
      </c>
      <c r="C103" s="33">
        <v>57.537696999999902</v>
      </c>
      <c r="D103" s="33">
        <v>163.30924999999999</v>
      </c>
      <c r="E103" s="33">
        <v>185.552969070324</v>
      </c>
      <c r="F103" s="33">
        <v>529.49935819008999</v>
      </c>
      <c r="G103" s="33">
        <v>800.59320275979996</v>
      </c>
      <c r="H103" s="33">
        <v>803.67677168495993</v>
      </c>
      <c r="I103" s="33">
        <v>659.45252187040001</v>
      </c>
      <c r="J103" s="33">
        <v>952.84830858960004</v>
      </c>
      <c r="K103" s="33">
        <v>522.78245436262</v>
      </c>
      <c r="L103" s="33">
        <v>631.84740613724603</v>
      </c>
      <c r="M103" s="33">
        <v>647.25220947452408</v>
      </c>
      <c r="N103" s="33">
        <v>947.40621675541001</v>
      </c>
      <c r="O103" s="33">
        <v>787.54373659757994</v>
      </c>
      <c r="P103" s="33">
        <v>948.78700962467894</v>
      </c>
      <c r="Q103" s="33">
        <v>837.18598996025992</v>
      </c>
      <c r="R103" s="33">
        <v>819.89417938732004</v>
      </c>
      <c r="S103" s="33">
        <v>957.55759629800002</v>
      </c>
      <c r="T103" s="33">
        <v>936.81546577070003</v>
      </c>
      <c r="U103" s="33">
        <v>889.58081009029991</v>
      </c>
      <c r="V103" s="33">
        <v>789.71202788359994</v>
      </c>
      <c r="W103" s="33">
        <v>1058.6333999999999</v>
      </c>
      <c r="X103" s="33">
        <v>1911.64257</v>
      </c>
      <c r="Y103" s="33">
        <v>1857.9053000000001</v>
      </c>
      <c r="Z103" s="33">
        <v>1708.45092</v>
      </c>
      <c r="AA103" s="33">
        <v>3054.2681400000001</v>
      </c>
      <c r="AB103" s="33">
        <v>5374.1486699999996</v>
      </c>
      <c r="AC103" s="33">
        <v>5626.4144500000002</v>
      </c>
      <c r="AD103" s="33">
        <v>5509.4525699999995</v>
      </c>
      <c r="AE103" s="33">
        <v>4426.7366359999996</v>
      </c>
    </row>
    <row r="104" spans="1:31">
      <c r="A104" s="29" t="s">
        <v>131</v>
      </c>
      <c r="B104" s="29" t="s">
        <v>76</v>
      </c>
      <c r="C104" s="33">
        <v>2.2053707400000002</v>
      </c>
      <c r="D104" s="33">
        <v>3.0351858999999899</v>
      </c>
      <c r="E104" s="33">
        <v>3.3555473199999999</v>
      </c>
      <c r="F104" s="33">
        <v>5.1294285799999999</v>
      </c>
      <c r="G104" s="33">
        <v>8.5780605499999893</v>
      </c>
      <c r="H104" s="33">
        <v>10.82093564</v>
      </c>
      <c r="I104" s="33">
        <v>13.257359299999999</v>
      </c>
      <c r="J104" s="33">
        <v>15.2753566</v>
      </c>
      <c r="K104" s="33">
        <v>16.208501099999999</v>
      </c>
      <c r="L104" s="33">
        <v>17.690677600000001</v>
      </c>
      <c r="M104" s="33">
        <v>22.681227100000001</v>
      </c>
      <c r="N104" s="33">
        <v>25.23583489999999</v>
      </c>
      <c r="O104" s="33">
        <v>29.204348</v>
      </c>
      <c r="P104" s="33">
        <v>32.5697361</v>
      </c>
      <c r="Q104" s="33">
        <v>32.379982400000003</v>
      </c>
      <c r="R104" s="33">
        <v>33.532930499999999</v>
      </c>
      <c r="S104" s="33">
        <v>32.275093200000001</v>
      </c>
      <c r="T104" s="33">
        <v>32.440537599999999</v>
      </c>
      <c r="U104" s="33">
        <v>34.361375499999994</v>
      </c>
      <c r="V104" s="33">
        <v>35.479076500000005</v>
      </c>
      <c r="W104" s="33">
        <v>30.3268995</v>
      </c>
      <c r="X104" s="33">
        <v>30.620501599999901</v>
      </c>
      <c r="Y104" s="33">
        <v>30.988759199999901</v>
      </c>
      <c r="Z104" s="33">
        <v>30.484417399999902</v>
      </c>
      <c r="AA104" s="33">
        <v>31.5348787</v>
      </c>
      <c r="AB104" s="33">
        <v>28.789463999999999</v>
      </c>
      <c r="AC104" s="33">
        <v>30.571598199999997</v>
      </c>
      <c r="AD104" s="33">
        <v>30.0195252</v>
      </c>
      <c r="AE104" s="33">
        <v>20.491631330000001</v>
      </c>
    </row>
    <row r="106" spans="1:31">
      <c r="A106" s="19" t="s">
        <v>128</v>
      </c>
      <c r="B106" s="19" t="s">
        <v>129</v>
      </c>
      <c r="C106" s="19" t="s">
        <v>80</v>
      </c>
      <c r="D106" s="19" t="s">
        <v>89</v>
      </c>
      <c r="E106" s="19" t="s">
        <v>90</v>
      </c>
      <c r="F106" s="19" t="s">
        <v>91</v>
      </c>
      <c r="G106" s="19" t="s">
        <v>92</v>
      </c>
      <c r="H106" s="19" t="s">
        <v>93</v>
      </c>
      <c r="I106" s="19" t="s">
        <v>94</v>
      </c>
      <c r="J106" s="19" t="s">
        <v>95</v>
      </c>
      <c r="K106" s="19" t="s">
        <v>96</v>
      </c>
      <c r="L106" s="19" t="s">
        <v>97</v>
      </c>
      <c r="M106" s="19" t="s">
        <v>98</v>
      </c>
      <c r="N106" s="19" t="s">
        <v>99</v>
      </c>
      <c r="O106" s="19" t="s">
        <v>100</v>
      </c>
      <c r="P106" s="19" t="s">
        <v>101</v>
      </c>
      <c r="Q106" s="19" t="s">
        <v>102</v>
      </c>
      <c r="R106" s="19" t="s">
        <v>103</v>
      </c>
      <c r="S106" s="19" t="s">
        <v>104</v>
      </c>
      <c r="T106" s="19" t="s">
        <v>105</v>
      </c>
      <c r="U106" s="19" t="s">
        <v>106</v>
      </c>
      <c r="V106" s="19" t="s">
        <v>107</v>
      </c>
      <c r="W106" s="19" t="s">
        <v>108</v>
      </c>
      <c r="X106" s="19" t="s">
        <v>109</v>
      </c>
      <c r="Y106" s="19" t="s">
        <v>110</v>
      </c>
      <c r="Z106" s="19" t="s">
        <v>111</v>
      </c>
      <c r="AA106" s="19" t="s">
        <v>112</v>
      </c>
      <c r="AB106" s="19" t="s">
        <v>113</v>
      </c>
      <c r="AC106" s="19" t="s">
        <v>114</v>
      </c>
      <c r="AD106" s="19" t="s">
        <v>115</v>
      </c>
      <c r="AE106" s="19" t="s">
        <v>116</v>
      </c>
    </row>
    <row r="107" spans="1:31">
      <c r="A107" s="29" t="s">
        <v>132</v>
      </c>
      <c r="B107" s="29" t="s">
        <v>70</v>
      </c>
      <c r="C107" s="33">
        <v>75.223059666330002</v>
      </c>
      <c r="D107" s="33">
        <v>143.47799662669991</v>
      </c>
      <c r="E107" s="33">
        <v>155.79502607388301</v>
      </c>
      <c r="F107" s="33">
        <v>253.92488041072698</v>
      </c>
      <c r="G107" s="33">
        <v>252.77242903024</v>
      </c>
      <c r="H107" s="33">
        <v>268.59236032640399</v>
      </c>
      <c r="I107" s="33">
        <v>261.67820071737202</v>
      </c>
      <c r="J107" s="33">
        <v>242.5524155363299</v>
      </c>
      <c r="K107" s="33">
        <v>232.27367716293998</v>
      </c>
      <c r="L107" s="33">
        <v>232.5700829269899</v>
      </c>
      <c r="M107" s="33">
        <v>239.41365449963598</v>
      </c>
      <c r="N107" s="33">
        <v>247.78625778933403</v>
      </c>
      <c r="O107" s="33">
        <v>199.62669045820999</v>
      </c>
      <c r="P107" s="33">
        <v>194.17088201854</v>
      </c>
      <c r="Q107" s="33">
        <v>204.17195332068999</v>
      </c>
      <c r="R107" s="33">
        <v>204.06487861572</v>
      </c>
      <c r="S107" s="33">
        <v>190.02753936114001</v>
      </c>
      <c r="T107" s="33">
        <v>194.05837969799992</v>
      </c>
      <c r="U107" s="33">
        <v>373.871982</v>
      </c>
      <c r="V107" s="33">
        <v>366.51121549999999</v>
      </c>
      <c r="W107" s="33">
        <v>926.05247499999996</v>
      </c>
      <c r="X107" s="33">
        <v>861.40880000000004</v>
      </c>
      <c r="Y107" s="33">
        <v>828.36220000000003</v>
      </c>
      <c r="Z107" s="33">
        <v>1411.4989</v>
      </c>
      <c r="AA107" s="33">
        <v>1407.2645</v>
      </c>
      <c r="AB107" s="33">
        <v>1327.1824999999999</v>
      </c>
      <c r="AC107" s="33">
        <v>1319.8732</v>
      </c>
      <c r="AD107" s="33">
        <v>2293.837</v>
      </c>
      <c r="AE107" s="33">
        <v>2176.0169999999998</v>
      </c>
    </row>
    <row r="108" spans="1:31">
      <c r="A108" s="29" t="s">
        <v>132</v>
      </c>
      <c r="B108" s="29" t="s">
        <v>72</v>
      </c>
      <c r="C108" s="33">
        <v>0</v>
      </c>
      <c r="D108" s="33">
        <v>0</v>
      </c>
      <c r="E108" s="33">
        <v>5.63823699999999E-5</v>
      </c>
      <c r="F108" s="33">
        <v>6.3919779999999996E-5</v>
      </c>
      <c r="G108" s="33">
        <v>7.5210795000000001E-5</v>
      </c>
      <c r="H108" s="33">
        <v>8.1783250000000003E-5</v>
      </c>
      <c r="I108" s="33">
        <v>8.8864836000000002E-5</v>
      </c>
      <c r="J108" s="33">
        <v>8.7725303999999996E-5</v>
      </c>
      <c r="K108" s="33">
        <v>8.7872819999999896E-5</v>
      </c>
      <c r="L108" s="33">
        <v>8.8525189999999997E-5</v>
      </c>
      <c r="M108" s="33">
        <v>9.1471710000000001E-5</v>
      </c>
      <c r="N108" s="33">
        <v>1.1149981E-4</v>
      </c>
      <c r="O108" s="33">
        <v>1.1215956999999999E-4</v>
      </c>
      <c r="P108" s="33">
        <v>1.22000565E-4</v>
      </c>
      <c r="Q108" s="33">
        <v>1.2971266E-4</v>
      </c>
      <c r="R108" s="33">
        <v>1.4014373E-4</v>
      </c>
      <c r="S108" s="33">
        <v>1.9917018000000001E-3</v>
      </c>
      <c r="T108" s="33">
        <v>2.016117E-3</v>
      </c>
      <c r="U108" s="33">
        <v>776.49739999999997</v>
      </c>
      <c r="V108" s="33">
        <v>732.23749999999995</v>
      </c>
      <c r="W108" s="33">
        <v>727.51649999999995</v>
      </c>
      <c r="X108" s="33">
        <v>705.34969999999998</v>
      </c>
      <c r="Y108" s="33">
        <v>645.38793999999996</v>
      </c>
      <c r="Z108" s="33">
        <v>676.85670000000005</v>
      </c>
      <c r="AA108" s="33">
        <v>1069.6547</v>
      </c>
      <c r="AB108" s="33">
        <v>1036.3667</v>
      </c>
      <c r="AC108" s="33">
        <v>1754.8861999999999</v>
      </c>
      <c r="AD108" s="33">
        <v>3311.2062999999998</v>
      </c>
      <c r="AE108" s="33">
        <v>3058.8665000000001</v>
      </c>
    </row>
    <row r="109" spans="1:31">
      <c r="A109" s="29" t="s">
        <v>132</v>
      </c>
      <c r="B109" s="29" t="s">
        <v>76</v>
      </c>
      <c r="C109" s="33">
        <v>1.85769308</v>
      </c>
      <c r="D109" s="33">
        <v>3.4361526499999901</v>
      </c>
      <c r="E109" s="33">
        <v>4.5241679300000008</v>
      </c>
      <c r="F109" s="33">
        <v>9.8850684399999995</v>
      </c>
      <c r="G109" s="33">
        <v>14.347876400000001</v>
      </c>
      <c r="H109" s="33">
        <v>18.062069359999999</v>
      </c>
      <c r="I109" s="33">
        <v>21.328805899999999</v>
      </c>
      <c r="J109" s="33">
        <v>23.2153296</v>
      </c>
      <c r="K109" s="33">
        <v>26.914192199999999</v>
      </c>
      <c r="L109" s="33">
        <v>29.260080200000001</v>
      </c>
      <c r="M109" s="33">
        <v>39.681059500000003</v>
      </c>
      <c r="N109" s="33">
        <v>48.201684100000001</v>
      </c>
      <c r="O109" s="33">
        <v>55.141957899999902</v>
      </c>
      <c r="P109" s="33">
        <v>60.583133499999903</v>
      </c>
      <c r="Q109" s="33">
        <v>63.51180699999999</v>
      </c>
      <c r="R109" s="33">
        <v>64.934285000000003</v>
      </c>
      <c r="S109" s="33">
        <v>65.1442452</v>
      </c>
      <c r="T109" s="33">
        <v>69.382274999999993</v>
      </c>
      <c r="U109" s="33">
        <v>64.392667200000005</v>
      </c>
      <c r="V109" s="33">
        <v>66.987049199999987</v>
      </c>
      <c r="W109" s="33">
        <v>57.229948399999898</v>
      </c>
      <c r="X109" s="33">
        <v>60.068715499999904</v>
      </c>
      <c r="Y109" s="33">
        <v>58.588542400000001</v>
      </c>
      <c r="Z109" s="33">
        <v>59.1562938</v>
      </c>
      <c r="AA109" s="33">
        <v>61.032557699999991</v>
      </c>
      <c r="AB109" s="33">
        <v>60.538138199999899</v>
      </c>
      <c r="AC109" s="33">
        <v>61.533987499999995</v>
      </c>
      <c r="AD109" s="33">
        <v>55.299804099999996</v>
      </c>
      <c r="AE109" s="33">
        <v>45.755818999999995</v>
      </c>
    </row>
    <row r="111" spans="1:31">
      <c r="A111" s="19" t="s">
        <v>128</v>
      </c>
      <c r="B111" s="19" t="s">
        <v>129</v>
      </c>
      <c r="C111" s="19" t="s">
        <v>80</v>
      </c>
      <c r="D111" s="19" t="s">
        <v>89</v>
      </c>
      <c r="E111" s="19" t="s">
        <v>90</v>
      </c>
      <c r="F111" s="19" t="s">
        <v>91</v>
      </c>
      <c r="G111" s="19" t="s">
        <v>92</v>
      </c>
      <c r="H111" s="19" t="s">
        <v>93</v>
      </c>
      <c r="I111" s="19" t="s">
        <v>94</v>
      </c>
      <c r="J111" s="19" t="s">
        <v>95</v>
      </c>
      <c r="K111" s="19" t="s">
        <v>96</v>
      </c>
      <c r="L111" s="19" t="s">
        <v>97</v>
      </c>
      <c r="M111" s="19" t="s">
        <v>98</v>
      </c>
      <c r="N111" s="19" t="s">
        <v>99</v>
      </c>
      <c r="O111" s="19" t="s">
        <v>100</v>
      </c>
      <c r="P111" s="19" t="s">
        <v>101</v>
      </c>
      <c r="Q111" s="19" t="s">
        <v>102</v>
      </c>
      <c r="R111" s="19" t="s">
        <v>103</v>
      </c>
      <c r="S111" s="19" t="s">
        <v>104</v>
      </c>
      <c r="T111" s="19" t="s">
        <v>105</v>
      </c>
      <c r="U111" s="19" t="s">
        <v>106</v>
      </c>
      <c r="V111" s="19" t="s">
        <v>107</v>
      </c>
      <c r="W111" s="19" t="s">
        <v>108</v>
      </c>
      <c r="X111" s="19" t="s">
        <v>109</v>
      </c>
      <c r="Y111" s="19" t="s">
        <v>110</v>
      </c>
      <c r="Z111" s="19" t="s">
        <v>111</v>
      </c>
      <c r="AA111" s="19" t="s">
        <v>112</v>
      </c>
      <c r="AB111" s="19" t="s">
        <v>113</v>
      </c>
      <c r="AC111" s="19" t="s">
        <v>114</v>
      </c>
      <c r="AD111" s="19" t="s">
        <v>115</v>
      </c>
      <c r="AE111" s="19" t="s">
        <v>116</v>
      </c>
    </row>
    <row r="112" spans="1:31">
      <c r="A112" s="29" t="s">
        <v>133</v>
      </c>
      <c r="B112" s="29" t="s">
        <v>70</v>
      </c>
      <c r="C112" s="33">
        <v>104.796437099473</v>
      </c>
      <c r="D112" s="33">
        <v>97.725455118146002</v>
      </c>
      <c r="E112" s="33">
        <v>128.78190683142</v>
      </c>
      <c r="F112" s="33">
        <v>140.554116638116</v>
      </c>
      <c r="G112" s="33">
        <v>145.91771881156697</v>
      </c>
      <c r="H112" s="33">
        <v>152.44069835542399</v>
      </c>
      <c r="I112" s="33">
        <v>146.96607474199388</v>
      </c>
      <c r="J112" s="33">
        <v>137.38876499410802</v>
      </c>
      <c r="K112" s="33">
        <v>128.38827950365001</v>
      </c>
      <c r="L112" s="33">
        <v>128.02779879764998</v>
      </c>
      <c r="M112" s="33">
        <v>127.77899851046999</v>
      </c>
      <c r="N112" s="33">
        <v>128.30721462673989</v>
      </c>
      <c r="O112" s="33">
        <v>130.73814129252</v>
      </c>
      <c r="P112" s="33">
        <v>102.49525293761999</v>
      </c>
      <c r="Q112" s="33">
        <v>103.25745519606001</v>
      </c>
      <c r="R112" s="33">
        <v>103.62142215582999</v>
      </c>
      <c r="S112" s="33">
        <v>104.992893029499</v>
      </c>
      <c r="T112" s="33">
        <v>105.85227906716899</v>
      </c>
      <c r="U112" s="33">
        <v>198.48059999999901</v>
      </c>
      <c r="V112" s="33">
        <v>224.69717400000002</v>
      </c>
      <c r="W112" s="33">
        <v>1020.2603360000001</v>
      </c>
      <c r="X112" s="33">
        <v>1013.167064</v>
      </c>
      <c r="Y112" s="33">
        <v>1014.2262040000001</v>
      </c>
      <c r="Z112" s="33">
        <v>1349.3169400000002</v>
      </c>
      <c r="AA112" s="33">
        <v>1370.6623159999999</v>
      </c>
      <c r="AB112" s="33">
        <v>1332.754866</v>
      </c>
      <c r="AC112" s="33">
        <v>1341.4877100000001</v>
      </c>
      <c r="AD112" s="33">
        <v>1296.3527100000001</v>
      </c>
      <c r="AE112" s="33">
        <v>1178.172667</v>
      </c>
    </row>
    <row r="113" spans="1:31">
      <c r="A113" s="29" t="s">
        <v>133</v>
      </c>
      <c r="B113" s="29" t="s">
        <v>72</v>
      </c>
      <c r="C113" s="33">
        <v>0</v>
      </c>
      <c r="D113" s="33">
        <v>0</v>
      </c>
      <c r="E113" s="33">
        <v>4.8086009999999899E-5</v>
      </c>
      <c r="F113" s="33">
        <v>4.5592037999999997E-5</v>
      </c>
      <c r="G113" s="33">
        <v>4.4381619999999997E-5</v>
      </c>
      <c r="H113" s="33">
        <v>4.6242592000000002E-5</v>
      </c>
      <c r="I113" s="33">
        <v>4.7442399999999998E-5</v>
      </c>
      <c r="J113" s="33">
        <v>4.9106332999999998E-5</v>
      </c>
      <c r="K113" s="33">
        <v>4.93621E-5</v>
      </c>
      <c r="L113" s="33">
        <v>5.1217069999999999E-5</v>
      </c>
      <c r="M113" s="33">
        <v>5.3574301999999998E-5</v>
      </c>
      <c r="N113" s="33">
        <v>6.3469466000000006E-5</v>
      </c>
      <c r="O113" s="33">
        <v>6.4068014999999897E-5</v>
      </c>
      <c r="P113" s="33">
        <v>6.7125984000000004E-5</v>
      </c>
      <c r="Q113" s="33">
        <v>7.1011409999999895E-5</v>
      </c>
      <c r="R113" s="33">
        <v>1.0066238000000001E-4</v>
      </c>
      <c r="S113" s="33">
        <v>1.24834939999999E-4</v>
      </c>
      <c r="T113" s="33">
        <v>1.2870372999999999E-4</v>
      </c>
      <c r="U113" s="33">
        <v>1.5722138E-4</v>
      </c>
      <c r="V113" s="33">
        <v>1.5731370000000001E-4</v>
      </c>
      <c r="W113" s="33">
        <v>1.74391699999999E-4</v>
      </c>
      <c r="X113" s="33">
        <v>1.7096715999999999E-4</v>
      </c>
      <c r="Y113" s="33">
        <v>1.6924677999999901E-4</v>
      </c>
      <c r="Z113" s="33">
        <v>2.1331989999999999E-4</v>
      </c>
      <c r="AA113" s="33">
        <v>2.305171E-4</v>
      </c>
      <c r="AB113" s="33">
        <v>2.24127429999999E-4</v>
      </c>
      <c r="AC113" s="33">
        <v>2.3587662000000001E-4</v>
      </c>
      <c r="AD113" s="33">
        <v>2.36774399999999E-4</v>
      </c>
      <c r="AE113" s="33">
        <v>2.3828367E-4</v>
      </c>
    </row>
    <row r="114" spans="1:31">
      <c r="A114" s="29" t="s">
        <v>133</v>
      </c>
      <c r="B114" s="29" t="s">
        <v>76</v>
      </c>
      <c r="C114" s="33">
        <v>2.9861296399999899</v>
      </c>
      <c r="D114" s="33">
        <v>4.75317042</v>
      </c>
      <c r="E114" s="33">
        <v>7.5179673600000001</v>
      </c>
      <c r="F114" s="33">
        <v>9.6318032000000002</v>
      </c>
      <c r="G114" s="33">
        <v>12.324590599999999</v>
      </c>
      <c r="H114" s="33">
        <v>15.051848229999901</v>
      </c>
      <c r="I114" s="33">
        <v>16.979861969999998</v>
      </c>
      <c r="J114" s="33">
        <v>18.450612699999997</v>
      </c>
      <c r="K114" s="33">
        <v>19.9757456</v>
      </c>
      <c r="L114" s="33">
        <v>21.3345001</v>
      </c>
      <c r="M114" s="33">
        <v>22.468234599999999</v>
      </c>
      <c r="N114" s="33">
        <v>23.77781066</v>
      </c>
      <c r="O114" s="33">
        <v>25.33745626</v>
      </c>
      <c r="P114" s="33">
        <v>26.678095300000003</v>
      </c>
      <c r="Q114" s="33">
        <v>27.8017190999999</v>
      </c>
      <c r="R114" s="33">
        <v>28.831339100000001</v>
      </c>
      <c r="S114" s="33">
        <v>31.0611941999999</v>
      </c>
      <c r="T114" s="33">
        <v>32.696878640000001</v>
      </c>
      <c r="U114" s="33">
        <v>30.147636839999898</v>
      </c>
      <c r="V114" s="33">
        <v>30.383517149999999</v>
      </c>
      <c r="W114" s="33">
        <v>24.7935263</v>
      </c>
      <c r="X114" s="33">
        <v>25.793067799999999</v>
      </c>
      <c r="Y114" s="33">
        <v>26.499778259999999</v>
      </c>
      <c r="Z114" s="33">
        <v>26.936506300000001</v>
      </c>
      <c r="AA114" s="33">
        <v>28.554135939999902</v>
      </c>
      <c r="AB114" s="33">
        <v>28.692770849999999</v>
      </c>
      <c r="AC114" s="33">
        <v>30.100699199999998</v>
      </c>
      <c r="AD114" s="33">
        <v>29.7265677</v>
      </c>
      <c r="AE114" s="33">
        <v>23.637240599999998</v>
      </c>
    </row>
    <row r="116" spans="1:31">
      <c r="A116" s="19" t="s">
        <v>128</v>
      </c>
      <c r="B116" s="19" t="s">
        <v>129</v>
      </c>
      <c r="C116" s="19" t="s">
        <v>80</v>
      </c>
      <c r="D116" s="19" t="s">
        <v>89</v>
      </c>
      <c r="E116" s="19" t="s">
        <v>90</v>
      </c>
      <c r="F116" s="19" t="s">
        <v>91</v>
      </c>
      <c r="G116" s="19" t="s">
        <v>92</v>
      </c>
      <c r="H116" s="19" t="s">
        <v>93</v>
      </c>
      <c r="I116" s="19" t="s">
        <v>94</v>
      </c>
      <c r="J116" s="19" t="s">
        <v>95</v>
      </c>
      <c r="K116" s="19" t="s">
        <v>96</v>
      </c>
      <c r="L116" s="19" t="s">
        <v>97</v>
      </c>
      <c r="M116" s="19" t="s">
        <v>98</v>
      </c>
      <c r="N116" s="19" t="s">
        <v>99</v>
      </c>
      <c r="O116" s="19" t="s">
        <v>100</v>
      </c>
      <c r="P116" s="19" t="s">
        <v>101</v>
      </c>
      <c r="Q116" s="19" t="s">
        <v>102</v>
      </c>
      <c r="R116" s="19" t="s">
        <v>103</v>
      </c>
      <c r="S116" s="19" t="s">
        <v>104</v>
      </c>
      <c r="T116" s="19" t="s">
        <v>105</v>
      </c>
      <c r="U116" s="19" t="s">
        <v>106</v>
      </c>
      <c r="V116" s="19" t="s">
        <v>107</v>
      </c>
      <c r="W116" s="19" t="s">
        <v>108</v>
      </c>
      <c r="X116" s="19" t="s">
        <v>109</v>
      </c>
      <c r="Y116" s="19" t="s">
        <v>110</v>
      </c>
      <c r="Z116" s="19" t="s">
        <v>111</v>
      </c>
      <c r="AA116" s="19" t="s">
        <v>112</v>
      </c>
      <c r="AB116" s="19" t="s">
        <v>113</v>
      </c>
      <c r="AC116" s="19" t="s">
        <v>114</v>
      </c>
      <c r="AD116" s="19" t="s">
        <v>115</v>
      </c>
      <c r="AE116" s="19" t="s">
        <v>116</v>
      </c>
    </row>
    <row r="117" spans="1:31">
      <c r="A117" s="29" t="s">
        <v>134</v>
      </c>
      <c r="B117" s="29" t="s">
        <v>70</v>
      </c>
      <c r="C117" s="33">
        <v>4.2492859999999998E-5</v>
      </c>
      <c r="D117" s="33">
        <v>4.3064271999999997E-5</v>
      </c>
      <c r="E117" s="33">
        <v>4.2928444999999997E-5</v>
      </c>
      <c r="F117" s="33">
        <v>4.2866440000000003E-5</v>
      </c>
      <c r="G117" s="33">
        <v>4.3816890000000003E-5</v>
      </c>
      <c r="H117" s="33">
        <v>4.5682549999999999E-5</v>
      </c>
      <c r="I117" s="33">
        <v>4.9857826999999901E-5</v>
      </c>
      <c r="J117" s="33">
        <v>5.8394881999999901E-5</v>
      </c>
      <c r="K117" s="33">
        <v>8.3962359999999897E-5</v>
      </c>
      <c r="L117" s="33">
        <v>8.9091019999999898E-5</v>
      </c>
      <c r="M117" s="33">
        <v>9.2967770000000006E-5</v>
      </c>
      <c r="N117" s="33">
        <v>1.0131921E-4</v>
      </c>
      <c r="O117" s="33">
        <v>1.0343341E-4</v>
      </c>
      <c r="P117" s="33">
        <v>1.1404864999999999E-4</v>
      </c>
      <c r="Q117" s="33">
        <v>1.2015826E-4</v>
      </c>
      <c r="R117" s="33">
        <v>1.2915961E-4</v>
      </c>
      <c r="S117" s="33">
        <v>1.3628067E-4</v>
      </c>
      <c r="T117" s="33">
        <v>1.4276912000000001E-4</v>
      </c>
      <c r="U117" s="33">
        <v>1.77664219999999E-4</v>
      </c>
      <c r="V117" s="33">
        <v>1.7944635999999999E-4</v>
      </c>
      <c r="W117" s="33">
        <v>1.7726973999999899E-4</v>
      </c>
      <c r="X117" s="33">
        <v>1.8639101000000001E-4</v>
      </c>
      <c r="Y117" s="33">
        <v>2.0180620999999901E-4</v>
      </c>
      <c r="Z117" s="33">
        <v>2.1095472000000001E-4</v>
      </c>
      <c r="AA117" s="33">
        <v>2.2055552E-4</v>
      </c>
      <c r="AB117" s="33">
        <v>2.3509099999999999E-4</v>
      </c>
      <c r="AC117" s="33">
        <v>2.4990403E-4</v>
      </c>
      <c r="AD117" s="33">
        <v>2.8274160000000002E-4</v>
      </c>
      <c r="AE117" s="33">
        <v>2.8001216999999997E-4</v>
      </c>
    </row>
    <row r="118" spans="1:31">
      <c r="A118" s="29" t="s">
        <v>134</v>
      </c>
      <c r="B118" s="29" t="s">
        <v>72</v>
      </c>
      <c r="C118" s="33">
        <v>0</v>
      </c>
      <c r="D118" s="33">
        <v>0</v>
      </c>
      <c r="E118" s="33">
        <v>1.3105415999999998E-4</v>
      </c>
      <c r="F118" s="33">
        <v>1.336237E-4</v>
      </c>
      <c r="G118" s="33">
        <v>1.4746612599999989E-4</v>
      </c>
      <c r="H118" s="33">
        <v>1.604315E-4</v>
      </c>
      <c r="I118" s="33">
        <v>1.6776656999999991E-4</v>
      </c>
      <c r="J118" s="33">
        <v>1.7361066999999991E-4</v>
      </c>
      <c r="K118" s="33">
        <v>1.8196758999999989E-4</v>
      </c>
      <c r="L118" s="33">
        <v>1.898202149999999E-4</v>
      </c>
      <c r="M118" s="33">
        <v>2.0276342499999899E-4</v>
      </c>
      <c r="N118" s="33">
        <v>2.11090085E-4</v>
      </c>
      <c r="O118" s="33">
        <v>2.21273939999998E-4</v>
      </c>
      <c r="P118" s="33">
        <v>2.3307041999999999E-4</v>
      </c>
      <c r="Q118" s="33">
        <v>2.4995756000000002E-4</v>
      </c>
      <c r="R118" s="33">
        <v>2.6533414999999901E-4</v>
      </c>
      <c r="S118" s="33">
        <v>2.77104919999999E-4</v>
      </c>
      <c r="T118" s="33">
        <v>2.9081920000000001E-4</v>
      </c>
      <c r="U118" s="33">
        <v>3.3961636999999901E-4</v>
      </c>
      <c r="V118" s="33">
        <v>3.4299166999999999E-4</v>
      </c>
      <c r="W118" s="33">
        <v>3.4433255999999899E-4</v>
      </c>
      <c r="X118" s="33">
        <v>3.5214173E-4</v>
      </c>
      <c r="Y118" s="33">
        <v>3.6870686000000004E-4</v>
      </c>
      <c r="Z118" s="33">
        <v>3.8261990000000004E-4</v>
      </c>
      <c r="AA118" s="33">
        <v>4.0162966999999898E-4</v>
      </c>
      <c r="AB118" s="33">
        <v>4.1001044000000002E-4</v>
      </c>
      <c r="AC118" s="33">
        <v>4.2570740000000002E-4</v>
      </c>
      <c r="AD118" s="33">
        <v>4.5550327000000001E-4</v>
      </c>
      <c r="AE118" s="33">
        <v>4.6041588999999996E-4</v>
      </c>
    </row>
    <row r="119" spans="1:31">
      <c r="A119" s="29" t="s">
        <v>134</v>
      </c>
      <c r="B119" s="29" t="s">
        <v>76</v>
      </c>
      <c r="C119" s="33">
        <v>5.67817927E-2</v>
      </c>
      <c r="D119" s="33">
        <v>0.154414945</v>
      </c>
      <c r="E119" s="33">
        <v>0.13865945139999999</v>
      </c>
      <c r="F119" s="33">
        <v>0.1117728774</v>
      </c>
      <c r="G119" s="33">
        <v>0.34381840999999996</v>
      </c>
      <c r="H119" s="33">
        <v>0.57296487800000007</v>
      </c>
      <c r="I119" s="33">
        <v>0.82462993000000007</v>
      </c>
      <c r="J119" s="33">
        <v>0.84066560600000007</v>
      </c>
      <c r="K119" s="33">
        <v>1.06410037</v>
      </c>
      <c r="L119" s="33">
        <v>1.2855497499999999</v>
      </c>
      <c r="M119" s="33">
        <v>2.2387121459999997</v>
      </c>
      <c r="N119" s="33">
        <v>2.38500540999999</v>
      </c>
      <c r="O119" s="33">
        <v>2.7341648200000002</v>
      </c>
      <c r="P119" s="33">
        <v>2.9807975099999999</v>
      </c>
      <c r="Q119" s="33">
        <v>3.5887394100000001</v>
      </c>
      <c r="R119" s="33">
        <v>3.8856103900000001</v>
      </c>
      <c r="S119" s="33">
        <v>3.4359183299999998</v>
      </c>
      <c r="T119" s="33">
        <v>3.27678162</v>
      </c>
      <c r="U119" s="33">
        <v>3.3703930600000001</v>
      </c>
      <c r="V119" s="33">
        <v>3.6232838699999999</v>
      </c>
      <c r="W119" s="33">
        <v>3.6028794999999998</v>
      </c>
      <c r="X119" s="33">
        <v>3.6926308199999998</v>
      </c>
      <c r="Y119" s="33">
        <v>3.7451401799999902</v>
      </c>
      <c r="Z119" s="33">
        <v>3.61299483999999</v>
      </c>
      <c r="AA119" s="33">
        <v>3.9697341399999999</v>
      </c>
      <c r="AB119" s="33">
        <v>3.9199871499999901</v>
      </c>
      <c r="AC119" s="33">
        <v>4.0835868399999899</v>
      </c>
      <c r="AD119" s="33">
        <v>3.9065050600000002</v>
      </c>
      <c r="AE119" s="33">
        <v>3.3213620399999999</v>
      </c>
    </row>
    <row r="122" spans="1:31">
      <c r="A122" s="26" t="s">
        <v>136</v>
      </c>
    </row>
    <row r="123" spans="1:31">
      <c r="A123" s="19" t="s">
        <v>128</v>
      </c>
      <c r="B123" s="19" t="s">
        <v>129</v>
      </c>
      <c r="C123" s="19" t="s">
        <v>80</v>
      </c>
      <c r="D123" s="19" t="s">
        <v>89</v>
      </c>
      <c r="E123" s="19" t="s">
        <v>90</v>
      </c>
      <c r="F123" s="19" t="s">
        <v>91</v>
      </c>
      <c r="G123" s="19" t="s">
        <v>92</v>
      </c>
      <c r="H123" s="19" t="s">
        <v>93</v>
      </c>
      <c r="I123" s="19" t="s">
        <v>94</v>
      </c>
      <c r="J123" s="19" t="s">
        <v>95</v>
      </c>
      <c r="K123" s="19" t="s">
        <v>96</v>
      </c>
      <c r="L123" s="19" t="s">
        <v>97</v>
      </c>
      <c r="M123" s="19" t="s">
        <v>98</v>
      </c>
      <c r="N123" s="19" t="s">
        <v>99</v>
      </c>
      <c r="O123" s="19" t="s">
        <v>100</v>
      </c>
      <c r="P123" s="19" t="s">
        <v>101</v>
      </c>
      <c r="Q123" s="19" t="s">
        <v>102</v>
      </c>
      <c r="R123" s="19" t="s">
        <v>103</v>
      </c>
      <c r="S123" s="19" t="s">
        <v>104</v>
      </c>
      <c r="T123" s="19" t="s">
        <v>105</v>
      </c>
      <c r="U123" s="19" t="s">
        <v>106</v>
      </c>
      <c r="V123" s="19" t="s">
        <v>107</v>
      </c>
      <c r="W123" s="19" t="s">
        <v>108</v>
      </c>
      <c r="X123" s="19" t="s">
        <v>109</v>
      </c>
      <c r="Y123" s="19" t="s">
        <v>110</v>
      </c>
      <c r="Z123" s="19" t="s">
        <v>111</v>
      </c>
      <c r="AA123" s="19" t="s">
        <v>112</v>
      </c>
      <c r="AB123" s="19" t="s">
        <v>113</v>
      </c>
      <c r="AC123" s="19" t="s">
        <v>114</v>
      </c>
      <c r="AD123" s="19" t="s">
        <v>115</v>
      </c>
      <c r="AE123" s="19" t="s">
        <v>116</v>
      </c>
    </row>
    <row r="124" spans="1:31">
      <c r="A124" s="29" t="s">
        <v>40</v>
      </c>
      <c r="B124" s="29" t="s">
        <v>24</v>
      </c>
      <c r="C124" s="33">
        <v>16737.005872198366</v>
      </c>
      <c r="D124" s="33">
        <v>18361.57095190293</v>
      </c>
      <c r="E124" s="33">
        <v>19508.443625068063</v>
      </c>
      <c r="F124" s="33">
        <v>19877.617146373028</v>
      </c>
      <c r="G124" s="33">
        <v>20062.743216372281</v>
      </c>
      <c r="H124" s="33">
        <v>22312.692248839099</v>
      </c>
      <c r="I124" s="33">
        <v>23279.796763859806</v>
      </c>
      <c r="J124" s="33">
        <v>21912.330694322165</v>
      </c>
      <c r="K124" s="33">
        <v>23663.338631994407</v>
      </c>
      <c r="L124" s="33">
        <v>25057.598930627006</v>
      </c>
      <c r="M124" s="33">
        <v>25874.300791721598</v>
      </c>
      <c r="N124" s="33">
        <v>26713.860281886453</v>
      </c>
      <c r="O124" s="33">
        <v>26540.354743054751</v>
      </c>
      <c r="P124" s="33">
        <v>26277.375201772305</v>
      </c>
      <c r="Q124" s="33">
        <v>28710.540967551002</v>
      </c>
      <c r="R124" s="33">
        <v>29388.387546105612</v>
      </c>
      <c r="S124" s="33">
        <v>27089.91539566607</v>
      </c>
      <c r="T124" s="33">
        <v>29052.971100976727</v>
      </c>
      <c r="U124" s="33">
        <v>30877.804021718628</v>
      </c>
      <c r="V124" s="33">
        <v>31962.719049327388</v>
      </c>
      <c r="W124" s="33">
        <v>32852.892940811464</v>
      </c>
      <c r="X124" s="33">
        <v>32633.076196553717</v>
      </c>
      <c r="Y124" s="33">
        <v>32314.974366625778</v>
      </c>
      <c r="Z124" s="33">
        <v>35306.787934097811</v>
      </c>
      <c r="AA124" s="33">
        <v>36000.082191774214</v>
      </c>
      <c r="AB124" s="33">
        <v>33090.649141596004</v>
      </c>
      <c r="AC124" s="33">
        <v>35501.602457808302</v>
      </c>
      <c r="AD124" s="33">
        <v>37705.263845526453</v>
      </c>
      <c r="AE124" s="33">
        <v>38929.369938834585</v>
      </c>
    </row>
    <row r="125" spans="1:31" collapsed="1">
      <c r="A125" s="29" t="s">
        <v>40</v>
      </c>
      <c r="B125" s="29" t="s">
        <v>77</v>
      </c>
      <c r="C125" s="33">
        <v>262.97656909051472</v>
      </c>
      <c r="D125" s="33">
        <v>299.55072123576588</v>
      </c>
      <c r="E125" s="33">
        <v>300.55132849600864</v>
      </c>
      <c r="F125" s="33">
        <v>344.01025346270114</v>
      </c>
      <c r="G125" s="33">
        <v>390.80491647335811</v>
      </c>
      <c r="H125" s="33">
        <v>429.68418126296865</v>
      </c>
      <c r="I125" s="33">
        <v>466.30194752535158</v>
      </c>
      <c r="J125" s="33">
        <v>490.01674362265942</v>
      </c>
      <c r="K125" s="33">
        <v>514.6045145893977</v>
      </c>
      <c r="L125" s="33">
        <v>532.96940488521705</v>
      </c>
      <c r="M125" s="33">
        <v>645.21538500809561</v>
      </c>
      <c r="N125" s="33">
        <v>694.44837303975157</v>
      </c>
      <c r="O125" s="33">
        <v>765.80010557028538</v>
      </c>
      <c r="P125" s="33">
        <v>795.73591196465395</v>
      </c>
      <c r="Q125" s="33">
        <v>804.58747218066378</v>
      </c>
      <c r="R125" s="33">
        <v>802.64582878435999</v>
      </c>
      <c r="S125" s="33">
        <v>800.22451566553025</v>
      </c>
      <c r="T125" s="33">
        <v>800.68301187998486</v>
      </c>
      <c r="U125" s="33">
        <v>805.69413212156178</v>
      </c>
      <c r="V125" s="33">
        <v>805.7001099244344</v>
      </c>
      <c r="W125" s="33">
        <v>807.02504938405639</v>
      </c>
      <c r="X125" s="33">
        <v>808.71880481886774</v>
      </c>
      <c r="Y125" s="33">
        <v>814.36313746678763</v>
      </c>
      <c r="Z125" s="33">
        <v>815.15748167353809</v>
      </c>
      <c r="AA125" s="33">
        <v>816.73847389481125</v>
      </c>
      <c r="AB125" s="33">
        <v>816.03835029436596</v>
      </c>
      <c r="AC125" s="33">
        <v>818.33576045375958</v>
      </c>
      <c r="AD125" s="33">
        <v>815.52715166520954</v>
      </c>
      <c r="AE125" s="33">
        <v>814.79132086598736</v>
      </c>
    </row>
    <row r="126" spans="1:31" collapsed="1">
      <c r="A126" s="29" t="s">
        <v>40</v>
      </c>
      <c r="B126" s="29" t="s">
        <v>78</v>
      </c>
      <c r="C126" s="33">
        <v>223.45233947759831</v>
      </c>
      <c r="D126" s="33">
        <v>254.50411145788345</v>
      </c>
      <c r="E126" s="33">
        <v>255.33036842113663</v>
      </c>
      <c r="F126" s="33">
        <v>292.25167884457073</v>
      </c>
      <c r="G126" s="33">
        <v>332.12678679203901</v>
      </c>
      <c r="H126" s="33">
        <v>364.99117060506205</v>
      </c>
      <c r="I126" s="33">
        <v>396.06357680708049</v>
      </c>
      <c r="J126" s="33">
        <v>416.13892919304823</v>
      </c>
      <c r="K126" s="33">
        <v>437.14097490030423</v>
      </c>
      <c r="L126" s="33">
        <v>452.61487556743526</v>
      </c>
      <c r="M126" s="33">
        <v>548.27760970775739</v>
      </c>
      <c r="N126" s="33">
        <v>590.07593961725274</v>
      </c>
      <c r="O126" s="33">
        <v>650.65739528208871</v>
      </c>
      <c r="P126" s="33">
        <v>675.90313034999224</v>
      </c>
      <c r="Q126" s="33">
        <v>683.41416989779395</v>
      </c>
      <c r="R126" s="33">
        <v>681.97383417105584</v>
      </c>
      <c r="S126" s="33">
        <v>679.6416538891782</v>
      </c>
      <c r="T126" s="33">
        <v>680.00568159270176</v>
      </c>
      <c r="U126" s="33">
        <v>684.60094998042155</v>
      </c>
      <c r="V126" s="33">
        <v>684.31232164630183</v>
      </c>
      <c r="W126" s="33">
        <v>685.38427820443974</v>
      </c>
      <c r="X126" s="33">
        <v>686.91778134512765</v>
      </c>
      <c r="Y126" s="33">
        <v>691.71860447597419</v>
      </c>
      <c r="Z126" s="33">
        <v>692.41718781028567</v>
      </c>
      <c r="AA126" s="33">
        <v>693.98576579713711</v>
      </c>
      <c r="AB126" s="33">
        <v>693.19297118639872</v>
      </c>
      <c r="AC126" s="33">
        <v>694.9926730134481</v>
      </c>
      <c r="AD126" s="33">
        <v>692.56847620245321</v>
      </c>
      <c r="AE126" s="33">
        <v>692.16744849568511</v>
      </c>
    </row>
    <row r="128" spans="1:31">
      <c r="A128" s="19" t="s">
        <v>128</v>
      </c>
      <c r="B128" s="19" t="s">
        <v>129</v>
      </c>
      <c r="C128" s="19" t="s">
        <v>80</v>
      </c>
      <c r="D128" s="19" t="s">
        <v>89</v>
      </c>
      <c r="E128" s="19" t="s">
        <v>90</v>
      </c>
      <c r="F128" s="19" t="s">
        <v>91</v>
      </c>
      <c r="G128" s="19" t="s">
        <v>92</v>
      </c>
      <c r="H128" s="19" t="s">
        <v>93</v>
      </c>
      <c r="I128" s="19" t="s">
        <v>94</v>
      </c>
      <c r="J128" s="19" t="s">
        <v>95</v>
      </c>
      <c r="K128" s="19" t="s">
        <v>96</v>
      </c>
      <c r="L128" s="19" t="s">
        <v>97</v>
      </c>
      <c r="M128" s="19" t="s">
        <v>98</v>
      </c>
      <c r="N128" s="19" t="s">
        <v>99</v>
      </c>
      <c r="O128" s="19" t="s">
        <v>100</v>
      </c>
      <c r="P128" s="19" t="s">
        <v>101</v>
      </c>
      <c r="Q128" s="19" t="s">
        <v>102</v>
      </c>
      <c r="R128" s="19" t="s">
        <v>103</v>
      </c>
      <c r="S128" s="19" t="s">
        <v>104</v>
      </c>
      <c r="T128" s="19" t="s">
        <v>105</v>
      </c>
      <c r="U128" s="19" t="s">
        <v>106</v>
      </c>
      <c r="V128" s="19" t="s">
        <v>107</v>
      </c>
      <c r="W128" s="19" t="s">
        <v>108</v>
      </c>
      <c r="X128" s="19" t="s">
        <v>109</v>
      </c>
      <c r="Y128" s="19" t="s">
        <v>110</v>
      </c>
      <c r="Z128" s="19" t="s">
        <v>111</v>
      </c>
      <c r="AA128" s="19" t="s">
        <v>112</v>
      </c>
      <c r="AB128" s="19" t="s">
        <v>113</v>
      </c>
      <c r="AC128" s="19" t="s">
        <v>114</v>
      </c>
      <c r="AD128" s="19" t="s">
        <v>115</v>
      </c>
      <c r="AE128" s="19" t="s">
        <v>116</v>
      </c>
    </row>
    <row r="129" spans="1:31">
      <c r="A129" s="29" t="s">
        <v>130</v>
      </c>
      <c r="B129" s="29" t="s">
        <v>24</v>
      </c>
      <c r="C129" s="25">
        <v>4800.4032847484305</v>
      </c>
      <c r="D129" s="25">
        <v>5212.4058589667839</v>
      </c>
      <c r="E129" s="25">
        <v>5194.9088455615229</v>
      </c>
      <c r="F129" s="25">
        <v>5255.6580467428048</v>
      </c>
      <c r="G129" s="25">
        <v>5186.6024081967653</v>
      </c>
      <c r="H129" s="25">
        <v>5846.7415621070304</v>
      </c>
      <c r="I129" s="25">
        <v>5921.0777906833046</v>
      </c>
      <c r="J129" s="25">
        <v>5425.2838542986374</v>
      </c>
      <c r="K129" s="25">
        <v>5726.7933521670611</v>
      </c>
      <c r="L129" s="25">
        <v>6225.4269324652214</v>
      </c>
      <c r="M129" s="25">
        <v>6684.9078810829342</v>
      </c>
      <c r="N129" s="25">
        <v>6684.1940720517896</v>
      </c>
      <c r="O129" s="25">
        <v>6781.8192534510799</v>
      </c>
      <c r="P129" s="25">
        <v>6722.0214586255606</v>
      </c>
      <c r="Q129" s="25">
        <v>7600.6684953439499</v>
      </c>
      <c r="R129" s="25">
        <v>7698.1189590671293</v>
      </c>
      <c r="S129" s="25">
        <v>7026.49385371684</v>
      </c>
      <c r="T129" s="25">
        <v>7404.5059321489798</v>
      </c>
      <c r="U129" s="25">
        <v>8066.2343604636399</v>
      </c>
      <c r="V129" s="25">
        <v>8660.1048800175013</v>
      </c>
      <c r="W129" s="25">
        <v>8621.7659614348395</v>
      </c>
      <c r="X129" s="25">
        <v>8721.8629793353193</v>
      </c>
      <c r="Y129" s="25">
        <v>8634.2534428961699</v>
      </c>
      <c r="Z129" s="25">
        <v>9741.2558879491498</v>
      </c>
      <c r="AA129" s="25">
        <v>9797.8062948922507</v>
      </c>
      <c r="AB129" s="25">
        <v>8904.1049318430505</v>
      </c>
      <c r="AC129" s="25">
        <v>9373.1743642649999</v>
      </c>
      <c r="AD129" s="25">
        <v>10184.197061722662</v>
      </c>
      <c r="AE129" s="25">
        <v>10848.098111268038</v>
      </c>
    </row>
    <row r="130" spans="1:31">
      <c r="A130" s="29" t="s">
        <v>130</v>
      </c>
      <c r="B130" s="29" t="s">
        <v>77</v>
      </c>
      <c r="C130" s="33">
        <v>101.93751829075801</v>
      </c>
      <c r="D130" s="33">
        <v>109.9772406539915</v>
      </c>
      <c r="E130" s="33">
        <v>109.06799689131951</v>
      </c>
      <c r="F130" s="33">
        <v>134.26029082155199</v>
      </c>
      <c r="G130" s="33">
        <v>152.53988934355951</v>
      </c>
      <c r="H130" s="33">
        <v>169.50782903623548</v>
      </c>
      <c r="I130" s="33">
        <v>182.12526659345602</v>
      </c>
      <c r="J130" s="33">
        <v>191.81277830708001</v>
      </c>
      <c r="K130" s="33">
        <v>199.94179134082751</v>
      </c>
      <c r="L130" s="33">
        <v>206.57813786220549</v>
      </c>
      <c r="M130" s="33">
        <v>249.93823902297001</v>
      </c>
      <c r="N130" s="33">
        <v>272.92236751079548</v>
      </c>
      <c r="O130" s="33">
        <v>298.99522559452049</v>
      </c>
      <c r="P130" s="33">
        <v>310.13964058494548</v>
      </c>
      <c r="Q130" s="33">
        <v>312.14589843845351</v>
      </c>
      <c r="R130" s="33">
        <v>309.635895786285</v>
      </c>
      <c r="S130" s="33">
        <v>306.94854390525802</v>
      </c>
      <c r="T130" s="33">
        <v>304.89340299129452</v>
      </c>
      <c r="U130" s="33">
        <v>305.10918429946901</v>
      </c>
      <c r="V130" s="33">
        <v>303.36890869140603</v>
      </c>
      <c r="W130" s="33">
        <v>302.26197561263996</v>
      </c>
      <c r="X130" s="33">
        <v>301.07115685272197</v>
      </c>
      <c r="Y130" s="33">
        <v>301.43027140235898</v>
      </c>
      <c r="Z130" s="33">
        <v>300.21863909912099</v>
      </c>
      <c r="AA130" s="33">
        <v>299.11202400445899</v>
      </c>
      <c r="AB130" s="33">
        <v>297.17208244681353</v>
      </c>
      <c r="AC130" s="33">
        <v>296.1909869842525</v>
      </c>
      <c r="AD130" s="33">
        <v>293.27749443054199</v>
      </c>
      <c r="AE130" s="33">
        <v>291.2444403610225</v>
      </c>
    </row>
    <row r="131" spans="1:31">
      <c r="A131" s="29" t="s">
        <v>130</v>
      </c>
      <c r="B131" s="29" t="s">
        <v>78</v>
      </c>
      <c r="C131" s="33">
        <v>86.6350186042785</v>
      </c>
      <c r="D131" s="33">
        <v>93.419925584793006</v>
      </c>
      <c r="E131" s="33">
        <v>92.610807151793992</v>
      </c>
      <c r="F131" s="33">
        <v>114.0675154561995</v>
      </c>
      <c r="G131" s="33">
        <v>129.65347435951199</v>
      </c>
      <c r="H131" s="33">
        <v>144.01349326610551</v>
      </c>
      <c r="I131" s="33">
        <v>154.65513569641098</v>
      </c>
      <c r="J131" s="33">
        <v>162.89636405515651</v>
      </c>
      <c r="K131" s="33">
        <v>169.83162634956798</v>
      </c>
      <c r="L131" s="33">
        <v>175.42174281311</v>
      </c>
      <c r="M131" s="33">
        <v>212.35482403087602</v>
      </c>
      <c r="N131" s="33">
        <v>231.958417854309</v>
      </c>
      <c r="O131" s="33">
        <v>254.043650779724</v>
      </c>
      <c r="P131" s="33">
        <v>263.38298344421349</v>
      </c>
      <c r="Q131" s="33">
        <v>265.07129508209198</v>
      </c>
      <c r="R131" s="33">
        <v>263.0993042402265</v>
      </c>
      <c r="S131" s="33">
        <v>260.65524705505351</v>
      </c>
      <c r="T131" s="33">
        <v>258.886107215881</v>
      </c>
      <c r="U131" s="33">
        <v>259.33940872198298</v>
      </c>
      <c r="V131" s="33">
        <v>257.72656263923602</v>
      </c>
      <c r="W131" s="33">
        <v>256.68077504873247</v>
      </c>
      <c r="X131" s="33">
        <v>255.7627967882155</v>
      </c>
      <c r="Y131" s="33">
        <v>255.898697338104</v>
      </c>
      <c r="Z131" s="33">
        <v>254.99706091308551</v>
      </c>
      <c r="AA131" s="33">
        <v>254.23527355194051</v>
      </c>
      <c r="AB131" s="33">
        <v>252.47922793579099</v>
      </c>
      <c r="AC131" s="33">
        <v>251.566437961578</v>
      </c>
      <c r="AD131" s="33">
        <v>248.95189493179302</v>
      </c>
      <c r="AE131" s="33">
        <v>247.36596530914301</v>
      </c>
    </row>
    <row r="133" spans="1:31">
      <c r="A133" s="19" t="s">
        <v>128</v>
      </c>
      <c r="B133" s="19" t="s">
        <v>129</v>
      </c>
      <c r="C133" s="19" t="s">
        <v>80</v>
      </c>
      <c r="D133" s="19" t="s">
        <v>89</v>
      </c>
      <c r="E133" s="19" t="s">
        <v>90</v>
      </c>
      <c r="F133" s="19" t="s">
        <v>91</v>
      </c>
      <c r="G133" s="19" t="s">
        <v>92</v>
      </c>
      <c r="H133" s="19" t="s">
        <v>93</v>
      </c>
      <c r="I133" s="19" t="s">
        <v>94</v>
      </c>
      <c r="J133" s="19" t="s">
        <v>95</v>
      </c>
      <c r="K133" s="19" t="s">
        <v>96</v>
      </c>
      <c r="L133" s="19" t="s">
        <v>97</v>
      </c>
      <c r="M133" s="19" t="s">
        <v>98</v>
      </c>
      <c r="N133" s="19" t="s">
        <v>99</v>
      </c>
      <c r="O133" s="19" t="s">
        <v>100</v>
      </c>
      <c r="P133" s="19" t="s">
        <v>101</v>
      </c>
      <c r="Q133" s="19" t="s">
        <v>102</v>
      </c>
      <c r="R133" s="19" t="s">
        <v>103</v>
      </c>
      <c r="S133" s="19" t="s">
        <v>104</v>
      </c>
      <c r="T133" s="19" t="s">
        <v>105</v>
      </c>
      <c r="U133" s="19" t="s">
        <v>106</v>
      </c>
      <c r="V133" s="19" t="s">
        <v>107</v>
      </c>
      <c r="W133" s="19" t="s">
        <v>108</v>
      </c>
      <c r="X133" s="19" t="s">
        <v>109</v>
      </c>
      <c r="Y133" s="19" t="s">
        <v>110</v>
      </c>
      <c r="Z133" s="19" t="s">
        <v>111</v>
      </c>
      <c r="AA133" s="19" t="s">
        <v>112</v>
      </c>
      <c r="AB133" s="19" t="s">
        <v>113</v>
      </c>
      <c r="AC133" s="19" t="s">
        <v>114</v>
      </c>
      <c r="AD133" s="19" t="s">
        <v>115</v>
      </c>
      <c r="AE133" s="19" t="s">
        <v>116</v>
      </c>
    </row>
    <row r="134" spans="1:31">
      <c r="A134" s="29" t="s">
        <v>131</v>
      </c>
      <c r="B134" s="29" t="s">
        <v>24</v>
      </c>
      <c r="C134" s="25">
        <v>5374.2791227945081</v>
      </c>
      <c r="D134" s="25">
        <v>5906.0531107371316</v>
      </c>
      <c r="E134" s="25">
        <v>6042.3739439210294</v>
      </c>
      <c r="F134" s="25">
        <v>5947.9487732576008</v>
      </c>
      <c r="G134" s="25">
        <v>6122.8462699172651</v>
      </c>
      <c r="H134" s="25">
        <v>6640.8798942409612</v>
      </c>
      <c r="I134" s="25">
        <v>6821.615983841155</v>
      </c>
      <c r="J134" s="25">
        <v>5861.7431378427145</v>
      </c>
      <c r="K134" s="25">
        <v>6490.5234251388865</v>
      </c>
      <c r="L134" s="25">
        <v>6871.0109454739095</v>
      </c>
      <c r="M134" s="25">
        <v>7419.6267858068468</v>
      </c>
      <c r="N134" s="25">
        <v>7537.6798094343021</v>
      </c>
      <c r="O134" s="25">
        <v>7431.5401713947449</v>
      </c>
      <c r="P134" s="25">
        <v>7706.3452008092836</v>
      </c>
      <c r="Q134" s="25">
        <v>8403.2251379478294</v>
      </c>
      <c r="R134" s="25">
        <v>8624.6550675588296</v>
      </c>
      <c r="S134" s="25">
        <v>7452.3218265216256</v>
      </c>
      <c r="T134" s="25">
        <v>8297.4802027510596</v>
      </c>
      <c r="U134" s="25">
        <v>8814.7777915220213</v>
      </c>
      <c r="V134" s="25">
        <v>9478.5346181190107</v>
      </c>
      <c r="W134" s="25">
        <v>9602.8197636739606</v>
      </c>
      <c r="X134" s="25">
        <v>9461.3415373385706</v>
      </c>
      <c r="Y134" s="25">
        <v>9792.0315717460398</v>
      </c>
      <c r="Z134" s="25">
        <v>10630.40550568853</v>
      </c>
      <c r="AA134" s="25">
        <v>10893.914554180119</v>
      </c>
      <c r="AB134" s="25">
        <v>9401.0252096466902</v>
      </c>
      <c r="AC134" s="25">
        <v>10467.09700338195</v>
      </c>
      <c r="AD134" s="25">
        <v>11080.88631756295</v>
      </c>
      <c r="AE134" s="25">
        <v>11897.353201396039</v>
      </c>
    </row>
    <row r="135" spans="1:31">
      <c r="A135" s="29" t="s">
        <v>131</v>
      </c>
      <c r="B135" s="29" t="s">
        <v>77</v>
      </c>
      <c r="C135" s="33">
        <v>40.129011749863601</v>
      </c>
      <c r="D135" s="33">
        <v>39.978450250625606</v>
      </c>
      <c r="E135" s="33">
        <v>39.566428959846498</v>
      </c>
      <c r="F135" s="33">
        <v>45.253609483957248</v>
      </c>
      <c r="G135" s="33">
        <v>56.524814504146505</v>
      </c>
      <c r="H135" s="33">
        <v>63.2809672422405</v>
      </c>
      <c r="I135" s="33">
        <v>71.106483218192992</v>
      </c>
      <c r="J135" s="33">
        <v>74.979217485427512</v>
      </c>
      <c r="K135" s="33">
        <v>79.179448719024492</v>
      </c>
      <c r="L135" s="33">
        <v>82.322097897529503</v>
      </c>
      <c r="M135" s="33">
        <v>105.3549321012495</v>
      </c>
      <c r="N135" s="33">
        <v>110.905247006416</v>
      </c>
      <c r="O135" s="33">
        <v>123.2440787315365</v>
      </c>
      <c r="P135" s="33">
        <v>128.283803725719</v>
      </c>
      <c r="Q135" s="33">
        <v>129.4651812286375</v>
      </c>
      <c r="R135" s="33">
        <v>128.87784831523851</v>
      </c>
      <c r="S135" s="33">
        <v>128.642426280975</v>
      </c>
      <c r="T135" s="33">
        <v>128.89975334167451</v>
      </c>
      <c r="U135" s="33">
        <v>129.812880111694</v>
      </c>
      <c r="V135" s="33">
        <v>129.42079256248451</v>
      </c>
      <c r="W135" s="33">
        <v>128.85686161613449</v>
      </c>
      <c r="X135" s="33">
        <v>128.46540140628801</v>
      </c>
      <c r="Y135" s="33">
        <v>129.0406216335295</v>
      </c>
      <c r="Z135" s="33">
        <v>128.78478056156601</v>
      </c>
      <c r="AA135" s="33">
        <v>128.57763801407799</v>
      </c>
      <c r="AB135" s="33">
        <v>128.13142711639401</v>
      </c>
      <c r="AC135" s="33">
        <v>127.80537407684299</v>
      </c>
      <c r="AD135" s="33">
        <v>126.7827459621425</v>
      </c>
      <c r="AE135" s="33">
        <v>126.15312987327549</v>
      </c>
    </row>
    <row r="136" spans="1:31">
      <c r="A136" s="29" t="s">
        <v>131</v>
      </c>
      <c r="B136" s="29" t="s">
        <v>78</v>
      </c>
      <c r="C136" s="33">
        <v>34.094651510715451</v>
      </c>
      <c r="D136" s="33">
        <v>33.961425375938404</v>
      </c>
      <c r="E136" s="33">
        <v>33.626249127388</v>
      </c>
      <c r="F136" s="33">
        <v>38.432674636244755</v>
      </c>
      <c r="G136" s="33">
        <v>48.043124651908855</v>
      </c>
      <c r="H136" s="33">
        <v>53.769977196692999</v>
      </c>
      <c r="I136" s="33">
        <v>60.413792987823001</v>
      </c>
      <c r="J136" s="33">
        <v>63.687027246057497</v>
      </c>
      <c r="K136" s="33">
        <v>67.2731491088865</v>
      </c>
      <c r="L136" s="33">
        <v>69.902973384857006</v>
      </c>
      <c r="M136" s="33">
        <v>89.498896744787501</v>
      </c>
      <c r="N136" s="33">
        <v>94.239347496985999</v>
      </c>
      <c r="O136" s="33">
        <v>104.72762820243801</v>
      </c>
      <c r="P136" s="33">
        <v>108.93059532165499</v>
      </c>
      <c r="Q136" s="33">
        <v>110.008620586395</v>
      </c>
      <c r="R136" s="33">
        <v>109.536499094009</v>
      </c>
      <c r="S136" s="33">
        <v>109.297426280975</v>
      </c>
      <c r="T136" s="33">
        <v>109.470802812576</v>
      </c>
      <c r="U136" s="33">
        <v>110.23371015357949</v>
      </c>
      <c r="V136" s="33">
        <v>109.94895229125</v>
      </c>
      <c r="W136" s="33">
        <v>109.4415964007375</v>
      </c>
      <c r="X136" s="33">
        <v>109.14777633666949</v>
      </c>
      <c r="Y136" s="33">
        <v>109.65177184295649</v>
      </c>
      <c r="Z136" s="33">
        <v>109.439779539108</v>
      </c>
      <c r="AA136" s="33">
        <v>109.158723498106</v>
      </c>
      <c r="AB136" s="33">
        <v>108.8375268936155</v>
      </c>
      <c r="AC136" s="33">
        <v>108.497043685913</v>
      </c>
      <c r="AD136" s="33">
        <v>107.68594676971401</v>
      </c>
      <c r="AE136" s="33">
        <v>107.17860377883899</v>
      </c>
    </row>
    <row r="138" spans="1:31">
      <c r="A138" s="19" t="s">
        <v>128</v>
      </c>
      <c r="B138" s="19" t="s">
        <v>129</v>
      </c>
      <c r="C138" s="19" t="s">
        <v>80</v>
      </c>
      <c r="D138" s="19" t="s">
        <v>89</v>
      </c>
      <c r="E138" s="19" t="s">
        <v>90</v>
      </c>
      <c r="F138" s="19" t="s">
        <v>91</v>
      </c>
      <c r="G138" s="19" t="s">
        <v>92</v>
      </c>
      <c r="H138" s="19" t="s">
        <v>93</v>
      </c>
      <c r="I138" s="19" t="s">
        <v>94</v>
      </c>
      <c r="J138" s="19" t="s">
        <v>95</v>
      </c>
      <c r="K138" s="19" t="s">
        <v>96</v>
      </c>
      <c r="L138" s="19" t="s">
        <v>97</v>
      </c>
      <c r="M138" s="19" t="s">
        <v>98</v>
      </c>
      <c r="N138" s="19" t="s">
        <v>99</v>
      </c>
      <c r="O138" s="19" t="s">
        <v>100</v>
      </c>
      <c r="P138" s="19" t="s">
        <v>101</v>
      </c>
      <c r="Q138" s="19" t="s">
        <v>102</v>
      </c>
      <c r="R138" s="19" t="s">
        <v>103</v>
      </c>
      <c r="S138" s="19" t="s">
        <v>104</v>
      </c>
      <c r="T138" s="19" t="s">
        <v>105</v>
      </c>
      <c r="U138" s="19" t="s">
        <v>106</v>
      </c>
      <c r="V138" s="19" t="s">
        <v>107</v>
      </c>
      <c r="W138" s="19" t="s">
        <v>108</v>
      </c>
      <c r="X138" s="19" t="s">
        <v>109</v>
      </c>
      <c r="Y138" s="19" t="s">
        <v>110</v>
      </c>
      <c r="Z138" s="19" t="s">
        <v>111</v>
      </c>
      <c r="AA138" s="19" t="s">
        <v>112</v>
      </c>
      <c r="AB138" s="19" t="s">
        <v>113</v>
      </c>
      <c r="AC138" s="19" t="s">
        <v>114</v>
      </c>
      <c r="AD138" s="19" t="s">
        <v>115</v>
      </c>
      <c r="AE138" s="19" t="s">
        <v>116</v>
      </c>
    </row>
    <row r="139" spans="1:31">
      <c r="A139" s="29" t="s">
        <v>132</v>
      </c>
      <c r="B139" s="29" t="s">
        <v>24</v>
      </c>
      <c r="C139" s="25">
        <v>3879.755637481916</v>
      </c>
      <c r="D139" s="25">
        <v>4388.1139443044103</v>
      </c>
      <c r="E139" s="25">
        <v>5245.1200955610784</v>
      </c>
      <c r="F139" s="25">
        <v>5684.2844290106768</v>
      </c>
      <c r="G139" s="25">
        <v>5889.8067300601861</v>
      </c>
      <c r="H139" s="25">
        <v>6804.8803642239336</v>
      </c>
      <c r="I139" s="25">
        <v>7385.9102550358739</v>
      </c>
      <c r="J139" s="25">
        <v>7562.8858194003642</v>
      </c>
      <c r="K139" s="25">
        <v>8188.1129773216571</v>
      </c>
      <c r="L139" s="25">
        <v>8601.6107075868003</v>
      </c>
      <c r="M139" s="25">
        <v>8357.9111188760307</v>
      </c>
      <c r="N139" s="25">
        <v>8917.7816761367267</v>
      </c>
      <c r="O139" s="25">
        <v>8789.5547700480492</v>
      </c>
      <c r="P139" s="25">
        <v>8438.7924073762024</v>
      </c>
      <c r="Q139" s="25">
        <v>9099.4260956919898</v>
      </c>
      <c r="R139" s="25">
        <v>9276.7512864581786</v>
      </c>
      <c r="S139" s="25">
        <v>8934.042585159923</v>
      </c>
      <c r="T139" s="25">
        <v>9458.720499544499</v>
      </c>
      <c r="U139" s="25">
        <v>9985.5605059891404</v>
      </c>
      <c r="V139" s="25">
        <v>9741.7848708987112</v>
      </c>
      <c r="W139" s="25">
        <v>10367.82122897238</v>
      </c>
      <c r="X139" s="25">
        <v>10261.444529252931</v>
      </c>
      <c r="Y139" s="25">
        <v>9855.1068380985489</v>
      </c>
      <c r="Z139" s="25">
        <v>10657.408576969359</v>
      </c>
      <c r="AA139" s="25">
        <v>10830.867662838611</v>
      </c>
      <c r="AB139" s="25">
        <v>10463.72955212924</v>
      </c>
      <c r="AC139" s="25">
        <v>11087.19948208968</v>
      </c>
      <c r="AD139" s="25">
        <v>11715.64756117172</v>
      </c>
      <c r="AE139" s="25">
        <v>11391.632398361129</v>
      </c>
    </row>
    <row r="140" spans="1:31">
      <c r="A140" s="29" t="s">
        <v>132</v>
      </c>
      <c r="B140" s="29" t="s">
        <v>77</v>
      </c>
      <c r="C140" s="33">
        <v>59.501550486564497</v>
      </c>
      <c r="D140" s="33">
        <v>68.459818024157997</v>
      </c>
      <c r="E140" s="33">
        <v>68.611890002012004</v>
      </c>
      <c r="F140" s="33">
        <v>78.508514387607505</v>
      </c>
      <c r="G140" s="33">
        <v>92.24176395618899</v>
      </c>
      <c r="H140" s="33">
        <v>101.15580622935251</v>
      </c>
      <c r="I140" s="33">
        <v>111.82341026878349</v>
      </c>
      <c r="J140" s="33">
        <v>117.955077552795</v>
      </c>
      <c r="K140" s="33">
        <v>125.847013887405</v>
      </c>
      <c r="L140" s="33">
        <v>132.58533654594402</v>
      </c>
      <c r="M140" s="33">
        <v>173.39938899850799</v>
      </c>
      <c r="N140" s="33">
        <v>191.85981382346151</v>
      </c>
      <c r="O140" s="33">
        <v>221.105856595516</v>
      </c>
      <c r="P140" s="33">
        <v>231.91044986391051</v>
      </c>
      <c r="Q140" s="33">
        <v>236.12687905550001</v>
      </c>
      <c r="R140" s="33">
        <v>236.90379482316951</v>
      </c>
      <c r="S140" s="33">
        <v>237.04418101549149</v>
      </c>
      <c r="T140" s="33">
        <v>238.2916925516125</v>
      </c>
      <c r="U140" s="33">
        <v>240.8855801429745</v>
      </c>
      <c r="V140" s="33">
        <v>242.388481876969</v>
      </c>
      <c r="W140" s="33">
        <v>244.1818309185505</v>
      </c>
      <c r="X140" s="33">
        <v>246.40425610542252</v>
      </c>
      <c r="Y140" s="33">
        <v>249.3835948991775</v>
      </c>
      <c r="Z140" s="33">
        <v>250.75515566253651</v>
      </c>
      <c r="AA140" s="33">
        <v>252.39520735168452</v>
      </c>
      <c r="AB140" s="33">
        <v>253.03850610351552</v>
      </c>
      <c r="AC140" s="33">
        <v>254.82431317138648</v>
      </c>
      <c r="AD140" s="33">
        <v>255.056536083221</v>
      </c>
      <c r="AE140" s="33">
        <v>255.57056301164602</v>
      </c>
    </row>
    <row r="141" spans="1:31">
      <c r="A141" s="29" t="s">
        <v>132</v>
      </c>
      <c r="B141" s="29" t="s">
        <v>78</v>
      </c>
      <c r="C141" s="33">
        <v>50.554485629081498</v>
      </c>
      <c r="D141" s="33">
        <v>58.164647802352498</v>
      </c>
      <c r="E141" s="33">
        <v>58.314810032844498</v>
      </c>
      <c r="F141" s="33">
        <v>66.698414750098991</v>
      </c>
      <c r="G141" s="33">
        <v>78.359163936137989</v>
      </c>
      <c r="H141" s="33">
        <v>85.901665832996002</v>
      </c>
      <c r="I141" s="33">
        <v>94.991615188598502</v>
      </c>
      <c r="J141" s="33">
        <v>100.15690284013701</v>
      </c>
      <c r="K141" s="33">
        <v>106.866499212265</v>
      </c>
      <c r="L141" s="33">
        <v>112.62440154552449</v>
      </c>
      <c r="M141" s="33">
        <v>147.38505438709251</v>
      </c>
      <c r="N141" s="33">
        <v>163.02479942798601</v>
      </c>
      <c r="O141" s="33">
        <v>187.88952145498951</v>
      </c>
      <c r="P141" s="33">
        <v>197.03888363552051</v>
      </c>
      <c r="Q141" s="33">
        <v>200.56275045323349</v>
      </c>
      <c r="R141" s="33">
        <v>201.24125085067749</v>
      </c>
      <c r="S141" s="33">
        <v>201.32967080116248</v>
      </c>
      <c r="T141" s="33">
        <v>202.42982358026498</v>
      </c>
      <c r="U141" s="33">
        <v>204.64640368533099</v>
      </c>
      <c r="V141" s="33">
        <v>205.791430110931</v>
      </c>
      <c r="W141" s="33">
        <v>207.39451578712448</v>
      </c>
      <c r="X141" s="33">
        <v>209.27178845787</v>
      </c>
      <c r="Y141" s="33">
        <v>211.92123949241599</v>
      </c>
      <c r="Z141" s="33">
        <v>212.96352169561351</v>
      </c>
      <c r="AA141" s="33">
        <v>214.51152391242948</v>
      </c>
      <c r="AB141" s="33">
        <v>214.95249702596649</v>
      </c>
      <c r="AC141" s="33">
        <v>216.37630028915399</v>
      </c>
      <c r="AD141" s="33">
        <v>216.6968592453</v>
      </c>
      <c r="AE141" s="33">
        <v>217.18842708778348</v>
      </c>
    </row>
    <row r="143" spans="1:31">
      <c r="A143" s="19" t="s">
        <v>128</v>
      </c>
      <c r="B143" s="19" t="s">
        <v>129</v>
      </c>
      <c r="C143" s="19" t="s">
        <v>80</v>
      </c>
      <c r="D143" s="19" t="s">
        <v>89</v>
      </c>
      <c r="E143" s="19" t="s">
        <v>90</v>
      </c>
      <c r="F143" s="19" t="s">
        <v>91</v>
      </c>
      <c r="G143" s="19" t="s">
        <v>92</v>
      </c>
      <c r="H143" s="19" t="s">
        <v>93</v>
      </c>
      <c r="I143" s="19" t="s">
        <v>94</v>
      </c>
      <c r="J143" s="19" t="s">
        <v>95</v>
      </c>
      <c r="K143" s="19" t="s">
        <v>96</v>
      </c>
      <c r="L143" s="19" t="s">
        <v>97</v>
      </c>
      <c r="M143" s="19" t="s">
        <v>98</v>
      </c>
      <c r="N143" s="19" t="s">
        <v>99</v>
      </c>
      <c r="O143" s="19" t="s">
        <v>100</v>
      </c>
      <c r="P143" s="19" t="s">
        <v>101</v>
      </c>
      <c r="Q143" s="19" t="s">
        <v>102</v>
      </c>
      <c r="R143" s="19" t="s">
        <v>103</v>
      </c>
      <c r="S143" s="19" t="s">
        <v>104</v>
      </c>
      <c r="T143" s="19" t="s">
        <v>105</v>
      </c>
      <c r="U143" s="19" t="s">
        <v>106</v>
      </c>
      <c r="V143" s="19" t="s">
        <v>107</v>
      </c>
      <c r="W143" s="19" t="s">
        <v>108</v>
      </c>
      <c r="X143" s="19" t="s">
        <v>109</v>
      </c>
      <c r="Y143" s="19" t="s">
        <v>110</v>
      </c>
      <c r="Z143" s="19" t="s">
        <v>111</v>
      </c>
      <c r="AA143" s="19" t="s">
        <v>112</v>
      </c>
      <c r="AB143" s="19" t="s">
        <v>113</v>
      </c>
      <c r="AC143" s="19" t="s">
        <v>114</v>
      </c>
      <c r="AD143" s="19" t="s">
        <v>115</v>
      </c>
      <c r="AE143" s="19" t="s">
        <v>116</v>
      </c>
    </row>
    <row r="144" spans="1:31">
      <c r="A144" s="29" t="s">
        <v>133</v>
      </c>
      <c r="B144" s="29" t="s">
        <v>24</v>
      </c>
      <c r="C144" s="25">
        <v>2452.8377436354422</v>
      </c>
      <c r="D144" s="25">
        <v>2621.3873504153739</v>
      </c>
      <c r="E144" s="25">
        <v>2781.4575664453541</v>
      </c>
      <c r="F144" s="25">
        <v>2739.5430592054881</v>
      </c>
      <c r="G144" s="25">
        <v>2624.436528414044</v>
      </c>
      <c r="H144" s="25">
        <v>2761.5876382969559</v>
      </c>
      <c r="I144" s="25">
        <v>2888.8980438429771</v>
      </c>
      <c r="J144" s="25">
        <v>2806.4625142423592</v>
      </c>
      <c r="K144" s="25">
        <v>2998.6786494714333</v>
      </c>
      <c r="L144" s="25">
        <v>3092.5954198521908</v>
      </c>
      <c r="M144" s="25">
        <v>3145.1460149802861</v>
      </c>
      <c r="N144" s="25">
        <v>3295.7861862715008</v>
      </c>
      <c r="O144" s="25">
        <v>3255.7425606855008</v>
      </c>
      <c r="P144" s="25">
        <v>3139.5859803429598</v>
      </c>
      <c r="Q144" s="25">
        <v>3316.4955346971919</v>
      </c>
      <c r="R144" s="25">
        <v>3492.4901147498549</v>
      </c>
      <c r="S144" s="25">
        <v>3386.5921642987691</v>
      </c>
      <c r="T144" s="25">
        <v>3597.4960551511958</v>
      </c>
      <c r="U144" s="25">
        <v>3706.7025338566336</v>
      </c>
      <c r="V144" s="25">
        <v>3776.2267476095399</v>
      </c>
      <c r="W144" s="25">
        <v>3942.2149393331201</v>
      </c>
      <c r="X144" s="25">
        <v>3867.53544858021</v>
      </c>
      <c r="Y144" s="25">
        <v>3725.06989493637</v>
      </c>
      <c r="Z144" s="25">
        <v>3944.3171096092001</v>
      </c>
      <c r="AA144" s="25">
        <v>4139.1353118931102</v>
      </c>
      <c r="AB144" s="25">
        <v>3991.4895721565999</v>
      </c>
      <c r="AC144" s="25">
        <v>4238.2438821544802</v>
      </c>
      <c r="AD144" s="25">
        <v>4375.4939964341502</v>
      </c>
      <c r="AE144" s="25">
        <v>4443.1367533211596</v>
      </c>
    </row>
    <row r="145" spans="1:31">
      <c r="A145" s="29" t="s">
        <v>133</v>
      </c>
      <c r="B145" s="29" t="s">
        <v>77</v>
      </c>
      <c r="C145" s="33">
        <v>54.489013787984497</v>
      </c>
      <c r="D145" s="33">
        <v>74.271387097700995</v>
      </c>
      <c r="E145" s="33">
        <v>76.595767834871992</v>
      </c>
      <c r="F145" s="33">
        <v>78.32831394243199</v>
      </c>
      <c r="G145" s="33">
        <v>80.737998538016996</v>
      </c>
      <c r="H145" s="33">
        <v>85.764128424167495</v>
      </c>
      <c r="I145" s="33">
        <v>90.069697305679</v>
      </c>
      <c r="J145" s="33">
        <v>93.647620222091504</v>
      </c>
      <c r="K145" s="33">
        <v>97.420610807418498</v>
      </c>
      <c r="L145" s="33">
        <v>98.825607419967511</v>
      </c>
      <c r="M145" s="33">
        <v>100.61601062464699</v>
      </c>
      <c r="N145" s="33">
        <v>102.1869641026255</v>
      </c>
      <c r="O145" s="33">
        <v>104.28836004137951</v>
      </c>
      <c r="P145" s="33">
        <v>106.57269722270949</v>
      </c>
      <c r="Q145" s="33">
        <v>108.03674351739851</v>
      </c>
      <c r="R145" s="33">
        <v>108.7207242202755</v>
      </c>
      <c r="S145" s="33">
        <v>109.3607887787815</v>
      </c>
      <c r="T145" s="33">
        <v>110.66708764648399</v>
      </c>
      <c r="U145" s="33">
        <v>112.100772344112</v>
      </c>
      <c r="V145" s="33">
        <v>112.9599516816135</v>
      </c>
      <c r="W145" s="33">
        <v>114.367786460876</v>
      </c>
      <c r="X145" s="33">
        <v>115.6258201043605</v>
      </c>
      <c r="Y145" s="33">
        <v>117.48507913255649</v>
      </c>
      <c r="Z145" s="33">
        <v>118.64528164973851</v>
      </c>
      <c r="AA145" s="33">
        <v>120.1415748593805</v>
      </c>
      <c r="AB145" s="33">
        <v>121.4696444559095</v>
      </c>
      <c r="AC145" s="33">
        <v>123.5176814795135</v>
      </c>
      <c r="AD145" s="33">
        <v>124.739099971771</v>
      </c>
      <c r="AE145" s="33">
        <v>126.4256627273555</v>
      </c>
    </row>
    <row r="146" spans="1:31">
      <c r="A146" s="29" t="s">
        <v>133</v>
      </c>
      <c r="B146" s="29" t="s">
        <v>78</v>
      </c>
      <c r="C146" s="33">
        <v>46.288033924102749</v>
      </c>
      <c r="D146" s="33">
        <v>63.130887530326504</v>
      </c>
      <c r="E146" s="33">
        <v>65.078052277087991</v>
      </c>
      <c r="F146" s="33">
        <v>66.546949158668497</v>
      </c>
      <c r="G146" s="33">
        <v>68.625473732947995</v>
      </c>
      <c r="H146" s="33">
        <v>72.827083997726007</v>
      </c>
      <c r="I146" s="33">
        <v>76.511372804164495</v>
      </c>
      <c r="J146" s="33">
        <v>79.521735031604507</v>
      </c>
      <c r="K146" s="33">
        <v>82.787275354385002</v>
      </c>
      <c r="L146" s="33">
        <v>83.914232688903496</v>
      </c>
      <c r="M146" s="33">
        <v>85.520625191688495</v>
      </c>
      <c r="N146" s="33">
        <v>86.775784336566502</v>
      </c>
      <c r="O146" s="33">
        <v>88.567025122642505</v>
      </c>
      <c r="P146" s="33">
        <v>90.549197535514494</v>
      </c>
      <c r="Q146" s="33">
        <v>91.793743834495501</v>
      </c>
      <c r="R146" s="33">
        <v>92.370549365996993</v>
      </c>
      <c r="S146" s="33">
        <v>92.865509157180497</v>
      </c>
      <c r="T146" s="33">
        <v>93.994797730445498</v>
      </c>
      <c r="U146" s="33">
        <v>95.281797240495507</v>
      </c>
      <c r="V146" s="33">
        <v>95.92645141685</v>
      </c>
      <c r="W146" s="33">
        <v>97.131201211452009</v>
      </c>
      <c r="X146" s="33">
        <v>98.168354318618498</v>
      </c>
      <c r="Y146" s="33">
        <v>99.789895584583007</v>
      </c>
      <c r="Z146" s="33">
        <v>100.78767586135849</v>
      </c>
      <c r="AA146" s="33">
        <v>102.0503500990865</v>
      </c>
      <c r="AB146" s="33">
        <v>103.14555398940999</v>
      </c>
      <c r="AC146" s="33">
        <v>104.963311340332</v>
      </c>
      <c r="AD146" s="33">
        <v>105.9130999145505</v>
      </c>
      <c r="AE146" s="33">
        <v>107.361977489471</v>
      </c>
    </row>
    <row r="148" spans="1:31">
      <c r="A148" s="19" t="s">
        <v>128</v>
      </c>
      <c r="B148" s="19" t="s">
        <v>129</v>
      </c>
      <c r="C148" s="19" t="s">
        <v>80</v>
      </c>
      <c r="D148" s="19" t="s">
        <v>89</v>
      </c>
      <c r="E148" s="19" t="s">
        <v>90</v>
      </c>
      <c r="F148" s="19" t="s">
        <v>91</v>
      </c>
      <c r="G148" s="19" t="s">
        <v>92</v>
      </c>
      <c r="H148" s="19" t="s">
        <v>93</v>
      </c>
      <c r="I148" s="19" t="s">
        <v>94</v>
      </c>
      <c r="J148" s="19" t="s">
        <v>95</v>
      </c>
      <c r="K148" s="19" t="s">
        <v>96</v>
      </c>
      <c r="L148" s="19" t="s">
        <v>97</v>
      </c>
      <c r="M148" s="19" t="s">
        <v>98</v>
      </c>
      <c r="N148" s="19" t="s">
        <v>99</v>
      </c>
      <c r="O148" s="19" t="s">
        <v>100</v>
      </c>
      <c r="P148" s="19" t="s">
        <v>101</v>
      </c>
      <c r="Q148" s="19" t="s">
        <v>102</v>
      </c>
      <c r="R148" s="19" t="s">
        <v>103</v>
      </c>
      <c r="S148" s="19" t="s">
        <v>104</v>
      </c>
      <c r="T148" s="19" t="s">
        <v>105</v>
      </c>
      <c r="U148" s="19" t="s">
        <v>106</v>
      </c>
      <c r="V148" s="19" t="s">
        <v>107</v>
      </c>
      <c r="W148" s="19" t="s">
        <v>108</v>
      </c>
      <c r="X148" s="19" t="s">
        <v>109</v>
      </c>
      <c r="Y148" s="19" t="s">
        <v>110</v>
      </c>
      <c r="Z148" s="19" t="s">
        <v>111</v>
      </c>
      <c r="AA148" s="19" t="s">
        <v>112</v>
      </c>
      <c r="AB148" s="19" t="s">
        <v>113</v>
      </c>
      <c r="AC148" s="19" t="s">
        <v>114</v>
      </c>
      <c r="AD148" s="19" t="s">
        <v>115</v>
      </c>
      <c r="AE148" s="19" t="s">
        <v>116</v>
      </c>
    </row>
    <row r="149" spans="1:31">
      <c r="A149" s="29" t="s">
        <v>134</v>
      </c>
      <c r="B149" s="29" t="s">
        <v>24</v>
      </c>
      <c r="C149" s="25">
        <v>229.73008353806816</v>
      </c>
      <c r="D149" s="25">
        <v>233.61068747923119</v>
      </c>
      <c r="E149" s="25">
        <v>244.58317357907671</v>
      </c>
      <c r="F149" s="25">
        <v>250.18283815646072</v>
      </c>
      <c r="G149" s="25">
        <v>239.05127978401921</v>
      </c>
      <c r="H149" s="25">
        <v>258.60278997022021</v>
      </c>
      <c r="I149" s="25">
        <v>262.2946904564954</v>
      </c>
      <c r="J149" s="25">
        <v>255.95536853808571</v>
      </c>
      <c r="K149" s="25">
        <v>259.23022789537208</v>
      </c>
      <c r="L149" s="25">
        <v>266.95492524888448</v>
      </c>
      <c r="M149" s="25">
        <v>266.70899097549909</v>
      </c>
      <c r="N149" s="25">
        <v>278.4185379921318</v>
      </c>
      <c r="O149" s="25">
        <v>281.69798747537629</v>
      </c>
      <c r="P149" s="25">
        <v>270.63015461830361</v>
      </c>
      <c r="Q149" s="25">
        <v>290.72570387004185</v>
      </c>
      <c r="R149" s="25">
        <v>296.37211827162281</v>
      </c>
      <c r="S149" s="25">
        <v>290.46496596890802</v>
      </c>
      <c r="T149" s="25">
        <v>294.76841138099456</v>
      </c>
      <c r="U149" s="25">
        <v>304.52882988719222</v>
      </c>
      <c r="V149" s="25">
        <v>306.067932682623</v>
      </c>
      <c r="W149" s="25">
        <v>318.27104739715929</v>
      </c>
      <c r="X149" s="25">
        <v>320.89170204668727</v>
      </c>
      <c r="Y149" s="25">
        <v>308.51261894865132</v>
      </c>
      <c r="Z149" s="25">
        <v>333.4008538815695</v>
      </c>
      <c r="AA149" s="25">
        <v>338.35836797012638</v>
      </c>
      <c r="AB149" s="25">
        <v>330.29987582042969</v>
      </c>
      <c r="AC149" s="25">
        <v>335.88772591719169</v>
      </c>
      <c r="AD149" s="25">
        <v>349.03890863497685</v>
      </c>
      <c r="AE149" s="25">
        <v>349.14947448822488</v>
      </c>
    </row>
    <row r="150" spans="1:31">
      <c r="A150" s="29" t="s">
        <v>134</v>
      </c>
      <c r="B150" s="29" t="s">
        <v>77</v>
      </c>
      <c r="C150" s="33">
        <v>6.9194747753441002</v>
      </c>
      <c r="D150" s="33">
        <v>6.8638252092897503</v>
      </c>
      <c r="E150" s="33">
        <v>6.7092448079586005</v>
      </c>
      <c r="F150" s="33">
        <v>7.6595248271524499</v>
      </c>
      <c r="G150" s="33">
        <v>8.760450131446099</v>
      </c>
      <c r="H150" s="33">
        <v>9.9754503309726505</v>
      </c>
      <c r="I150" s="33">
        <v>11.177090139239999</v>
      </c>
      <c r="J150" s="33">
        <v>11.622050055265399</v>
      </c>
      <c r="K150" s="33">
        <v>12.21564983472225</v>
      </c>
      <c r="L150" s="33">
        <v>12.658225159570549</v>
      </c>
      <c r="M150" s="33">
        <v>15.9068142607212</v>
      </c>
      <c r="N150" s="33">
        <v>16.573980596452952</v>
      </c>
      <c r="O150" s="33">
        <v>18.166584607332901</v>
      </c>
      <c r="P150" s="33">
        <v>18.82932056736945</v>
      </c>
      <c r="Q150" s="33">
        <v>18.812769940674301</v>
      </c>
      <c r="R150" s="33">
        <v>18.507565639391501</v>
      </c>
      <c r="S150" s="33">
        <v>18.22857568502425</v>
      </c>
      <c r="T150" s="33">
        <v>17.931075348919251</v>
      </c>
      <c r="U150" s="33">
        <v>17.785715223312348</v>
      </c>
      <c r="V150" s="33">
        <v>17.561975111961349</v>
      </c>
      <c r="W150" s="33">
        <v>17.356594775855502</v>
      </c>
      <c r="X150" s="33">
        <v>17.152170350074751</v>
      </c>
      <c r="Y150" s="33">
        <v>17.023570399165148</v>
      </c>
      <c r="Z150" s="33">
        <v>16.753624700576047</v>
      </c>
      <c r="AA150" s="33">
        <v>16.512029665209351</v>
      </c>
      <c r="AB150" s="33">
        <v>16.226690171733448</v>
      </c>
      <c r="AC150" s="33">
        <v>15.997404741764051</v>
      </c>
      <c r="AD150" s="33">
        <v>15.6712752175331</v>
      </c>
      <c r="AE150" s="33">
        <v>15.39752489268775</v>
      </c>
    </row>
    <row r="151" spans="1:31">
      <c r="A151" s="29" t="s">
        <v>134</v>
      </c>
      <c r="B151" s="29" t="s">
        <v>78</v>
      </c>
      <c r="C151" s="33">
        <v>5.8801498094201001</v>
      </c>
      <c r="D151" s="33">
        <v>5.8272251644730506</v>
      </c>
      <c r="E151" s="33">
        <v>5.7004498320221497</v>
      </c>
      <c r="F151" s="33">
        <v>6.5061248433589496</v>
      </c>
      <c r="G151" s="33">
        <v>7.4455501115322003</v>
      </c>
      <c r="H151" s="33">
        <v>8.4789503115415492</v>
      </c>
      <c r="I151" s="33">
        <v>9.4916601300835506</v>
      </c>
      <c r="J151" s="33">
        <v>9.8769000200927</v>
      </c>
      <c r="K151" s="33">
        <v>10.382424875199749</v>
      </c>
      <c r="L151" s="33">
        <v>10.75152513504025</v>
      </c>
      <c r="M151" s="33">
        <v>13.51820935331285</v>
      </c>
      <c r="N151" s="33">
        <v>14.07759050140525</v>
      </c>
      <c r="O151" s="33">
        <v>15.429569722294801</v>
      </c>
      <c r="P151" s="33">
        <v>16.00147041308875</v>
      </c>
      <c r="Q151" s="33">
        <v>15.977759941577901</v>
      </c>
      <c r="R151" s="33">
        <v>15.726230620145751</v>
      </c>
      <c r="S151" s="33">
        <v>15.493800594806649</v>
      </c>
      <c r="T151" s="33">
        <v>15.224150253534301</v>
      </c>
      <c r="U151" s="33">
        <v>15.099630179032651</v>
      </c>
      <c r="V151" s="33">
        <v>14.918925188034748</v>
      </c>
      <c r="W151" s="33">
        <v>14.736189756393399</v>
      </c>
      <c r="X151" s="33">
        <v>14.567065443754151</v>
      </c>
      <c r="Y151" s="33">
        <v>14.457000217914551</v>
      </c>
      <c r="Z151" s="33">
        <v>14.229149801120149</v>
      </c>
      <c r="AA151" s="33">
        <v>14.0298947355747</v>
      </c>
      <c r="AB151" s="33">
        <v>13.778165341615649</v>
      </c>
      <c r="AC151" s="33">
        <v>13.589579736471151</v>
      </c>
      <c r="AD151" s="33">
        <v>13.32067534109575</v>
      </c>
      <c r="AE151" s="33">
        <v>13.0724748304486</v>
      </c>
    </row>
  </sheetData>
  <sheetProtection algorithmName="SHA-512" hashValue="RLP6tyVKEupwYrd6nH46yvCdZZKLRVULZ4+sm4f2DkI+QV0CJ1v79MpDMXu9W3c2xJqvXdnUdkRVHnY0L4w9cg==" saltValue="OTPvRAvMdKawtRLVS84gjA==" spinCount="100000" sheet="1" objects="1" scenarios="1"/>
  <mergeCells count="6">
    <mergeCell ref="A17:B17"/>
    <mergeCell ref="A31:B31"/>
    <mergeCell ref="A45:B45"/>
    <mergeCell ref="A59:B59"/>
    <mergeCell ref="A73:B73"/>
    <mergeCell ref="A87:B87"/>
  </mergeCells>
  <pageMargins left="0.7" right="0.7" top="0.75" bottom="0.75" header="0.3" footer="0.3"/>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FFE600"/>
  </sheetPr>
  <dimension ref="A1:E24"/>
  <sheetViews>
    <sheetView showGridLines="0" zoomScale="85" zoomScaleNormal="85" workbookViewId="0"/>
  </sheetViews>
  <sheetFormatPr defaultColWidth="9.140625" defaultRowHeight="15"/>
  <cols>
    <col min="1" max="1" width="9.140625" customWidth="1"/>
    <col min="2" max="2" width="100.7109375" customWidth="1"/>
    <col min="3" max="3" width="9.140625" customWidth="1"/>
  </cols>
  <sheetData>
    <row r="1" spans="1:5">
      <c r="A1" s="2" t="s">
        <v>1</v>
      </c>
    </row>
    <row r="3" spans="1:5" ht="60">
      <c r="A3" s="3"/>
      <c r="B3" s="4" t="s">
        <v>2</v>
      </c>
      <c r="D3" s="5"/>
      <c r="E3" s="5"/>
    </row>
    <row r="4" spans="1:5" ht="90">
      <c r="A4" s="3"/>
      <c r="B4" s="4" t="s">
        <v>3</v>
      </c>
    </row>
    <row r="5" spans="1:5" ht="60">
      <c r="A5" s="3"/>
      <c r="B5" s="4" t="s">
        <v>4</v>
      </c>
    </row>
    <row r="6" spans="1:5" ht="75">
      <c r="A6" s="3"/>
      <c r="B6" s="4" t="s">
        <v>5</v>
      </c>
    </row>
    <row r="7" spans="1:5" ht="60">
      <c r="A7" s="3"/>
      <c r="B7" s="4" t="s">
        <v>6</v>
      </c>
    </row>
    <row r="8" spans="1:5" ht="60">
      <c r="A8" s="3"/>
      <c r="B8" s="4" t="s">
        <v>7</v>
      </c>
    </row>
    <row r="9" spans="1:5" ht="60">
      <c r="A9" s="3"/>
      <c r="B9" s="4" t="s">
        <v>8</v>
      </c>
    </row>
    <row r="10" spans="1:5" ht="75">
      <c r="A10" s="3"/>
      <c r="B10" s="4" t="s">
        <v>9</v>
      </c>
    </row>
    <row r="11" spans="1:5" ht="120">
      <c r="A11" s="3"/>
      <c r="B11" s="4" t="s">
        <v>10</v>
      </c>
    </row>
    <row r="12" spans="1:5" ht="60">
      <c r="A12" s="3"/>
      <c r="B12" s="4" t="s">
        <v>11</v>
      </c>
    </row>
    <row r="13" spans="1:5" ht="119.25" customHeight="1">
      <c r="A13" s="3"/>
      <c r="B13" s="4" t="s">
        <v>12</v>
      </c>
    </row>
    <row r="14" spans="1:5" ht="90">
      <c r="A14" s="3"/>
      <c r="B14" s="4" t="s">
        <v>13</v>
      </c>
    </row>
    <row r="15" spans="1:5">
      <c r="A15" s="3"/>
      <c r="B15" s="4" t="s">
        <v>14</v>
      </c>
    </row>
    <row r="16" spans="1:5">
      <c r="A16" s="3"/>
      <c r="B16" s="4"/>
    </row>
    <row r="17" spans="1:2">
      <c r="A17" s="3"/>
      <c r="B17" s="4"/>
    </row>
    <row r="18" spans="1:2">
      <c r="A18" s="3"/>
      <c r="B18" s="4"/>
    </row>
    <row r="19" spans="1:2">
      <c r="A19" s="3"/>
      <c r="B19" s="4"/>
    </row>
    <row r="20" spans="1:2">
      <c r="A20" s="3"/>
      <c r="B20" s="4"/>
    </row>
    <row r="21" spans="1:2">
      <c r="A21" s="3"/>
      <c r="B21" s="6"/>
    </row>
    <row r="22" spans="1:2">
      <c r="A22" s="3"/>
      <c r="B22" s="6"/>
    </row>
    <row r="23" spans="1:2">
      <c r="A23" s="3"/>
      <c r="B23" s="6"/>
    </row>
    <row r="24" spans="1:2">
      <c r="A24" s="3"/>
      <c r="B24" s="6"/>
    </row>
  </sheetData>
  <sheetProtection algorithmName="SHA-512" hashValue="/d37if/kqdx59nRvrWjQlaDBO/CS9Eiqr6j9WaGWgCsGmMgIvZBc4ioeonCUOP7H6KBSTXnHLd1swLFViCKxYg==" saltValue="ZmGGmdTFcy4766bLPaG2ug==" spinCount="100000" sheet="1" objects="1" scenarios="1"/>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6">
    <tabColor rgb="FFFFC000"/>
  </sheetPr>
  <dimension ref="A1:AI151"/>
  <sheetViews>
    <sheetView zoomScale="85" zoomScaleNormal="85" workbookViewId="0"/>
  </sheetViews>
  <sheetFormatPr defaultColWidth="9.140625" defaultRowHeight="15"/>
  <cols>
    <col min="1" max="1" width="16" style="13" customWidth="1"/>
    <col min="2" max="2" width="30.5703125" style="13" customWidth="1"/>
    <col min="3" max="32" width="9.42578125" style="13" customWidth="1"/>
    <col min="33" max="33" width="11.5703125" style="13" bestFit="1" customWidth="1"/>
    <col min="34" max="16384" width="9.140625" style="13"/>
  </cols>
  <sheetData>
    <row r="1" spans="1:35" s="28" customFormat="1" ht="23.25" customHeight="1">
      <c r="A1" s="27" t="s">
        <v>159</v>
      </c>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row>
    <row r="2" spans="1:35" s="28" customFormat="1">
      <c r="A2" s="28" t="s">
        <v>140</v>
      </c>
    </row>
    <row r="3" spans="1:35" s="28" customFormat="1"/>
    <row r="4" spans="1:35">
      <c r="A4" s="18" t="s">
        <v>127</v>
      </c>
      <c r="B4" s="1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row>
    <row r="5" spans="1:35">
      <c r="A5" s="19" t="s">
        <v>128</v>
      </c>
      <c r="B5" s="19" t="s">
        <v>129</v>
      </c>
      <c r="C5" s="19" t="s">
        <v>80</v>
      </c>
      <c r="D5" s="19" t="s">
        <v>89</v>
      </c>
      <c r="E5" s="19" t="s">
        <v>90</v>
      </c>
      <c r="F5" s="19" t="s">
        <v>91</v>
      </c>
      <c r="G5" s="19" t="s">
        <v>92</v>
      </c>
      <c r="H5" s="19" t="s">
        <v>93</v>
      </c>
      <c r="I5" s="19" t="s">
        <v>94</v>
      </c>
      <c r="J5" s="19" t="s">
        <v>95</v>
      </c>
      <c r="K5" s="19" t="s">
        <v>96</v>
      </c>
      <c r="L5" s="19" t="s">
        <v>97</v>
      </c>
      <c r="M5" s="19" t="s">
        <v>98</v>
      </c>
      <c r="N5" s="19" t="s">
        <v>99</v>
      </c>
      <c r="O5" s="19" t="s">
        <v>100</v>
      </c>
      <c r="P5" s="19" t="s">
        <v>101</v>
      </c>
      <c r="Q5" s="19" t="s">
        <v>102</v>
      </c>
      <c r="R5" s="19" t="s">
        <v>103</v>
      </c>
      <c r="S5" s="19" t="s">
        <v>104</v>
      </c>
      <c r="T5" s="19" t="s">
        <v>105</v>
      </c>
      <c r="U5" s="19" t="s">
        <v>106</v>
      </c>
      <c r="V5" s="19" t="s">
        <v>107</v>
      </c>
      <c r="W5" s="19" t="s">
        <v>108</v>
      </c>
      <c r="X5" s="19" t="s">
        <v>109</v>
      </c>
      <c r="Y5" s="19" t="s">
        <v>110</v>
      </c>
      <c r="Z5" s="19" t="s">
        <v>111</v>
      </c>
      <c r="AA5" s="19" t="s">
        <v>112</v>
      </c>
      <c r="AB5" s="19" t="s">
        <v>113</v>
      </c>
      <c r="AC5" s="19" t="s">
        <v>114</v>
      </c>
      <c r="AD5" s="19" t="s">
        <v>115</v>
      </c>
      <c r="AE5" s="19" t="s">
        <v>116</v>
      </c>
    </row>
    <row r="6" spans="1:35">
      <c r="A6" s="29" t="s">
        <v>40</v>
      </c>
      <c r="B6" s="29" t="s">
        <v>64</v>
      </c>
      <c r="C6" s="33">
        <v>18366</v>
      </c>
      <c r="D6" s="33">
        <v>17891</v>
      </c>
      <c r="E6" s="33">
        <v>16416</v>
      </c>
      <c r="F6" s="33">
        <v>13351.09330764283</v>
      </c>
      <c r="G6" s="33">
        <v>10935.849507630799</v>
      </c>
      <c r="H6" s="33">
        <v>10010.88423521404</v>
      </c>
      <c r="I6" s="33">
        <v>9666.9298051879305</v>
      </c>
      <c r="J6" s="33">
        <v>8966.9298051187598</v>
      </c>
      <c r="K6" s="33">
        <v>6769.7419092573291</v>
      </c>
      <c r="L6" s="33">
        <v>6179.4120177715004</v>
      </c>
      <c r="M6" s="33">
        <v>5553.5514251918203</v>
      </c>
      <c r="N6" s="33">
        <v>5553.5514251551094</v>
      </c>
      <c r="O6" s="33">
        <v>5553.5514251964296</v>
      </c>
      <c r="P6" s="33">
        <v>5553.5514251599661</v>
      </c>
      <c r="Q6" s="33">
        <v>5359.624285140696</v>
      </c>
      <c r="R6" s="33">
        <v>5270.2370500212801</v>
      </c>
      <c r="S6" s="33">
        <v>5152.6780699999999</v>
      </c>
      <c r="T6" s="33">
        <v>5152.6780699999999</v>
      </c>
      <c r="U6" s="33">
        <v>5152.6780699999999</v>
      </c>
      <c r="V6" s="33">
        <v>5152.6780699999999</v>
      </c>
      <c r="W6" s="33">
        <v>5152.6780699999999</v>
      </c>
      <c r="X6" s="33">
        <v>3058.6780699999999</v>
      </c>
      <c r="Y6" s="33">
        <v>2787</v>
      </c>
      <c r="Z6" s="33">
        <v>2422</v>
      </c>
      <c r="AA6" s="33">
        <v>2057</v>
      </c>
      <c r="AB6" s="33">
        <v>1692</v>
      </c>
      <c r="AC6" s="33">
        <v>1692</v>
      </c>
      <c r="AD6" s="33">
        <v>1692</v>
      </c>
      <c r="AE6" s="33">
        <v>1692</v>
      </c>
    </row>
    <row r="7" spans="1:35">
      <c r="A7" s="29" t="s">
        <v>40</v>
      </c>
      <c r="B7" s="29" t="s">
        <v>71</v>
      </c>
      <c r="C7" s="33">
        <v>4790</v>
      </c>
      <c r="D7" s="33">
        <v>4790</v>
      </c>
      <c r="E7" s="33">
        <v>4790</v>
      </c>
      <c r="F7" s="33">
        <v>2497.4538220330501</v>
      </c>
      <c r="G7" s="33">
        <v>2497.4538220262607</v>
      </c>
      <c r="H7" s="33">
        <v>2398.7672600000005</v>
      </c>
      <c r="I7" s="33">
        <v>2398.7672600000005</v>
      </c>
      <c r="J7" s="33">
        <v>2398.7672600000005</v>
      </c>
      <c r="K7" s="33">
        <v>2398.7672600000005</v>
      </c>
      <c r="L7" s="33">
        <v>2398.7672600000005</v>
      </c>
      <c r="M7" s="33">
        <v>2398.7672600000005</v>
      </c>
      <c r="N7" s="33">
        <v>2398.7672600000005</v>
      </c>
      <c r="O7" s="33">
        <v>2398.7672600000005</v>
      </c>
      <c r="P7" s="33">
        <v>2398.7672600000005</v>
      </c>
      <c r="Q7" s="33">
        <v>2398.7672600000005</v>
      </c>
      <c r="R7" s="33">
        <v>2398.7672600000005</v>
      </c>
      <c r="S7" s="33">
        <v>2398.7672600000005</v>
      </c>
      <c r="T7" s="33">
        <v>2398.7672600000005</v>
      </c>
      <c r="U7" s="33">
        <v>2398.7672600000005</v>
      </c>
      <c r="V7" s="33">
        <v>2398.7672600000005</v>
      </c>
      <c r="W7" s="33">
        <v>2398.7672600000005</v>
      </c>
      <c r="X7" s="33">
        <v>2398.7672600000005</v>
      </c>
      <c r="Y7" s="33">
        <v>2398.7672600000005</v>
      </c>
      <c r="Z7" s="33">
        <v>2398.7672600000005</v>
      </c>
      <c r="AA7" s="33">
        <v>2398.7672600000005</v>
      </c>
      <c r="AB7" s="33">
        <v>2398.7672600000005</v>
      </c>
      <c r="AC7" s="33">
        <v>1283.7672600000001</v>
      </c>
      <c r="AD7" s="33">
        <v>0</v>
      </c>
      <c r="AE7" s="33">
        <v>0</v>
      </c>
    </row>
    <row r="8" spans="1:35">
      <c r="A8" s="29" t="s">
        <v>40</v>
      </c>
      <c r="B8" s="29" t="s">
        <v>20</v>
      </c>
      <c r="C8" s="33">
        <v>3054.8999938964839</v>
      </c>
      <c r="D8" s="33">
        <v>3054.8999938964839</v>
      </c>
      <c r="E8" s="33">
        <v>2874.8999938964839</v>
      </c>
      <c r="F8" s="33">
        <v>2874.8999938964839</v>
      </c>
      <c r="G8" s="33">
        <v>2874.8999938964839</v>
      </c>
      <c r="H8" s="33">
        <v>2874.8999938964839</v>
      </c>
      <c r="I8" s="33">
        <v>2874.8999938964839</v>
      </c>
      <c r="J8" s="33">
        <v>2874.8999938964839</v>
      </c>
      <c r="K8" s="33">
        <v>2874.8999938964839</v>
      </c>
      <c r="L8" s="33">
        <v>2874.8999938964839</v>
      </c>
      <c r="M8" s="33">
        <v>2874.8999938964839</v>
      </c>
      <c r="N8" s="33">
        <v>2874.8999938964839</v>
      </c>
      <c r="O8" s="33">
        <v>2874.8999938964839</v>
      </c>
      <c r="P8" s="33">
        <v>2874.8999938964839</v>
      </c>
      <c r="Q8" s="33">
        <v>2874.8999938964839</v>
      </c>
      <c r="R8" s="33">
        <v>2489.8999938964839</v>
      </c>
      <c r="S8" s="33">
        <v>1960.8999938964839</v>
      </c>
      <c r="T8" s="33">
        <v>1960.8999938964839</v>
      </c>
      <c r="U8" s="33">
        <v>1817.5</v>
      </c>
      <c r="V8" s="33">
        <v>1817.5</v>
      </c>
      <c r="W8" s="33">
        <v>1817.5</v>
      </c>
      <c r="X8" s="33">
        <v>1817.5</v>
      </c>
      <c r="Y8" s="33">
        <v>1377.5</v>
      </c>
      <c r="Z8" s="33">
        <v>1192.5</v>
      </c>
      <c r="AA8" s="33">
        <v>548</v>
      </c>
      <c r="AB8" s="33">
        <v>388</v>
      </c>
      <c r="AC8" s="33">
        <v>388</v>
      </c>
      <c r="AD8" s="33">
        <v>388</v>
      </c>
      <c r="AE8" s="33">
        <v>388</v>
      </c>
    </row>
    <row r="9" spans="1:35">
      <c r="A9" s="29" t="s">
        <v>40</v>
      </c>
      <c r="B9" s="29" t="s">
        <v>32</v>
      </c>
      <c r="C9" s="33">
        <v>1384</v>
      </c>
      <c r="D9" s="33">
        <v>1384</v>
      </c>
      <c r="E9" s="33">
        <v>1384</v>
      </c>
      <c r="F9" s="33">
        <v>1384</v>
      </c>
      <c r="G9" s="33">
        <v>1384</v>
      </c>
      <c r="H9" s="33">
        <v>1384</v>
      </c>
      <c r="I9" s="33">
        <v>1384</v>
      </c>
      <c r="J9" s="33">
        <v>1384</v>
      </c>
      <c r="K9" s="33">
        <v>1384</v>
      </c>
      <c r="L9" s="33">
        <v>1384</v>
      </c>
      <c r="M9" s="33">
        <v>1384</v>
      </c>
      <c r="N9" s="33">
        <v>1384</v>
      </c>
      <c r="O9" s="33">
        <v>1384</v>
      </c>
      <c r="P9" s="33">
        <v>1384</v>
      </c>
      <c r="Q9" s="33">
        <v>584</v>
      </c>
      <c r="R9" s="33">
        <v>584</v>
      </c>
      <c r="S9" s="33">
        <v>584</v>
      </c>
      <c r="T9" s="33">
        <v>584</v>
      </c>
      <c r="U9" s="33">
        <v>84</v>
      </c>
      <c r="V9" s="33">
        <v>84</v>
      </c>
      <c r="W9" s="33">
        <v>84</v>
      </c>
      <c r="X9" s="33">
        <v>84</v>
      </c>
      <c r="Y9" s="33">
        <v>84</v>
      </c>
      <c r="Z9" s="33">
        <v>84</v>
      </c>
      <c r="AA9" s="33">
        <v>84</v>
      </c>
      <c r="AB9" s="33">
        <v>0</v>
      </c>
      <c r="AC9" s="33">
        <v>0</v>
      </c>
      <c r="AD9" s="33">
        <v>0</v>
      </c>
      <c r="AE9" s="33">
        <v>0</v>
      </c>
    </row>
    <row r="10" spans="1:35">
      <c r="A10" s="29" t="s">
        <v>40</v>
      </c>
      <c r="B10" s="29" t="s">
        <v>66</v>
      </c>
      <c r="C10" s="33">
        <v>6863.139991760253</v>
      </c>
      <c r="D10" s="33">
        <v>6863.139991760253</v>
      </c>
      <c r="E10" s="33">
        <v>6863.139991760253</v>
      </c>
      <c r="F10" s="33">
        <v>6863.139991760253</v>
      </c>
      <c r="G10" s="33">
        <v>6863.139991760253</v>
      </c>
      <c r="H10" s="33">
        <v>6863.139991760253</v>
      </c>
      <c r="I10" s="33">
        <v>6863.139991760253</v>
      </c>
      <c r="J10" s="33">
        <v>6863.139991760253</v>
      </c>
      <c r="K10" s="33">
        <v>6863.139991760253</v>
      </c>
      <c r="L10" s="33">
        <v>6480.639991760253</v>
      </c>
      <c r="M10" s="33">
        <v>6480.639991760253</v>
      </c>
      <c r="N10" s="33">
        <v>6211.2999954223633</v>
      </c>
      <c r="O10" s="33">
        <v>5749.2999954223633</v>
      </c>
      <c r="P10" s="33">
        <v>5632.2999954223633</v>
      </c>
      <c r="Q10" s="33">
        <v>5502.2999954223633</v>
      </c>
      <c r="R10" s="33">
        <v>5502.2999954223633</v>
      </c>
      <c r="S10" s="33">
        <v>5502.2999954223633</v>
      </c>
      <c r="T10" s="33">
        <v>5502.2999954223633</v>
      </c>
      <c r="U10" s="33">
        <v>5062.2999954223633</v>
      </c>
      <c r="V10" s="33">
        <v>4942.2999954223633</v>
      </c>
      <c r="W10" s="33">
        <v>4942.2999954223633</v>
      </c>
      <c r="X10" s="33">
        <v>4848.2999954223633</v>
      </c>
      <c r="Y10" s="33">
        <v>4848.2999954223633</v>
      </c>
      <c r="Z10" s="33">
        <v>4247.9973654223631</v>
      </c>
      <c r="AA10" s="33">
        <v>4247.9973654223631</v>
      </c>
      <c r="AB10" s="33">
        <v>4317.4362654223632</v>
      </c>
      <c r="AC10" s="33">
        <v>3733.4362654223628</v>
      </c>
      <c r="AD10" s="33">
        <v>4979.2150509953826</v>
      </c>
      <c r="AE10" s="33">
        <v>4460.215051022803</v>
      </c>
    </row>
    <row r="11" spans="1:35">
      <c r="A11" s="29" t="s">
        <v>40</v>
      </c>
      <c r="B11" s="29" t="s">
        <v>65</v>
      </c>
      <c r="C11" s="33">
        <v>7365.2999954223633</v>
      </c>
      <c r="D11" s="33">
        <v>7365.2999954223633</v>
      </c>
      <c r="E11" s="33">
        <v>7365.2999954223633</v>
      </c>
      <c r="F11" s="33">
        <v>7365.2999954223633</v>
      </c>
      <c r="G11" s="33">
        <v>7365.2999954223633</v>
      </c>
      <c r="H11" s="33">
        <v>7365.2999954223633</v>
      </c>
      <c r="I11" s="33">
        <v>7615.2999954223633</v>
      </c>
      <c r="J11" s="33">
        <v>7615.2999954223633</v>
      </c>
      <c r="K11" s="33">
        <v>7615.2999954223633</v>
      </c>
      <c r="L11" s="33">
        <v>7615.2999954223633</v>
      </c>
      <c r="M11" s="33">
        <v>7615.2999954223633</v>
      </c>
      <c r="N11" s="33">
        <v>7615.2999954223633</v>
      </c>
      <c r="O11" s="33">
        <v>7615.2999954223633</v>
      </c>
      <c r="P11" s="33">
        <v>7615.2999954223633</v>
      </c>
      <c r="Q11" s="33">
        <v>7615.2999954223633</v>
      </c>
      <c r="R11" s="33">
        <v>7615.2999954223633</v>
      </c>
      <c r="S11" s="33">
        <v>7528.8999938964844</v>
      </c>
      <c r="T11" s="33">
        <v>7528.8999938964844</v>
      </c>
      <c r="U11" s="33">
        <v>7528.8999938964844</v>
      </c>
      <c r="V11" s="33">
        <v>7528.8999938964844</v>
      </c>
      <c r="W11" s="33">
        <v>7528.8999938964844</v>
      </c>
      <c r="X11" s="33">
        <v>7462.8999938964844</v>
      </c>
      <c r="Y11" s="33">
        <v>7462.8999938964844</v>
      </c>
      <c r="Z11" s="33">
        <v>7462.8999938964844</v>
      </c>
      <c r="AA11" s="33">
        <v>7462.8999938964844</v>
      </c>
      <c r="AB11" s="33">
        <v>7462.8999938964844</v>
      </c>
      <c r="AC11" s="33">
        <v>7462.8999938964844</v>
      </c>
      <c r="AD11" s="33">
        <v>7462.8999938964844</v>
      </c>
      <c r="AE11" s="33">
        <v>7462.8999938964844</v>
      </c>
    </row>
    <row r="12" spans="1:35">
      <c r="A12" s="29" t="s">
        <v>40</v>
      </c>
      <c r="B12" s="29" t="s">
        <v>69</v>
      </c>
      <c r="C12" s="33">
        <v>8952.8380012512098</v>
      </c>
      <c r="D12" s="33">
        <v>11245.361180283924</v>
      </c>
      <c r="E12" s="33">
        <v>11995.581530283924</v>
      </c>
      <c r="F12" s="33">
        <v>13345.603377283922</v>
      </c>
      <c r="G12" s="33">
        <v>14095.560527105203</v>
      </c>
      <c r="H12" s="33">
        <v>14962.011353611351</v>
      </c>
      <c r="I12" s="33">
        <v>15766.122783882452</v>
      </c>
      <c r="J12" s="33">
        <v>16261.113884604214</v>
      </c>
      <c r="K12" s="33">
        <v>16307.519304784844</v>
      </c>
      <c r="L12" s="33">
        <v>16336.847017130023</v>
      </c>
      <c r="M12" s="33">
        <v>17983.612674913231</v>
      </c>
      <c r="N12" s="33">
        <v>18126.180411918835</v>
      </c>
      <c r="O12" s="33">
        <v>18117.54835097722</v>
      </c>
      <c r="P12" s="33">
        <v>18260.116111000942</v>
      </c>
      <c r="Q12" s="33">
        <v>18180.783809537181</v>
      </c>
      <c r="R12" s="33">
        <v>18092.051756817775</v>
      </c>
      <c r="S12" s="33">
        <v>20446.018559781885</v>
      </c>
      <c r="T12" s="33">
        <v>20670.506079253471</v>
      </c>
      <c r="U12" s="33">
        <v>20864.947998562391</v>
      </c>
      <c r="V12" s="33">
        <v>20770.981565729802</v>
      </c>
      <c r="W12" s="33">
        <v>22977.938873578074</v>
      </c>
      <c r="X12" s="33">
        <v>26135.782744137094</v>
      </c>
      <c r="Y12" s="33">
        <v>26524.538968531822</v>
      </c>
      <c r="Z12" s="33">
        <v>25650.58266266893</v>
      </c>
      <c r="AA12" s="33">
        <v>25786.193496348133</v>
      </c>
      <c r="AB12" s="33">
        <v>27291.492213752637</v>
      </c>
      <c r="AC12" s="33">
        <v>29597.710185080199</v>
      </c>
      <c r="AD12" s="33">
        <v>31532.971286661144</v>
      </c>
      <c r="AE12" s="33">
        <v>31950.854005095338</v>
      </c>
    </row>
    <row r="13" spans="1:35">
      <c r="A13" s="29" t="s">
        <v>40</v>
      </c>
      <c r="B13" s="29" t="s">
        <v>68</v>
      </c>
      <c r="C13" s="33">
        <v>5599.9709892272858</v>
      </c>
      <c r="D13" s="33">
        <v>6959.1559867858805</v>
      </c>
      <c r="E13" s="33">
        <v>6959.1559867858805</v>
      </c>
      <c r="F13" s="33">
        <v>6959.1559867858805</v>
      </c>
      <c r="G13" s="33">
        <v>6959.1559867858805</v>
      </c>
      <c r="H13" s="33">
        <v>6959.1560966592197</v>
      </c>
      <c r="I13" s="33">
        <v>7347.9863367858807</v>
      </c>
      <c r="J13" s="33">
        <v>7946.8411367858798</v>
      </c>
      <c r="K13" s="33">
        <v>8718.0646367858808</v>
      </c>
      <c r="L13" s="33">
        <v>9489.2880867858803</v>
      </c>
      <c r="M13" s="33">
        <v>11948.60748331642</v>
      </c>
      <c r="N13" s="33">
        <v>11948.607483348331</v>
      </c>
      <c r="O13" s="33">
        <v>11948.607483358232</v>
      </c>
      <c r="P13" s="33">
        <v>11948.607483366231</v>
      </c>
      <c r="Q13" s="33">
        <v>11948.607483386571</v>
      </c>
      <c r="R13" s="33">
        <v>11827.60748340542</v>
      </c>
      <c r="S13" s="33">
        <v>11777.607483693881</v>
      </c>
      <c r="T13" s="33">
        <v>11627.307480705123</v>
      </c>
      <c r="U13" s="33">
        <v>11627.307480717423</v>
      </c>
      <c r="V13" s="33">
        <v>11627.307677392044</v>
      </c>
      <c r="W13" s="33">
        <v>11627.307677453593</v>
      </c>
      <c r="X13" s="33">
        <v>13306.086793365641</v>
      </c>
      <c r="Y13" s="33">
        <v>13483.696672497101</v>
      </c>
      <c r="Z13" s="33">
        <v>13065.076677393614</v>
      </c>
      <c r="AA13" s="33">
        <v>13995.532863451808</v>
      </c>
      <c r="AB13" s="33">
        <v>17804.485645830835</v>
      </c>
      <c r="AC13" s="33">
        <v>19174.015962660797</v>
      </c>
      <c r="AD13" s="33">
        <v>19766.86305816333</v>
      </c>
      <c r="AE13" s="33">
        <v>20288.705463461214</v>
      </c>
      <c r="AF13" s="28"/>
      <c r="AG13" s="28"/>
      <c r="AH13" s="28"/>
      <c r="AI13" s="28"/>
    </row>
    <row r="14" spans="1:35">
      <c r="A14" s="29" t="s">
        <v>40</v>
      </c>
      <c r="B14" s="29" t="s">
        <v>36</v>
      </c>
      <c r="C14" s="33">
        <v>260.329999923706</v>
      </c>
      <c r="D14" s="33">
        <v>600.32999992370605</v>
      </c>
      <c r="E14" s="33">
        <v>600.32999992370605</v>
      </c>
      <c r="F14" s="33">
        <v>600.32999992370605</v>
      </c>
      <c r="G14" s="33">
        <v>600.32999992370605</v>
      </c>
      <c r="H14" s="33">
        <v>600.32999992370605</v>
      </c>
      <c r="I14" s="33">
        <v>600.32999992370605</v>
      </c>
      <c r="J14" s="33">
        <v>600.32999992370605</v>
      </c>
      <c r="K14" s="33">
        <v>600.32999992370605</v>
      </c>
      <c r="L14" s="33">
        <v>570.32999992370605</v>
      </c>
      <c r="M14" s="33">
        <v>570.32999992370605</v>
      </c>
      <c r="N14" s="33">
        <v>570.32999992370605</v>
      </c>
      <c r="O14" s="33">
        <v>515</v>
      </c>
      <c r="P14" s="33">
        <v>490</v>
      </c>
      <c r="Q14" s="33">
        <v>490</v>
      </c>
      <c r="R14" s="33">
        <v>490.00012065956003</v>
      </c>
      <c r="S14" s="33">
        <v>746.83969114466504</v>
      </c>
      <c r="T14" s="33">
        <v>746.83969133835001</v>
      </c>
      <c r="U14" s="33">
        <v>914.46128599999997</v>
      </c>
      <c r="V14" s="33">
        <v>972.79296999999997</v>
      </c>
      <c r="W14" s="33">
        <v>2458.7275094906399</v>
      </c>
      <c r="X14" s="33">
        <v>2468.4541096276998</v>
      </c>
      <c r="Y14" s="33">
        <v>2528.5669930000004</v>
      </c>
      <c r="Z14" s="33">
        <v>3907.7572999999998</v>
      </c>
      <c r="AA14" s="33">
        <v>3955.2107000000001</v>
      </c>
      <c r="AB14" s="33">
        <v>3955.2107000000001</v>
      </c>
      <c r="AC14" s="33">
        <v>3955.2107000000001</v>
      </c>
      <c r="AD14" s="33">
        <v>4737.2357312950699</v>
      </c>
      <c r="AE14" s="33">
        <v>5118.6525000000001</v>
      </c>
      <c r="AF14" s="28"/>
      <c r="AG14" s="28"/>
      <c r="AH14" s="28"/>
      <c r="AI14" s="28"/>
    </row>
    <row r="15" spans="1:35">
      <c r="A15" s="29" t="s">
        <v>40</v>
      </c>
      <c r="B15" s="29" t="s">
        <v>73</v>
      </c>
      <c r="C15" s="33">
        <v>810</v>
      </c>
      <c r="D15" s="33">
        <v>810</v>
      </c>
      <c r="E15" s="33">
        <v>810</v>
      </c>
      <c r="F15" s="33">
        <v>810</v>
      </c>
      <c r="G15" s="33">
        <v>2850</v>
      </c>
      <c r="H15" s="33">
        <v>2850</v>
      </c>
      <c r="I15" s="33">
        <v>2850</v>
      </c>
      <c r="J15" s="33">
        <v>2850</v>
      </c>
      <c r="K15" s="33">
        <v>4850</v>
      </c>
      <c r="L15" s="33">
        <v>4850</v>
      </c>
      <c r="M15" s="33">
        <v>4850</v>
      </c>
      <c r="N15" s="33">
        <v>4850</v>
      </c>
      <c r="O15" s="33">
        <v>4850</v>
      </c>
      <c r="P15" s="33">
        <v>4850</v>
      </c>
      <c r="Q15" s="33">
        <v>4850</v>
      </c>
      <c r="R15" s="33">
        <v>4850</v>
      </c>
      <c r="S15" s="33">
        <v>4850.0012951418594</v>
      </c>
      <c r="T15" s="33">
        <v>4850.0012953062496</v>
      </c>
      <c r="U15" s="33">
        <v>5078.346372209</v>
      </c>
      <c r="V15" s="33">
        <v>5078.3462722476997</v>
      </c>
      <c r="W15" s="33">
        <v>5162.5397400000002</v>
      </c>
      <c r="X15" s="33">
        <v>5480.6158799999994</v>
      </c>
      <c r="Y15" s="33">
        <v>5480.6182799999988</v>
      </c>
      <c r="Z15" s="33">
        <v>5480.6198997123302</v>
      </c>
      <c r="AA15" s="33">
        <v>6164.2160894197305</v>
      </c>
      <c r="AB15" s="33">
        <v>7302.7731896472096</v>
      </c>
      <c r="AC15" s="33">
        <v>7540.9800497052902</v>
      </c>
      <c r="AD15" s="33">
        <v>8214.2408498366804</v>
      </c>
      <c r="AE15" s="33">
        <v>8214.2408498595996</v>
      </c>
      <c r="AF15" s="28"/>
      <c r="AG15" s="28"/>
      <c r="AH15" s="28"/>
      <c r="AI15" s="28"/>
    </row>
    <row r="16" spans="1:35">
      <c r="A16" s="29" t="s">
        <v>40</v>
      </c>
      <c r="B16" s="29" t="s">
        <v>56</v>
      </c>
      <c r="C16" s="33">
        <v>16.663999937474706</v>
      </c>
      <c r="D16" s="33">
        <v>23.784000307321524</v>
      </c>
      <c r="E16" s="33">
        <v>29.264000087976427</v>
      </c>
      <c r="F16" s="33">
        <v>39.575999312102766</v>
      </c>
      <c r="G16" s="33">
        <v>51.967000901698917</v>
      </c>
      <c r="H16" s="33">
        <v>65.293000504374191</v>
      </c>
      <c r="I16" s="33">
        <v>79.860000461339666</v>
      </c>
      <c r="J16" s="33">
        <v>94.305999964475447</v>
      </c>
      <c r="K16" s="33">
        <v>109.74100050330138</v>
      </c>
      <c r="L16" s="33">
        <v>119.14800074696512</v>
      </c>
      <c r="M16" s="33">
        <v>146.6789977848527</v>
      </c>
      <c r="N16" s="33">
        <v>164.37900176644305</v>
      </c>
      <c r="O16" s="33">
        <v>187.38500016927702</v>
      </c>
      <c r="P16" s="33">
        <v>202.9000056982039</v>
      </c>
      <c r="Q16" s="33">
        <v>213.63299745321248</v>
      </c>
      <c r="R16" s="33">
        <v>223.14900249242763</v>
      </c>
      <c r="S16" s="33">
        <v>232.42299431562418</v>
      </c>
      <c r="T16" s="33">
        <v>242.16899555921535</v>
      </c>
      <c r="U16" s="33">
        <v>252.81699961423854</v>
      </c>
      <c r="V16" s="33">
        <v>263.66700142621983</v>
      </c>
      <c r="W16" s="33">
        <v>274.3820015192029</v>
      </c>
      <c r="X16" s="33">
        <v>285.46600162982918</v>
      </c>
      <c r="Y16" s="33">
        <v>297.33799725770905</v>
      </c>
      <c r="Z16" s="33">
        <v>309.26300269365231</v>
      </c>
      <c r="AA16" s="33">
        <v>321.06400418281459</v>
      </c>
      <c r="AB16" s="33">
        <v>332.77100151777177</v>
      </c>
      <c r="AC16" s="33">
        <v>344.3949958086003</v>
      </c>
      <c r="AD16" s="33">
        <v>356.26100277900639</v>
      </c>
      <c r="AE16" s="33">
        <v>368.47900235652781</v>
      </c>
      <c r="AF16" s="28"/>
      <c r="AG16" s="28"/>
      <c r="AH16" s="28"/>
      <c r="AI16" s="28"/>
    </row>
    <row r="17" spans="1:35">
      <c r="A17" s="34" t="s">
        <v>138</v>
      </c>
      <c r="B17" s="34"/>
      <c r="C17" s="35">
        <v>56376.148971557595</v>
      </c>
      <c r="D17" s="35">
        <v>59552.857148148905</v>
      </c>
      <c r="E17" s="35">
        <v>58648.077498148908</v>
      </c>
      <c r="F17" s="35">
        <v>54640.646474824782</v>
      </c>
      <c r="G17" s="35">
        <v>52975.359824627245</v>
      </c>
      <c r="H17" s="35">
        <v>52818.158926563716</v>
      </c>
      <c r="I17" s="35">
        <v>53917.146166935359</v>
      </c>
      <c r="J17" s="35">
        <v>54310.992067587955</v>
      </c>
      <c r="K17" s="35">
        <v>52931.433091907158</v>
      </c>
      <c r="L17" s="35">
        <v>52759.154362766509</v>
      </c>
      <c r="M17" s="35">
        <v>56239.378824500571</v>
      </c>
      <c r="N17" s="35">
        <v>56112.606565163485</v>
      </c>
      <c r="O17" s="35">
        <v>55641.974504273086</v>
      </c>
      <c r="P17" s="35">
        <v>55667.542264268355</v>
      </c>
      <c r="Q17" s="35">
        <v>54464.282822805661</v>
      </c>
      <c r="R17" s="35">
        <v>53780.163534985681</v>
      </c>
      <c r="S17" s="35">
        <v>55351.171356691098</v>
      </c>
      <c r="T17" s="35">
        <v>55425.358873173929</v>
      </c>
      <c r="U17" s="35">
        <v>54536.400798598668</v>
      </c>
      <c r="V17" s="35">
        <v>54322.4345624407</v>
      </c>
      <c r="W17" s="35">
        <v>56529.391870350519</v>
      </c>
      <c r="X17" s="35">
        <v>59112.014856821581</v>
      </c>
      <c r="Y17" s="35">
        <v>58966.702890347769</v>
      </c>
      <c r="Z17" s="35">
        <v>56523.823959381392</v>
      </c>
      <c r="AA17" s="35">
        <v>56580.390979118791</v>
      </c>
      <c r="AB17" s="35">
        <v>61355.081378902323</v>
      </c>
      <c r="AC17" s="35">
        <v>63331.829667059836</v>
      </c>
      <c r="AD17" s="35">
        <v>65821.949389716348</v>
      </c>
      <c r="AE17" s="35">
        <v>66242.674513475838</v>
      </c>
      <c r="AF17" s="28"/>
      <c r="AG17" s="28"/>
      <c r="AH17" s="28"/>
      <c r="AI17" s="28"/>
    </row>
    <row r="18" spans="1:35">
      <c r="AF18" s="28"/>
      <c r="AG18" s="28"/>
      <c r="AH18" s="28"/>
      <c r="AI18" s="28"/>
    </row>
    <row r="19" spans="1:35">
      <c r="A19" s="19" t="s">
        <v>128</v>
      </c>
      <c r="B19" s="19" t="s">
        <v>129</v>
      </c>
      <c r="C19" s="19" t="s">
        <v>80</v>
      </c>
      <c r="D19" s="19" t="s">
        <v>89</v>
      </c>
      <c r="E19" s="19" t="s">
        <v>90</v>
      </c>
      <c r="F19" s="19" t="s">
        <v>91</v>
      </c>
      <c r="G19" s="19" t="s">
        <v>92</v>
      </c>
      <c r="H19" s="19" t="s">
        <v>93</v>
      </c>
      <c r="I19" s="19" t="s">
        <v>94</v>
      </c>
      <c r="J19" s="19" t="s">
        <v>95</v>
      </c>
      <c r="K19" s="19" t="s">
        <v>96</v>
      </c>
      <c r="L19" s="19" t="s">
        <v>97</v>
      </c>
      <c r="M19" s="19" t="s">
        <v>98</v>
      </c>
      <c r="N19" s="19" t="s">
        <v>99</v>
      </c>
      <c r="O19" s="19" t="s">
        <v>100</v>
      </c>
      <c r="P19" s="19" t="s">
        <v>101</v>
      </c>
      <c r="Q19" s="19" t="s">
        <v>102</v>
      </c>
      <c r="R19" s="19" t="s">
        <v>103</v>
      </c>
      <c r="S19" s="19" t="s">
        <v>104</v>
      </c>
      <c r="T19" s="19" t="s">
        <v>105</v>
      </c>
      <c r="U19" s="19" t="s">
        <v>106</v>
      </c>
      <c r="V19" s="19" t="s">
        <v>107</v>
      </c>
      <c r="W19" s="19" t="s">
        <v>108</v>
      </c>
      <c r="X19" s="19" t="s">
        <v>109</v>
      </c>
      <c r="Y19" s="19" t="s">
        <v>110</v>
      </c>
      <c r="Z19" s="19" t="s">
        <v>111</v>
      </c>
      <c r="AA19" s="19" t="s">
        <v>112</v>
      </c>
      <c r="AB19" s="19" t="s">
        <v>113</v>
      </c>
      <c r="AC19" s="19" t="s">
        <v>114</v>
      </c>
      <c r="AD19" s="19" t="s">
        <v>115</v>
      </c>
      <c r="AE19" s="19" t="s">
        <v>116</v>
      </c>
      <c r="AF19" s="28"/>
      <c r="AG19" s="28"/>
      <c r="AH19" s="28"/>
      <c r="AI19" s="28"/>
    </row>
    <row r="20" spans="1:35">
      <c r="A20" s="29" t="s">
        <v>130</v>
      </c>
      <c r="B20" s="29" t="s">
        <v>64</v>
      </c>
      <c r="C20" s="33">
        <v>10240</v>
      </c>
      <c r="D20" s="33">
        <v>9765</v>
      </c>
      <c r="E20" s="33">
        <v>8290</v>
      </c>
      <c r="F20" s="33">
        <v>7380.1277100000007</v>
      </c>
      <c r="G20" s="33">
        <v>4964.8839100000005</v>
      </c>
      <c r="H20" s="33">
        <v>4964.8839100000005</v>
      </c>
      <c r="I20" s="33">
        <v>4670.05645</v>
      </c>
      <c r="J20" s="33">
        <v>4670.05645</v>
      </c>
      <c r="K20" s="33">
        <v>2566.19048407531</v>
      </c>
      <c r="L20" s="33">
        <v>1975.8605925822701</v>
      </c>
      <c r="M20" s="33">
        <v>1350</v>
      </c>
      <c r="N20" s="33">
        <v>1350</v>
      </c>
      <c r="O20" s="33">
        <v>1350</v>
      </c>
      <c r="P20" s="33">
        <v>1350</v>
      </c>
      <c r="Q20" s="33">
        <v>1350</v>
      </c>
      <c r="R20" s="33">
        <v>1350</v>
      </c>
      <c r="S20" s="33">
        <v>1350</v>
      </c>
      <c r="T20" s="33">
        <v>1350</v>
      </c>
      <c r="U20" s="33">
        <v>1350</v>
      </c>
      <c r="V20" s="33">
        <v>1350</v>
      </c>
      <c r="W20" s="33">
        <v>1350</v>
      </c>
      <c r="X20" s="33">
        <v>0</v>
      </c>
      <c r="Y20" s="33">
        <v>0</v>
      </c>
      <c r="Z20" s="33">
        <v>0</v>
      </c>
      <c r="AA20" s="33">
        <v>0</v>
      </c>
      <c r="AB20" s="33">
        <v>0</v>
      </c>
      <c r="AC20" s="33">
        <v>0</v>
      </c>
      <c r="AD20" s="33">
        <v>0</v>
      </c>
      <c r="AE20" s="33">
        <v>0</v>
      </c>
      <c r="AF20" s="28"/>
      <c r="AG20" s="28"/>
      <c r="AH20" s="28"/>
      <c r="AI20" s="28"/>
    </row>
    <row r="21" spans="1:35" s="28" customFormat="1">
      <c r="A21" s="29" t="s">
        <v>130</v>
      </c>
      <c r="B21" s="29" t="s">
        <v>71</v>
      </c>
      <c r="C21" s="33">
        <v>0</v>
      </c>
      <c r="D21" s="33">
        <v>0</v>
      </c>
      <c r="E21" s="33">
        <v>0</v>
      </c>
      <c r="F21" s="33">
        <v>0</v>
      </c>
      <c r="G21" s="33">
        <v>0</v>
      </c>
      <c r="H21" s="33">
        <v>0</v>
      </c>
      <c r="I21" s="33">
        <v>0</v>
      </c>
      <c r="J21" s="33">
        <v>0</v>
      </c>
      <c r="K21" s="33">
        <v>0</v>
      </c>
      <c r="L21" s="33">
        <v>0</v>
      </c>
      <c r="M21" s="33">
        <v>0</v>
      </c>
      <c r="N21" s="33">
        <v>0</v>
      </c>
      <c r="O21" s="33">
        <v>0</v>
      </c>
      <c r="P21" s="33">
        <v>0</v>
      </c>
      <c r="Q21" s="33">
        <v>0</v>
      </c>
      <c r="R21" s="33">
        <v>0</v>
      </c>
      <c r="S21" s="33">
        <v>0</v>
      </c>
      <c r="T21" s="33">
        <v>0</v>
      </c>
      <c r="U21" s="33">
        <v>0</v>
      </c>
      <c r="V21" s="33">
        <v>0</v>
      </c>
      <c r="W21" s="33">
        <v>0</v>
      </c>
      <c r="X21" s="33">
        <v>0</v>
      </c>
      <c r="Y21" s="33">
        <v>0</v>
      </c>
      <c r="Z21" s="33">
        <v>0</v>
      </c>
      <c r="AA21" s="33">
        <v>0</v>
      </c>
      <c r="AB21" s="33">
        <v>0</v>
      </c>
      <c r="AC21" s="33">
        <v>0</v>
      </c>
      <c r="AD21" s="33">
        <v>0</v>
      </c>
      <c r="AE21" s="33">
        <v>0</v>
      </c>
    </row>
    <row r="22" spans="1:35" s="28" customFormat="1">
      <c r="A22" s="29" t="s">
        <v>130</v>
      </c>
      <c r="B22" s="29" t="s">
        <v>20</v>
      </c>
      <c r="C22" s="33">
        <v>625</v>
      </c>
      <c r="D22" s="33">
        <v>625</v>
      </c>
      <c r="E22" s="33">
        <v>625</v>
      </c>
      <c r="F22" s="33">
        <v>625</v>
      </c>
      <c r="G22" s="33">
        <v>625</v>
      </c>
      <c r="H22" s="33">
        <v>625</v>
      </c>
      <c r="I22" s="33">
        <v>625</v>
      </c>
      <c r="J22" s="33">
        <v>625</v>
      </c>
      <c r="K22" s="33">
        <v>625</v>
      </c>
      <c r="L22" s="33">
        <v>625</v>
      </c>
      <c r="M22" s="33">
        <v>625</v>
      </c>
      <c r="N22" s="33">
        <v>625</v>
      </c>
      <c r="O22" s="33">
        <v>625</v>
      </c>
      <c r="P22" s="33">
        <v>625</v>
      </c>
      <c r="Q22" s="33">
        <v>625</v>
      </c>
      <c r="R22" s="33">
        <v>625</v>
      </c>
      <c r="S22" s="33">
        <v>625</v>
      </c>
      <c r="T22" s="33">
        <v>625</v>
      </c>
      <c r="U22" s="33">
        <v>625</v>
      </c>
      <c r="V22" s="33">
        <v>625</v>
      </c>
      <c r="W22" s="33">
        <v>625</v>
      </c>
      <c r="X22" s="33">
        <v>625</v>
      </c>
      <c r="Y22" s="33">
        <v>185</v>
      </c>
      <c r="Z22" s="33">
        <v>0</v>
      </c>
      <c r="AA22" s="33">
        <v>0</v>
      </c>
      <c r="AB22" s="33">
        <v>0</v>
      </c>
      <c r="AC22" s="33">
        <v>0</v>
      </c>
      <c r="AD22" s="33">
        <v>0</v>
      </c>
      <c r="AE22" s="33">
        <v>0</v>
      </c>
    </row>
    <row r="23" spans="1:35" s="28" customFormat="1">
      <c r="A23" s="29" t="s">
        <v>130</v>
      </c>
      <c r="B23" s="29" t="s">
        <v>32</v>
      </c>
      <c r="C23" s="33">
        <v>0</v>
      </c>
      <c r="D23" s="33">
        <v>0</v>
      </c>
      <c r="E23" s="33">
        <v>0</v>
      </c>
      <c r="F23" s="33">
        <v>0</v>
      </c>
      <c r="G23" s="33">
        <v>0</v>
      </c>
      <c r="H23" s="33">
        <v>0</v>
      </c>
      <c r="I23" s="33">
        <v>0</v>
      </c>
      <c r="J23" s="33">
        <v>0</v>
      </c>
      <c r="K23" s="33">
        <v>0</v>
      </c>
      <c r="L23" s="33">
        <v>0</v>
      </c>
      <c r="M23" s="33">
        <v>0</v>
      </c>
      <c r="N23" s="33">
        <v>0</v>
      </c>
      <c r="O23" s="33">
        <v>0</v>
      </c>
      <c r="P23" s="33">
        <v>0</v>
      </c>
      <c r="Q23" s="33">
        <v>0</v>
      </c>
      <c r="R23" s="33">
        <v>0</v>
      </c>
      <c r="S23" s="33">
        <v>0</v>
      </c>
      <c r="T23" s="33">
        <v>0</v>
      </c>
      <c r="U23" s="33">
        <v>0</v>
      </c>
      <c r="V23" s="33">
        <v>0</v>
      </c>
      <c r="W23" s="33">
        <v>0</v>
      </c>
      <c r="X23" s="33">
        <v>0</v>
      </c>
      <c r="Y23" s="33">
        <v>0</v>
      </c>
      <c r="Z23" s="33">
        <v>0</v>
      </c>
      <c r="AA23" s="33">
        <v>0</v>
      </c>
      <c r="AB23" s="33">
        <v>0</v>
      </c>
      <c r="AC23" s="33">
        <v>0</v>
      </c>
      <c r="AD23" s="33">
        <v>0</v>
      </c>
      <c r="AE23" s="33">
        <v>0</v>
      </c>
    </row>
    <row r="24" spans="1:35" s="28" customFormat="1">
      <c r="A24" s="29" t="s">
        <v>130</v>
      </c>
      <c r="B24" s="29" t="s">
        <v>66</v>
      </c>
      <c r="C24" s="33">
        <v>1438</v>
      </c>
      <c r="D24" s="33">
        <v>1438</v>
      </c>
      <c r="E24" s="33">
        <v>1438</v>
      </c>
      <c r="F24" s="33">
        <v>1438</v>
      </c>
      <c r="G24" s="33">
        <v>1438</v>
      </c>
      <c r="H24" s="33">
        <v>1438</v>
      </c>
      <c r="I24" s="33">
        <v>1438</v>
      </c>
      <c r="J24" s="33">
        <v>1438</v>
      </c>
      <c r="K24" s="33">
        <v>1438</v>
      </c>
      <c r="L24" s="33">
        <v>1438</v>
      </c>
      <c r="M24" s="33">
        <v>1438</v>
      </c>
      <c r="N24" s="33">
        <v>1438</v>
      </c>
      <c r="O24" s="33">
        <v>1438</v>
      </c>
      <c r="P24" s="33">
        <v>1438</v>
      </c>
      <c r="Q24" s="33">
        <v>1388</v>
      </c>
      <c r="R24" s="33">
        <v>1388</v>
      </c>
      <c r="S24" s="33">
        <v>1388</v>
      </c>
      <c r="T24" s="33">
        <v>1388</v>
      </c>
      <c r="U24" s="33">
        <v>1388</v>
      </c>
      <c r="V24" s="33">
        <v>1388</v>
      </c>
      <c r="W24" s="33">
        <v>1388</v>
      </c>
      <c r="X24" s="33">
        <v>1388</v>
      </c>
      <c r="Y24" s="33">
        <v>1388</v>
      </c>
      <c r="Z24" s="33">
        <v>1199.97354</v>
      </c>
      <c r="AA24" s="33">
        <v>1199.97354</v>
      </c>
      <c r="AB24" s="33">
        <v>1199.97354</v>
      </c>
      <c r="AC24" s="33">
        <v>1199.97354</v>
      </c>
      <c r="AD24" s="33">
        <v>1638.2644</v>
      </c>
      <c r="AE24" s="33">
        <v>1638.2644</v>
      </c>
    </row>
    <row r="25" spans="1:35" s="28" customFormat="1">
      <c r="A25" s="29" t="s">
        <v>130</v>
      </c>
      <c r="B25" s="29" t="s">
        <v>65</v>
      </c>
      <c r="C25" s="33">
        <v>2585</v>
      </c>
      <c r="D25" s="33">
        <v>2585</v>
      </c>
      <c r="E25" s="33">
        <v>2585</v>
      </c>
      <c r="F25" s="33">
        <v>2585</v>
      </c>
      <c r="G25" s="33">
        <v>2585</v>
      </c>
      <c r="H25" s="33">
        <v>2585</v>
      </c>
      <c r="I25" s="33">
        <v>2585</v>
      </c>
      <c r="J25" s="33">
        <v>2585</v>
      </c>
      <c r="K25" s="33">
        <v>2585</v>
      </c>
      <c r="L25" s="33">
        <v>2585</v>
      </c>
      <c r="M25" s="33">
        <v>2585</v>
      </c>
      <c r="N25" s="33">
        <v>2585</v>
      </c>
      <c r="O25" s="33">
        <v>2585</v>
      </c>
      <c r="P25" s="33">
        <v>2585</v>
      </c>
      <c r="Q25" s="33">
        <v>2585</v>
      </c>
      <c r="R25" s="33">
        <v>2585</v>
      </c>
      <c r="S25" s="33">
        <v>2585</v>
      </c>
      <c r="T25" s="33">
        <v>2585</v>
      </c>
      <c r="U25" s="33">
        <v>2585</v>
      </c>
      <c r="V25" s="33">
        <v>2585</v>
      </c>
      <c r="W25" s="33">
        <v>2585</v>
      </c>
      <c r="X25" s="33">
        <v>2585</v>
      </c>
      <c r="Y25" s="33">
        <v>2585</v>
      </c>
      <c r="Z25" s="33">
        <v>2585</v>
      </c>
      <c r="AA25" s="33">
        <v>2585</v>
      </c>
      <c r="AB25" s="33">
        <v>2585</v>
      </c>
      <c r="AC25" s="33">
        <v>2585</v>
      </c>
      <c r="AD25" s="33">
        <v>2585</v>
      </c>
      <c r="AE25" s="33">
        <v>2585</v>
      </c>
    </row>
    <row r="26" spans="1:35" s="28" customFormat="1">
      <c r="A26" s="29" t="s">
        <v>130</v>
      </c>
      <c r="B26" s="29" t="s">
        <v>69</v>
      </c>
      <c r="C26" s="33">
        <v>2220.7299995422327</v>
      </c>
      <c r="D26" s="33">
        <v>2829.0931825422331</v>
      </c>
      <c r="E26" s="33">
        <v>3437.6579125422327</v>
      </c>
      <c r="F26" s="33">
        <v>4046.0237195422324</v>
      </c>
      <c r="G26" s="33">
        <v>4654.588499542233</v>
      </c>
      <c r="H26" s="33">
        <v>5283.8840495422328</v>
      </c>
      <c r="I26" s="33">
        <v>5597.1616995422328</v>
      </c>
      <c r="J26" s="33">
        <v>5740.6371695422331</v>
      </c>
      <c r="K26" s="33">
        <v>5740.6371695422331</v>
      </c>
      <c r="L26" s="33">
        <v>5740.6371695422331</v>
      </c>
      <c r="M26" s="33">
        <v>7245.5990995422326</v>
      </c>
      <c r="N26" s="33">
        <v>7245.5990995422326</v>
      </c>
      <c r="O26" s="33">
        <v>7245.5990995422326</v>
      </c>
      <c r="P26" s="33">
        <v>7245.5990995422326</v>
      </c>
      <c r="Q26" s="33">
        <v>7245.5990995422326</v>
      </c>
      <c r="R26" s="33">
        <v>7199.0990995422326</v>
      </c>
      <c r="S26" s="33">
        <v>6929.0990995422326</v>
      </c>
      <c r="T26" s="33">
        <v>6826.6191038146935</v>
      </c>
      <c r="U26" s="33">
        <v>6826.6191038146935</v>
      </c>
      <c r="V26" s="33">
        <v>6480.8516968146942</v>
      </c>
      <c r="W26" s="33">
        <v>8405.1930045776335</v>
      </c>
      <c r="X26" s="33">
        <v>10557.379604577633</v>
      </c>
      <c r="Y26" s="33">
        <v>10475.0257012207</v>
      </c>
      <c r="Z26" s="33">
        <v>10475.0257012207</v>
      </c>
      <c r="AA26" s="33">
        <v>10475.025990625451</v>
      </c>
      <c r="AB26" s="33">
        <v>10614.096587791473</v>
      </c>
      <c r="AC26" s="33">
        <v>10746.493140281869</v>
      </c>
      <c r="AD26" s="33">
        <v>10746.493140372304</v>
      </c>
      <c r="AE26" s="33">
        <v>10633.303663535791</v>
      </c>
    </row>
    <row r="27" spans="1:35" s="28" customFormat="1">
      <c r="A27" s="29" t="s">
        <v>130</v>
      </c>
      <c r="B27" s="29" t="s">
        <v>68</v>
      </c>
      <c r="C27" s="33">
        <v>2130.362995147701</v>
      </c>
      <c r="D27" s="33">
        <v>2600.362995147701</v>
      </c>
      <c r="E27" s="33">
        <v>2600.362995147701</v>
      </c>
      <c r="F27" s="33">
        <v>2600.362995147701</v>
      </c>
      <c r="G27" s="33">
        <v>2600.362995147701</v>
      </c>
      <c r="H27" s="33">
        <v>2600.3631050210411</v>
      </c>
      <c r="I27" s="33">
        <v>2989.1933451477012</v>
      </c>
      <c r="J27" s="33">
        <v>3588.0481451477008</v>
      </c>
      <c r="K27" s="33">
        <v>4359.2716451477008</v>
      </c>
      <c r="L27" s="33">
        <v>5130.4950951477003</v>
      </c>
      <c r="M27" s="33">
        <v>7589.8144916782412</v>
      </c>
      <c r="N27" s="33">
        <v>7589.8144917101508</v>
      </c>
      <c r="O27" s="33">
        <v>7589.8144917200507</v>
      </c>
      <c r="P27" s="33">
        <v>7589.8144917280506</v>
      </c>
      <c r="Q27" s="33">
        <v>7589.8144917483914</v>
      </c>
      <c r="R27" s="33">
        <v>7589.8144917672407</v>
      </c>
      <c r="S27" s="33">
        <v>7589.8144920557006</v>
      </c>
      <c r="T27" s="33">
        <v>7439.5144890669444</v>
      </c>
      <c r="U27" s="33">
        <v>7439.5144890792444</v>
      </c>
      <c r="V27" s="33">
        <v>7439.5144891138643</v>
      </c>
      <c r="W27" s="33">
        <v>7439.5144891512837</v>
      </c>
      <c r="X27" s="33">
        <v>8069.4683888588052</v>
      </c>
      <c r="Y27" s="33">
        <v>8073.4548890278666</v>
      </c>
      <c r="Z27" s="33">
        <v>8073.4548890415663</v>
      </c>
      <c r="AA27" s="33">
        <v>8425.6482893367865</v>
      </c>
      <c r="AB27" s="33">
        <v>10610.836451109666</v>
      </c>
      <c r="AC27" s="33">
        <v>11222.163851158064</v>
      </c>
      <c r="AD27" s="33">
        <v>11172.163851183064</v>
      </c>
      <c r="AE27" s="33">
        <v>10856.022856259777</v>
      </c>
    </row>
    <row r="28" spans="1:35" s="28" customFormat="1">
      <c r="A28" s="29" t="s">
        <v>130</v>
      </c>
      <c r="B28" s="29" t="s">
        <v>36</v>
      </c>
      <c r="C28" s="33">
        <v>0</v>
      </c>
      <c r="D28" s="33">
        <v>0</v>
      </c>
      <c r="E28" s="33">
        <v>0</v>
      </c>
      <c r="F28" s="33">
        <v>0</v>
      </c>
      <c r="G28" s="33">
        <v>0</v>
      </c>
      <c r="H28" s="33">
        <v>0</v>
      </c>
      <c r="I28" s="33">
        <v>0</v>
      </c>
      <c r="J28" s="33">
        <v>0</v>
      </c>
      <c r="K28" s="33">
        <v>0</v>
      </c>
      <c r="L28" s="33">
        <v>0</v>
      </c>
      <c r="M28" s="33">
        <v>0</v>
      </c>
      <c r="N28" s="33">
        <v>0</v>
      </c>
      <c r="O28" s="33">
        <v>0</v>
      </c>
      <c r="P28" s="33">
        <v>0</v>
      </c>
      <c r="Q28" s="33">
        <v>0</v>
      </c>
      <c r="R28" s="33">
        <v>0</v>
      </c>
      <c r="S28" s="33">
        <v>0</v>
      </c>
      <c r="T28" s="33">
        <v>0</v>
      </c>
      <c r="U28" s="33">
        <v>0</v>
      </c>
      <c r="V28" s="33">
        <v>0</v>
      </c>
      <c r="W28" s="33">
        <v>2.0949063999999999E-4</v>
      </c>
      <c r="X28" s="33">
        <v>2.0962770000000001E-4</v>
      </c>
      <c r="Y28" s="33">
        <v>59.716952999999997</v>
      </c>
      <c r="Z28" s="33">
        <v>340.54696999999999</v>
      </c>
      <c r="AA28" s="33">
        <v>388.00036999999998</v>
      </c>
      <c r="AB28" s="33">
        <v>388.00036999999998</v>
      </c>
      <c r="AC28" s="33">
        <v>388.00036999999998</v>
      </c>
      <c r="AD28" s="33">
        <v>388.00047129506999</v>
      </c>
      <c r="AE28" s="33">
        <v>388.00033999999999</v>
      </c>
    </row>
    <row r="29" spans="1:35" s="28" customFormat="1">
      <c r="A29" s="29" t="s">
        <v>130</v>
      </c>
      <c r="B29" s="29" t="s">
        <v>73</v>
      </c>
      <c r="C29" s="33">
        <v>240</v>
      </c>
      <c r="D29" s="33">
        <v>240</v>
      </c>
      <c r="E29" s="33">
        <v>240</v>
      </c>
      <c r="F29" s="33">
        <v>240</v>
      </c>
      <c r="G29" s="33">
        <v>2280</v>
      </c>
      <c r="H29" s="33">
        <v>2280</v>
      </c>
      <c r="I29" s="33">
        <v>2280</v>
      </c>
      <c r="J29" s="33">
        <v>2280</v>
      </c>
      <c r="K29" s="33">
        <v>4280</v>
      </c>
      <c r="L29" s="33">
        <v>4280</v>
      </c>
      <c r="M29" s="33">
        <v>4280</v>
      </c>
      <c r="N29" s="33">
        <v>4280</v>
      </c>
      <c r="O29" s="33">
        <v>4280</v>
      </c>
      <c r="P29" s="33">
        <v>4280</v>
      </c>
      <c r="Q29" s="33">
        <v>4280</v>
      </c>
      <c r="R29" s="33">
        <v>4280</v>
      </c>
      <c r="S29" s="33">
        <v>4280</v>
      </c>
      <c r="T29" s="33">
        <v>4280</v>
      </c>
      <c r="U29" s="33">
        <v>4280</v>
      </c>
      <c r="V29" s="33">
        <v>4279.9998999999998</v>
      </c>
      <c r="W29" s="33">
        <v>4280</v>
      </c>
      <c r="X29" s="33">
        <v>4279.9975999999997</v>
      </c>
      <c r="Y29" s="33">
        <v>4280</v>
      </c>
      <c r="Z29" s="33">
        <v>4280.0016197123305</v>
      </c>
      <c r="AA29" s="33">
        <v>4280.0083494197306</v>
      </c>
      <c r="AB29" s="33">
        <v>4280.0105496472097</v>
      </c>
      <c r="AC29" s="33">
        <v>4280.0001497052899</v>
      </c>
      <c r="AD29" s="33">
        <v>4280.0001498366801</v>
      </c>
      <c r="AE29" s="33">
        <v>4280.0001498596002</v>
      </c>
    </row>
    <row r="30" spans="1:35" s="28" customFormat="1">
      <c r="A30" s="29" t="s">
        <v>130</v>
      </c>
      <c r="B30" s="29" t="s">
        <v>56</v>
      </c>
      <c r="C30" s="33">
        <v>6.5580000877380309</v>
      </c>
      <c r="D30" s="33">
        <v>8.7860001325607229</v>
      </c>
      <c r="E30" s="33">
        <v>10.679999828338611</v>
      </c>
      <c r="F30" s="33">
        <v>15.38399958610532</v>
      </c>
      <c r="G30" s="33">
        <v>20.217000722885068</v>
      </c>
      <c r="H30" s="33">
        <v>25.635000705718891</v>
      </c>
      <c r="I30" s="33">
        <v>31.094999551772982</v>
      </c>
      <c r="J30" s="33">
        <v>36.872998952865565</v>
      </c>
      <c r="K30" s="33">
        <v>42.845001220703054</v>
      </c>
      <c r="L30" s="33">
        <v>46.410001754760678</v>
      </c>
      <c r="M30" s="33">
        <v>57.068999290466223</v>
      </c>
      <c r="N30" s="33">
        <v>64.705999374389634</v>
      </c>
      <c r="O30" s="33">
        <v>73.34999942779541</v>
      </c>
      <c r="P30" s="33">
        <v>79.327003479003906</v>
      </c>
      <c r="Q30" s="33">
        <v>83.165996074676499</v>
      </c>
      <c r="R30" s="33">
        <v>86.441000938415471</v>
      </c>
      <c r="S30" s="33">
        <v>89.565996170043888</v>
      </c>
      <c r="T30" s="33">
        <v>92.826001167297335</v>
      </c>
      <c r="U30" s="33">
        <v>96.448000907897935</v>
      </c>
      <c r="V30" s="33">
        <v>100.13800144195552</v>
      </c>
      <c r="W30" s="33">
        <v>103.72899723052973</v>
      </c>
      <c r="X30" s="33">
        <v>107.42199993133536</v>
      </c>
      <c r="Y30" s="33">
        <v>111.41699790954559</v>
      </c>
      <c r="Z30" s="33">
        <v>115.41800308227474</v>
      </c>
      <c r="AA30" s="33">
        <v>119.31900215148846</v>
      </c>
      <c r="AB30" s="33">
        <v>123.12699985504069</v>
      </c>
      <c r="AC30" s="33">
        <v>126.8559980392447</v>
      </c>
      <c r="AD30" s="33">
        <v>130.61700344085682</v>
      </c>
      <c r="AE30" s="33">
        <v>134.47200393676681</v>
      </c>
    </row>
    <row r="31" spans="1:35" s="28" customFormat="1">
      <c r="A31" s="34" t="s">
        <v>138</v>
      </c>
      <c r="B31" s="34"/>
      <c r="C31" s="35">
        <v>19239.092994689934</v>
      </c>
      <c r="D31" s="35">
        <v>19842.456177689935</v>
      </c>
      <c r="E31" s="35">
        <v>18976.020907689934</v>
      </c>
      <c r="F31" s="35">
        <v>18674.514424689933</v>
      </c>
      <c r="G31" s="35">
        <v>16867.835404689933</v>
      </c>
      <c r="H31" s="35">
        <v>17497.131064563277</v>
      </c>
      <c r="I31" s="35">
        <v>17904.411494689935</v>
      </c>
      <c r="J31" s="35">
        <v>18646.741764689934</v>
      </c>
      <c r="K31" s="35">
        <v>17314.099298765243</v>
      </c>
      <c r="L31" s="35">
        <v>17494.992857272206</v>
      </c>
      <c r="M31" s="35">
        <v>20833.413591220473</v>
      </c>
      <c r="N31" s="35">
        <v>20833.413591252385</v>
      </c>
      <c r="O31" s="35">
        <v>20833.413591262284</v>
      </c>
      <c r="P31" s="35">
        <v>20833.413591270284</v>
      </c>
      <c r="Q31" s="35">
        <v>20783.413591290624</v>
      </c>
      <c r="R31" s="35">
        <v>20736.913591309472</v>
      </c>
      <c r="S31" s="35">
        <v>20466.913591597935</v>
      </c>
      <c r="T31" s="35">
        <v>20214.133592881637</v>
      </c>
      <c r="U31" s="35">
        <v>20214.133592893937</v>
      </c>
      <c r="V31" s="35">
        <v>19868.366185928557</v>
      </c>
      <c r="W31" s="35">
        <v>21792.707493728918</v>
      </c>
      <c r="X31" s="35">
        <v>23224.847993436437</v>
      </c>
      <c r="Y31" s="35">
        <v>22706.480590248568</v>
      </c>
      <c r="Z31" s="35">
        <v>22333.454130262267</v>
      </c>
      <c r="AA31" s="35">
        <v>22685.647819962236</v>
      </c>
      <c r="AB31" s="35">
        <v>25009.90657890114</v>
      </c>
      <c r="AC31" s="35">
        <v>25753.630531439932</v>
      </c>
      <c r="AD31" s="35">
        <v>26141.92139155537</v>
      </c>
      <c r="AE31" s="35">
        <v>25712.59091979557</v>
      </c>
    </row>
    <row r="32" spans="1:35" s="28" customFormat="1"/>
    <row r="33" spans="1:31" s="28" customFormat="1">
      <c r="A33" s="19" t="s">
        <v>128</v>
      </c>
      <c r="B33" s="19" t="s">
        <v>129</v>
      </c>
      <c r="C33" s="19" t="s">
        <v>80</v>
      </c>
      <c r="D33" s="19" t="s">
        <v>89</v>
      </c>
      <c r="E33" s="19" t="s">
        <v>90</v>
      </c>
      <c r="F33" s="19" t="s">
        <v>91</v>
      </c>
      <c r="G33" s="19" t="s">
        <v>92</v>
      </c>
      <c r="H33" s="19" t="s">
        <v>93</v>
      </c>
      <c r="I33" s="19" t="s">
        <v>94</v>
      </c>
      <c r="J33" s="19" t="s">
        <v>95</v>
      </c>
      <c r="K33" s="19" t="s">
        <v>96</v>
      </c>
      <c r="L33" s="19" t="s">
        <v>97</v>
      </c>
      <c r="M33" s="19" t="s">
        <v>98</v>
      </c>
      <c r="N33" s="19" t="s">
        <v>99</v>
      </c>
      <c r="O33" s="19" t="s">
        <v>100</v>
      </c>
      <c r="P33" s="19" t="s">
        <v>101</v>
      </c>
      <c r="Q33" s="19" t="s">
        <v>102</v>
      </c>
      <c r="R33" s="19" t="s">
        <v>103</v>
      </c>
      <c r="S33" s="19" t="s">
        <v>104</v>
      </c>
      <c r="T33" s="19" t="s">
        <v>105</v>
      </c>
      <c r="U33" s="19" t="s">
        <v>106</v>
      </c>
      <c r="V33" s="19" t="s">
        <v>107</v>
      </c>
      <c r="W33" s="19" t="s">
        <v>108</v>
      </c>
      <c r="X33" s="19" t="s">
        <v>109</v>
      </c>
      <c r="Y33" s="19" t="s">
        <v>110</v>
      </c>
      <c r="Z33" s="19" t="s">
        <v>111</v>
      </c>
      <c r="AA33" s="19" t="s">
        <v>112</v>
      </c>
      <c r="AB33" s="19" t="s">
        <v>113</v>
      </c>
      <c r="AC33" s="19" t="s">
        <v>114</v>
      </c>
      <c r="AD33" s="19" t="s">
        <v>115</v>
      </c>
      <c r="AE33" s="19" t="s">
        <v>116</v>
      </c>
    </row>
    <row r="34" spans="1:31" s="28" customFormat="1">
      <c r="A34" s="29" t="s">
        <v>131</v>
      </c>
      <c r="B34" s="29" t="s">
        <v>64</v>
      </c>
      <c r="C34" s="33">
        <v>8126</v>
      </c>
      <c r="D34" s="33">
        <v>8126</v>
      </c>
      <c r="E34" s="33">
        <v>8126</v>
      </c>
      <c r="F34" s="33">
        <v>5970.9655976428285</v>
      </c>
      <c r="G34" s="33">
        <v>5970.9655976307986</v>
      </c>
      <c r="H34" s="33">
        <v>5046.0003252140395</v>
      </c>
      <c r="I34" s="33">
        <v>4996.8733551879295</v>
      </c>
      <c r="J34" s="33">
        <v>4296.8733551187597</v>
      </c>
      <c r="K34" s="33">
        <v>4203.5514251820196</v>
      </c>
      <c r="L34" s="33">
        <v>4203.55142518923</v>
      </c>
      <c r="M34" s="33">
        <v>4203.5514251918203</v>
      </c>
      <c r="N34" s="33">
        <v>4203.5514251551094</v>
      </c>
      <c r="O34" s="33">
        <v>4203.5514251964296</v>
      </c>
      <c r="P34" s="33">
        <v>4203.5514251599661</v>
      </c>
      <c r="Q34" s="33">
        <v>4009.624285140696</v>
      </c>
      <c r="R34" s="33">
        <v>3920.2370500212801</v>
      </c>
      <c r="S34" s="33">
        <v>3802.6780699999999</v>
      </c>
      <c r="T34" s="33">
        <v>3802.6780699999999</v>
      </c>
      <c r="U34" s="33">
        <v>3802.6780699999999</v>
      </c>
      <c r="V34" s="33">
        <v>3802.6780699999999</v>
      </c>
      <c r="W34" s="33">
        <v>3802.6780699999999</v>
      </c>
      <c r="X34" s="33">
        <v>3058.6780699999999</v>
      </c>
      <c r="Y34" s="33">
        <v>2787</v>
      </c>
      <c r="Z34" s="33">
        <v>2422</v>
      </c>
      <c r="AA34" s="33">
        <v>2057</v>
      </c>
      <c r="AB34" s="33">
        <v>1692</v>
      </c>
      <c r="AC34" s="33">
        <v>1692</v>
      </c>
      <c r="AD34" s="33">
        <v>1692</v>
      </c>
      <c r="AE34" s="33">
        <v>1692</v>
      </c>
    </row>
    <row r="35" spans="1:31" s="28" customFormat="1">
      <c r="A35" s="29" t="s">
        <v>131</v>
      </c>
      <c r="B35" s="29" t="s">
        <v>71</v>
      </c>
      <c r="C35" s="33">
        <v>0</v>
      </c>
      <c r="D35" s="33">
        <v>0</v>
      </c>
      <c r="E35" s="33">
        <v>0</v>
      </c>
      <c r="F35" s="33">
        <v>0</v>
      </c>
      <c r="G35" s="33">
        <v>0</v>
      </c>
      <c r="H35" s="33">
        <v>0</v>
      </c>
      <c r="I35" s="33">
        <v>0</v>
      </c>
      <c r="J35" s="33">
        <v>0</v>
      </c>
      <c r="K35" s="33">
        <v>0</v>
      </c>
      <c r="L35" s="33">
        <v>0</v>
      </c>
      <c r="M35" s="33">
        <v>0</v>
      </c>
      <c r="N35" s="33">
        <v>0</v>
      </c>
      <c r="O35" s="33">
        <v>0</v>
      </c>
      <c r="P35" s="33">
        <v>0</v>
      </c>
      <c r="Q35" s="33">
        <v>0</v>
      </c>
      <c r="R35" s="33">
        <v>0</v>
      </c>
      <c r="S35" s="33">
        <v>0</v>
      </c>
      <c r="T35" s="33">
        <v>0</v>
      </c>
      <c r="U35" s="33">
        <v>0</v>
      </c>
      <c r="V35" s="33">
        <v>0</v>
      </c>
      <c r="W35" s="33">
        <v>0</v>
      </c>
      <c r="X35" s="33">
        <v>0</v>
      </c>
      <c r="Y35" s="33">
        <v>0</v>
      </c>
      <c r="Z35" s="33">
        <v>0</v>
      </c>
      <c r="AA35" s="33">
        <v>0</v>
      </c>
      <c r="AB35" s="33">
        <v>0</v>
      </c>
      <c r="AC35" s="33">
        <v>0</v>
      </c>
      <c r="AD35" s="33">
        <v>0</v>
      </c>
      <c r="AE35" s="33">
        <v>0</v>
      </c>
    </row>
    <row r="36" spans="1:31" s="28" customFormat="1">
      <c r="A36" s="29" t="s">
        <v>131</v>
      </c>
      <c r="B36" s="29" t="s">
        <v>20</v>
      </c>
      <c r="C36" s="33">
        <v>1512.8999938964839</v>
      </c>
      <c r="D36" s="33">
        <v>1512.8999938964839</v>
      </c>
      <c r="E36" s="33">
        <v>1512.8999938964839</v>
      </c>
      <c r="F36" s="33">
        <v>1512.8999938964839</v>
      </c>
      <c r="G36" s="33">
        <v>1512.8999938964839</v>
      </c>
      <c r="H36" s="33">
        <v>1512.8999938964839</v>
      </c>
      <c r="I36" s="33">
        <v>1512.8999938964839</v>
      </c>
      <c r="J36" s="33">
        <v>1512.8999938964839</v>
      </c>
      <c r="K36" s="33">
        <v>1512.8999938964839</v>
      </c>
      <c r="L36" s="33">
        <v>1512.8999938964839</v>
      </c>
      <c r="M36" s="33">
        <v>1512.8999938964839</v>
      </c>
      <c r="N36" s="33">
        <v>1512.8999938964839</v>
      </c>
      <c r="O36" s="33">
        <v>1512.8999938964839</v>
      </c>
      <c r="P36" s="33">
        <v>1512.8999938964839</v>
      </c>
      <c r="Q36" s="33">
        <v>1512.8999938964839</v>
      </c>
      <c r="R36" s="33">
        <v>1127.8999938964839</v>
      </c>
      <c r="S36" s="33">
        <v>1127.8999938964839</v>
      </c>
      <c r="T36" s="33">
        <v>1127.8999938964839</v>
      </c>
      <c r="U36" s="33">
        <v>984.5</v>
      </c>
      <c r="V36" s="33">
        <v>984.5</v>
      </c>
      <c r="W36" s="33">
        <v>984.5</v>
      </c>
      <c r="X36" s="33">
        <v>984.5</v>
      </c>
      <c r="Y36" s="33">
        <v>984.5</v>
      </c>
      <c r="Z36" s="33">
        <v>984.5</v>
      </c>
      <c r="AA36" s="33">
        <v>340</v>
      </c>
      <c r="AB36" s="33">
        <v>180</v>
      </c>
      <c r="AC36" s="33">
        <v>180</v>
      </c>
      <c r="AD36" s="33">
        <v>180</v>
      </c>
      <c r="AE36" s="33">
        <v>180</v>
      </c>
    </row>
    <row r="37" spans="1:31" s="28" customFormat="1">
      <c r="A37" s="29" t="s">
        <v>131</v>
      </c>
      <c r="B37" s="29" t="s">
        <v>32</v>
      </c>
      <c r="C37" s="33">
        <v>84</v>
      </c>
      <c r="D37" s="33">
        <v>84</v>
      </c>
      <c r="E37" s="33">
        <v>84</v>
      </c>
      <c r="F37" s="33">
        <v>84</v>
      </c>
      <c r="G37" s="33">
        <v>84</v>
      </c>
      <c r="H37" s="33">
        <v>84</v>
      </c>
      <c r="I37" s="33">
        <v>84</v>
      </c>
      <c r="J37" s="33">
        <v>84</v>
      </c>
      <c r="K37" s="33">
        <v>84</v>
      </c>
      <c r="L37" s="33">
        <v>84</v>
      </c>
      <c r="M37" s="33">
        <v>84</v>
      </c>
      <c r="N37" s="33">
        <v>84</v>
      </c>
      <c r="O37" s="33">
        <v>84</v>
      </c>
      <c r="P37" s="33">
        <v>84</v>
      </c>
      <c r="Q37" s="33">
        <v>84</v>
      </c>
      <c r="R37" s="33">
        <v>84</v>
      </c>
      <c r="S37" s="33">
        <v>84</v>
      </c>
      <c r="T37" s="33">
        <v>84</v>
      </c>
      <c r="U37" s="33">
        <v>84</v>
      </c>
      <c r="V37" s="33">
        <v>84</v>
      </c>
      <c r="W37" s="33">
        <v>84</v>
      </c>
      <c r="X37" s="33">
        <v>84</v>
      </c>
      <c r="Y37" s="33">
        <v>84</v>
      </c>
      <c r="Z37" s="33">
        <v>84</v>
      </c>
      <c r="AA37" s="33">
        <v>84</v>
      </c>
      <c r="AB37" s="33">
        <v>0</v>
      </c>
      <c r="AC37" s="33">
        <v>0</v>
      </c>
      <c r="AD37" s="33">
        <v>0</v>
      </c>
      <c r="AE37" s="33">
        <v>0</v>
      </c>
    </row>
    <row r="38" spans="1:31" s="28" customFormat="1">
      <c r="A38" s="29" t="s">
        <v>131</v>
      </c>
      <c r="B38" s="29" t="s">
        <v>66</v>
      </c>
      <c r="C38" s="33">
        <v>1910</v>
      </c>
      <c r="D38" s="33">
        <v>1910</v>
      </c>
      <c r="E38" s="33">
        <v>1910</v>
      </c>
      <c r="F38" s="33">
        <v>1910</v>
      </c>
      <c r="G38" s="33">
        <v>1910</v>
      </c>
      <c r="H38" s="33">
        <v>1910</v>
      </c>
      <c r="I38" s="33">
        <v>1910</v>
      </c>
      <c r="J38" s="33">
        <v>1910</v>
      </c>
      <c r="K38" s="33">
        <v>1910</v>
      </c>
      <c r="L38" s="33">
        <v>1910</v>
      </c>
      <c r="M38" s="33">
        <v>1910</v>
      </c>
      <c r="N38" s="33">
        <v>1910</v>
      </c>
      <c r="O38" s="33">
        <v>1618</v>
      </c>
      <c r="P38" s="33">
        <v>1501</v>
      </c>
      <c r="Q38" s="33">
        <v>1501</v>
      </c>
      <c r="R38" s="33">
        <v>1501</v>
      </c>
      <c r="S38" s="33">
        <v>1501</v>
      </c>
      <c r="T38" s="33">
        <v>1501</v>
      </c>
      <c r="U38" s="33">
        <v>1501</v>
      </c>
      <c r="V38" s="33">
        <v>1501</v>
      </c>
      <c r="W38" s="33">
        <v>1501</v>
      </c>
      <c r="X38" s="33">
        <v>1501</v>
      </c>
      <c r="Y38" s="33">
        <v>1501</v>
      </c>
      <c r="Z38" s="33">
        <v>1369</v>
      </c>
      <c r="AA38" s="33">
        <v>1369</v>
      </c>
      <c r="AB38" s="33">
        <v>1438.4389000000001</v>
      </c>
      <c r="AC38" s="33">
        <v>1438.4389000000001</v>
      </c>
      <c r="AD38" s="33">
        <v>2121.1587</v>
      </c>
      <c r="AE38" s="33">
        <v>1602.1587</v>
      </c>
    </row>
    <row r="39" spans="1:31" s="28" customFormat="1">
      <c r="A39" s="29" t="s">
        <v>131</v>
      </c>
      <c r="B39" s="29" t="s">
        <v>65</v>
      </c>
      <c r="C39" s="33">
        <v>152.40000152587891</v>
      </c>
      <c r="D39" s="33">
        <v>152.40000152587891</v>
      </c>
      <c r="E39" s="33">
        <v>152.40000152587891</v>
      </c>
      <c r="F39" s="33">
        <v>152.40000152587891</v>
      </c>
      <c r="G39" s="33">
        <v>152.40000152587891</v>
      </c>
      <c r="H39" s="33">
        <v>152.40000152587891</v>
      </c>
      <c r="I39" s="33">
        <v>152.40000152587891</v>
      </c>
      <c r="J39" s="33">
        <v>152.40000152587891</v>
      </c>
      <c r="K39" s="33">
        <v>152.40000152587891</v>
      </c>
      <c r="L39" s="33">
        <v>152.40000152587891</v>
      </c>
      <c r="M39" s="33">
        <v>152.40000152587891</v>
      </c>
      <c r="N39" s="33">
        <v>152.40000152587891</v>
      </c>
      <c r="O39" s="33">
        <v>152.40000152587891</v>
      </c>
      <c r="P39" s="33">
        <v>152.40000152587891</v>
      </c>
      <c r="Q39" s="33">
        <v>152.40000152587891</v>
      </c>
      <c r="R39" s="33">
        <v>152.40000152587891</v>
      </c>
      <c r="S39" s="33">
        <v>66</v>
      </c>
      <c r="T39" s="33">
        <v>66</v>
      </c>
      <c r="U39" s="33">
        <v>66</v>
      </c>
      <c r="V39" s="33">
        <v>66</v>
      </c>
      <c r="W39" s="33">
        <v>66</v>
      </c>
      <c r="X39" s="33">
        <v>0</v>
      </c>
      <c r="Y39" s="33">
        <v>0</v>
      </c>
      <c r="Z39" s="33">
        <v>0</v>
      </c>
      <c r="AA39" s="33">
        <v>0</v>
      </c>
      <c r="AB39" s="33">
        <v>0</v>
      </c>
      <c r="AC39" s="33">
        <v>0</v>
      </c>
      <c r="AD39" s="33">
        <v>0</v>
      </c>
      <c r="AE39" s="33">
        <v>0</v>
      </c>
    </row>
    <row r="40" spans="1:31" s="28" customFormat="1">
      <c r="A40" s="29" t="s">
        <v>131</v>
      </c>
      <c r="B40" s="29" t="s">
        <v>69</v>
      </c>
      <c r="C40" s="33">
        <v>676.60802078246934</v>
      </c>
      <c r="D40" s="33">
        <v>1176.6080207824693</v>
      </c>
      <c r="E40" s="33">
        <v>1176.6080207824693</v>
      </c>
      <c r="F40" s="33">
        <v>1776.6080207824693</v>
      </c>
      <c r="G40" s="33">
        <v>1776.6081490963793</v>
      </c>
      <c r="H40" s="33">
        <v>1876.6080107824694</v>
      </c>
      <c r="I40" s="33">
        <v>2263.2861107824692</v>
      </c>
      <c r="J40" s="33">
        <v>2477.6463414051191</v>
      </c>
      <c r="K40" s="33">
        <v>2477.646341406989</v>
      </c>
      <c r="L40" s="33">
        <v>2477.6463414092691</v>
      </c>
      <c r="M40" s="33">
        <v>2477.6463414117793</v>
      </c>
      <c r="N40" s="33">
        <v>2477.6463414173791</v>
      </c>
      <c r="O40" s="33">
        <v>2477.6463414240093</v>
      </c>
      <c r="P40" s="33">
        <v>2477.6463414477289</v>
      </c>
      <c r="Q40" s="33">
        <v>2477.6463415098492</v>
      </c>
      <c r="R40" s="33">
        <v>2477.646341842199</v>
      </c>
      <c r="S40" s="33">
        <v>4213.0272862541542</v>
      </c>
      <c r="T40" s="33">
        <v>4213.0272862617094</v>
      </c>
      <c r="U40" s="33">
        <v>4213.0272862681795</v>
      </c>
      <c r="V40" s="33">
        <v>4288.3343862829452</v>
      </c>
      <c r="W40" s="33">
        <v>4570.9503863335694</v>
      </c>
      <c r="X40" s="33">
        <v>5375.5759860751295</v>
      </c>
      <c r="Y40" s="33">
        <v>5762.3550600591461</v>
      </c>
      <c r="Z40" s="33">
        <v>5309.4650454572402</v>
      </c>
      <c r="AA40" s="33">
        <v>5578.74003243058</v>
      </c>
      <c r="AB40" s="33">
        <v>6529.8105325616798</v>
      </c>
      <c r="AC40" s="33">
        <v>6529.8105325970009</v>
      </c>
      <c r="AD40" s="33">
        <v>6529.8105326198101</v>
      </c>
      <c r="AE40" s="33">
        <v>7046.0394726466302</v>
      </c>
    </row>
    <row r="41" spans="1:31" s="28" customFormat="1">
      <c r="A41" s="29" t="s">
        <v>131</v>
      </c>
      <c r="B41" s="29" t="s">
        <v>68</v>
      </c>
      <c r="C41" s="33">
        <v>2017.6349983215291</v>
      </c>
      <c r="D41" s="33">
        <v>2827.6199989318811</v>
      </c>
      <c r="E41" s="33">
        <v>2827.6199989318811</v>
      </c>
      <c r="F41" s="33">
        <v>2827.6199989318811</v>
      </c>
      <c r="G41" s="33">
        <v>2827.6199989318811</v>
      </c>
      <c r="H41" s="33">
        <v>2827.6199989318811</v>
      </c>
      <c r="I41" s="33">
        <v>2827.6199989318811</v>
      </c>
      <c r="J41" s="33">
        <v>2827.6199989318811</v>
      </c>
      <c r="K41" s="33">
        <v>2827.6199989318811</v>
      </c>
      <c r="L41" s="33">
        <v>2827.6199989318811</v>
      </c>
      <c r="M41" s="33">
        <v>2827.6199989318811</v>
      </c>
      <c r="N41" s="33">
        <v>2827.6199989318811</v>
      </c>
      <c r="O41" s="33">
        <v>2827.6199989318811</v>
      </c>
      <c r="P41" s="33">
        <v>2827.6199989318811</v>
      </c>
      <c r="Q41" s="33">
        <v>2827.6199989318811</v>
      </c>
      <c r="R41" s="33">
        <v>2706.6199989318807</v>
      </c>
      <c r="S41" s="33">
        <v>2656.6199989318807</v>
      </c>
      <c r="T41" s="33">
        <v>2656.6199989318807</v>
      </c>
      <c r="U41" s="33">
        <v>2656.6199989318807</v>
      </c>
      <c r="V41" s="33">
        <v>2656.6199989318807</v>
      </c>
      <c r="W41" s="33">
        <v>2656.6199989318807</v>
      </c>
      <c r="X41" s="33">
        <v>3650.075930762936</v>
      </c>
      <c r="Y41" s="33">
        <v>3581.4460007629359</v>
      </c>
      <c r="Z41" s="33">
        <v>3380.3460022888148</v>
      </c>
      <c r="AA41" s="33">
        <v>3867.4610021057097</v>
      </c>
      <c r="AB41" s="33">
        <v>5491.225334020708</v>
      </c>
      <c r="AC41" s="33">
        <v>5380.8253325417099</v>
      </c>
      <c r="AD41" s="33">
        <v>4849.925331059032</v>
      </c>
      <c r="AE41" s="33">
        <v>5422.8120302531979</v>
      </c>
    </row>
    <row r="42" spans="1:31" s="28" customFormat="1">
      <c r="A42" s="29" t="s">
        <v>131</v>
      </c>
      <c r="B42" s="29" t="s">
        <v>36</v>
      </c>
      <c r="C42" s="33">
        <v>0</v>
      </c>
      <c r="D42" s="33">
        <v>20</v>
      </c>
      <c r="E42" s="33">
        <v>20</v>
      </c>
      <c r="F42" s="33">
        <v>20</v>
      </c>
      <c r="G42" s="33">
        <v>20</v>
      </c>
      <c r="H42" s="33">
        <v>20</v>
      </c>
      <c r="I42" s="33">
        <v>20</v>
      </c>
      <c r="J42" s="33">
        <v>20</v>
      </c>
      <c r="K42" s="33">
        <v>20</v>
      </c>
      <c r="L42" s="33">
        <v>20</v>
      </c>
      <c r="M42" s="33">
        <v>20</v>
      </c>
      <c r="N42" s="33">
        <v>20</v>
      </c>
      <c r="O42" s="33">
        <v>20</v>
      </c>
      <c r="P42" s="33">
        <v>20</v>
      </c>
      <c r="Q42" s="33">
        <v>20</v>
      </c>
      <c r="R42" s="33">
        <v>20</v>
      </c>
      <c r="S42" s="33">
        <v>276.83956999999998</v>
      </c>
      <c r="T42" s="33">
        <v>276.83956999999998</v>
      </c>
      <c r="U42" s="33">
        <v>276.83956999999998</v>
      </c>
      <c r="V42" s="33">
        <v>315.73113999999998</v>
      </c>
      <c r="W42" s="33">
        <v>845.36959999999999</v>
      </c>
      <c r="X42" s="33">
        <v>1155.0962</v>
      </c>
      <c r="Y42" s="33">
        <v>1155.0962</v>
      </c>
      <c r="Z42" s="33">
        <v>1657.1343999999999</v>
      </c>
      <c r="AA42" s="33">
        <v>1657.1343999999999</v>
      </c>
      <c r="AB42" s="33">
        <v>1657.1343999999999</v>
      </c>
      <c r="AC42" s="33">
        <v>1657.1343999999999</v>
      </c>
      <c r="AD42" s="33">
        <v>1657.1343999999999</v>
      </c>
      <c r="AE42" s="33">
        <v>2038.5513000000001</v>
      </c>
    </row>
    <row r="43" spans="1:31" s="28" customFormat="1">
      <c r="A43" s="29" t="s">
        <v>131</v>
      </c>
      <c r="B43" s="29" t="s">
        <v>73</v>
      </c>
      <c r="C43" s="33">
        <v>570</v>
      </c>
      <c r="D43" s="33">
        <v>570</v>
      </c>
      <c r="E43" s="33">
        <v>570</v>
      </c>
      <c r="F43" s="33">
        <v>570</v>
      </c>
      <c r="G43" s="33">
        <v>570</v>
      </c>
      <c r="H43" s="33">
        <v>570</v>
      </c>
      <c r="I43" s="33">
        <v>570</v>
      </c>
      <c r="J43" s="33">
        <v>570</v>
      </c>
      <c r="K43" s="33">
        <v>570</v>
      </c>
      <c r="L43" s="33">
        <v>570</v>
      </c>
      <c r="M43" s="33">
        <v>570</v>
      </c>
      <c r="N43" s="33">
        <v>570</v>
      </c>
      <c r="O43" s="33">
        <v>570</v>
      </c>
      <c r="P43" s="33">
        <v>570</v>
      </c>
      <c r="Q43" s="33">
        <v>570</v>
      </c>
      <c r="R43" s="33">
        <v>570</v>
      </c>
      <c r="S43" s="33">
        <v>570.00073213736005</v>
      </c>
      <c r="T43" s="33">
        <v>570.00073217065005</v>
      </c>
      <c r="U43" s="33">
        <v>570.00073220900003</v>
      </c>
      <c r="V43" s="33">
        <v>570.00073224769994</v>
      </c>
      <c r="W43" s="33">
        <v>654.19410000000005</v>
      </c>
      <c r="X43" s="33">
        <v>972.272639999999</v>
      </c>
      <c r="Y43" s="33">
        <v>972.272639999999</v>
      </c>
      <c r="Z43" s="33">
        <v>972.272639999999</v>
      </c>
      <c r="AA43" s="33">
        <v>1516.0008</v>
      </c>
      <c r="AB43" s="33">
        <v>2654.5556999999999</v>
      </c>
      <c r="AC43" s="33">
        <v>2654.5556999999999</v>
      </c>
      <c r="AD43" s="33">
        <v>2654.5556999999999</v>
      </c>
      <c r="AE43" s="33">
        <v>2654.5556999999999</v>
      </c>
    </row>
    <row r="44" spans="1:31" s="28" customFormat="1">
      <c r="A44" s="29" t="s">
        <v>131</v>
      </c>
      <c r="B44" s="29" t="s">
        <v>56</v>
      </c>
      <c r="C44" s="33">
        <v>2.6030000150203643</v>
      </c>
      <c r="D44" s="33">
        <v>3.3170000910758937</v>
      </c>
      <c r="E44" s="33">
        <v>4.0260000228881774</v>
      </c>
      <c r="F44" s="33">
        <v>5.4030001759529078</v>
      </c>
      <c r="G44" s="33">
        <v>7.6770000457763601</v>
      </c>
      <c r="H44" s="33">
        <v>9.8029999732971085</v>
      </c>
      <c r="I44" s="33">
        <v>12.359000444412139</v>
      </c>
      <c r="J44" s="33">
        <v>14.69100010395041</v>
      </c>
      <c r="K44" s="33">
        <v>17.289999723434399</v>
      </c>
      <c r="L44" s="33">
        <v>18.852000474929767</v>
      </c>
      <c r="M44" s="33">
        <v>24.21999907493586</v>
      </c>
      <c r="N44" s="33">
        <v>26.670000553131</v>
      </c>
      <c r="O44" s="33">
        <v>30.57900047302244</v>
      </c>
      <c r="P44" s="33">
        <v>33.136000633239718</v>
      </c>
      <c r="Q44" s="33">
        <v>34.829999446868804</v>
      </c>
      <c r="R44" s="33">
        <v>36.323000669479349</v>
      </c>
      <c r="S44" s="33">
        <v>37.833999156951897</v>
      </c>
      <c r="T44" s="33">
        <v>39.482998371124204</v>
      </c>
      <c r="U44" s="33">
        <v>41.236998558044355</v>
      </c>
      <c r="V44" s="33">
        <v>42.889000892639132</v>
      </c>
      <c r="W44" s="33">
        <v>44.434001445770186</v>
      </c>
      <c r="X44" s="33">
        <v>46.04599905014036</v>
      </c>
      <c r="Y44" s="33">
        <v>47.854001522064159</v>
      </c>
      <c r="Z44" s="33">
        <v>49.667001724243121</v>
      </c>
      <c r="AA44" s="33">
        <v>51.431999206542926</v>
      </c>
      <c r="AB44" s="33">
        <v>53.151998043060289</v>
      </c>
      <c r="AC44" s="33">
        <v>54.833001136779757</v>
      </c>
      <c r="AD44" s="33">
        <v>56.54499816894522</v>
      </c>
      <c r="AE44" s="33">
        <v>58.29699945449827</v>
      </c>
    </row>
    <row r="45" spans="1:31" s="28" customFormat="1">
      <c r="A45" s="34" t="s">
        <v>138</v>
      </c>
      <c r="B45" s="34"/>
      <c r="C45" s="35">
        <v>14479.543014526362</v>
      </c>
      <c r="D45" s="35">
        <v>15789.528015136713</v>
      </c>
      <c r="E45" s="35">
        <v>15789.528015136713</v>
      </c>
      <c r="F45" s="35">
        <v>14234.493612779541</v>
      </c>
      <c r="G45" s="35">
        <v>14234.493741081422</v>
      </c>
      <c r="H45" s="35">
        <v>13409.528330350753</v>
      </c>
      <c r="I45" s="35">
        <v>13747.079460324643</v>
      </c>
      <c r="J45" s="35">
        <v>13261.439690878124</v>
      </c>
      <c r="K45" s="35">
        <v>13168.117760943253</v>
      </c>
      <c r="L45" s="35">
        <v>13168.117760952742</v>
      </c>
      <c r="M45" s="35">
        <v>13168.117760957843</v>
      </c>
      <c r="N45" s="35">
        <v>13168.117760926732</v>
      </c>
      <c r="O45" s="35">
        <v>12876.117760974683</v>
      </c>
      <c r="P45" s="35">
        <v>12759.117760961939</v>
      </c>
      <c r="Q45" s="35">
        <v>12565.190621004789</v>
      </c>
      <c r="R45" s="35">
        <v>11969.803386217724</v>
      </c>
      <c r="S45" s="35">
        <v>13451.225349082521</v>
      </c>
      <c r="T45" s="35">
        <v>13451.225349090075</v>
      </c>
      <c r="U45" s="35">
        <v>13307.825355200061</v>
      </c>
      <c r="V45" s="35">
        <v>13383.132455214825</v>
      </c>
      <c r="W45" s="35">
        <v>13665.74845526545</v>
      </c>
      <c r="X45" s="35">
        <v>14653.829986838065</v>
      </c>
      <c r="Y45" s="35">
        <v>14700.301060822083</v>
      </c>
      <c r="Z45" s="35">
        <v>13549.311047746054</v>
      </c>
      <c r="AA45" s="35">
        <v>13296.201034536291</v>
      </c>
      <c r="AB45" s="35">
        <v>15331.474766582387</v>
      </c>
      <c r="AC45" s="35">
        <v>15221.07476513871</v>
      </c>
      <c r="AD45" s="35">
        <v>15372.894563678841</v>
      </c>
      <c r="AE45" s="35">
        <v>15943.010202899826</v>
      </c>
    </row>
    <row r="46" spans="1:31" s="28" customFormat="1"/>
    <row r="47" spans="1:31" s="28" customFormat="1">
      <c r="A47" s="19" t="s">
        <v>128</v>
      </c>
      <c r="B47" s="19" t="s">
        <v>129</v>
      </c>
      <c r="C47" s="19" t="s">
        <v>80</v>
      </c>
      <c r="D47" s="19" t="s">
        <v>89</v>
      </c>
      <c r="E47" s="19" t="s">
        <v>90</v>
      </c>
      <c r="F47" s="19" t="s">
        <v>91</v>
      </c>
      <c r="G47" s="19" t="s">
        <v>92</v>
      </c>
      <c r="H47" s="19" t="s">
        <v>93</v>
      </c>
      <c r="I47" s="19" t="s">
        <v>94</v>
      </c>
      <c r="J47" s="19" t="s">
        <v>95</v>
      </c>
      <c r="K47" s="19" t="s">
        <v>96</v>
      </c>
      <c r="L47" s="19" t="s">
        <v>97</v>
      </c>
      <c r="M47" s="19" t="s">
        <v>98</v>
      </c>
      <c r="N47" s="19" t="s">
        <v>99</v>
      </c>
      <c r="O47" s="19" t="s">
        <v>100</v>
      </c>
      <c r="P47" s="19" t="s">
        <v>101</v>
      </c>
      <c r="Q47" s="19" t="s">
        <v>102</v>
      </c>
      <c r="R47" s="19" t="s">
        <v>103</v>
      </c>
      <c r="S47" s="19" t="s">
        <v>104</v>
      </c>
      <c r="T47" s="19" t="s">
        <v>105</v>
      </c>
      <c r="U47" s="19" t="s">
        <v>106</v>
      </c>
      <c r="V47" s="19" t="s">
        <v>107</v>
      </c>
      <c r="W47" s="19" t="s">
        <v>108</v>
      </c>
      <c r="X47" s="19" t="s">
        <v>109</v>
      </c>
      <c r="Y47" s="19" t="s">
        <v>110</v>
      </c>
      <c r="Z47" s="19" t="s">
        <v>111</v>
      </c>
      <c r="AA47" s="19" t="s">
        <v>112</v>
      </c>
      <c r="AB47" s="19" t="s">
        <v>113</v>
      </c>
      <c r="AC47" s="19" t="s">
        <v>114</v>
      </c>
      <c r="AD47" s="19" t="s">
        <v>115</v>
      </c>
      <c r="AE47" s="19" t="s">
        <v>116</v>
      </c>
    </row>
    <row r="48" spans="1:31" s="28" customFormat="1">
      <c r="A48" s="29" t="s">
        <v>132</v>
      </c>
      <c r="B48" s="29" t="s">
        <v>64</v>
      </c>
      <c r="C48" s="33">
        <v>0</v>
      </c>
      <c r="D48" s="33">
        <v>0</v>
      </c>
      <c r="E48" s="33">
        <v>0</v>
      </c>
      <c r="F48" s="33">
        <v>0</v>
      </c>
      <c r="G48" s="33">
        <v>0</v>
      </c>
      <c r="H48" s="33">
        <v>0</v>
      </c>
      <c r="I48" s="33">
        <v>0</v>
      </c>
      <c r="J48" s="33">
        <v>0</v>
      </c>
      <c r="K48" s="33">
        <v>0</v>
      </c>
      <c r="L48" s="33">
        <v>0</v>
      </c>
      <c r="M48" s="33">
        <v>0</v>
      </c>
      <c r="N48" s="33">
        <v>0</v>
      </c>
      <c r="O48" s="33">
        <v>0</v>
      </c>
      <c r="P48" s="33">
        <v>0</v>
      </c>
      <c r="Q48" s="33">
        <v>0</v>
      </c>
      <c r="R48" s="33">
        <v>0</v>
      </c>
      <c r="S48" s="33">
        <v>0</v>
      </c>
      <c r="T48" s="33">
        <v>0</v>
      </c>
      <c r="U48" s="33">
        <v>0</v>
      </c>
      <c r="V48" s="33">
        <v>0</v>
      </c>
      <c r="W48" s="33">
        <v>0</v>
      </c>
      <c r="X48" s="33">
        <v>0</v>
      </c>
      <c r="Y48" s="33">
        <v>0</v>
      </c>
      <c r="Z48" s="33">
        <v>0</v>
      </c>
      <c r="AA48" s="33">
        <v>0</v>
      </c>
      <c r="AB48" s="33">
        <v>0</v>
      </c>
      <c r="AC48" s="33">
        <v>0</v>
      </c>
      <c r="AD48" s="33">
        <v>0</v>
      </c>
      <c r="AE48" s="33">
        <v>0</v>
      </c>
    </row>
    <row r="49" spans="1:31" s="28" customFormat="1">
      <c r="A49" s="29" t="s">
        <v>132</v>
      </c>
      <c r="B49" s="29" t="s">
        <v>71</v>
      </c>
      <c r="C49" s="33">
        <v>4790</v>
      </c>
      <c r="D49" s="33">
        <v>4790</v>
      </c>
      <c r="E49" s="33">
        <v>4790</v>
      </c>
      <c r="F49" s="33">
        <v>2497.4538220330501</v>
      </c>
      <c r="G49" s="33">
        <v>2497.4538220262607</v>
      </c>
      <c r="H49" s="33">
        <v>2398.7672600000005</v>
      </c>
      <c r="I49" s="33">
        <v>2398.7672600000005</v>
      </c>
      <c r="J49" s="33">
        <v>2398.7672600000005</v>
      </c>
      <c r="K49" s="33">
        <v>2398.7672600000005</v>
      </c>
      <c r="L49" s="33">
        <v>2398.7672600000005</v>
      </c>
      <c r="M49" s="33">
        <v>2398.7672600000005</v>
      </c>
      <c r="N49" s="33">
        <v>2398.7672600000005</v>
      </c>
      <c r="O49" s="33">
        <v>2398.7672600000005</v>
      </c>
      <c r="P49" s="33">
        <v>2398.7672600000005</v>
      </c>
      <c r="Q49" s="33">
        <v>2398.7672600000005</v>
      </c>
      <c r="R49" s="33">
        <v>2398.7672600000005</v>
      </c>
      <c r="S49" s="33">
        <v>2398.7672600000005</v>
      </c>
      <c r="T49" s="33">
        <v>2398.7672600000005</v>
      </c>
      <c r="U49" s="33">
        <v>2398.7672600000005</v>
      </c>
      <c r="V49" s="33">
        <v>2398.7672600000005</v>
      </c>
      <c r="W49" s="33">
        <v>2398.7672600000005</v>
      </c>
      <c r="X49" s="33">
        <v>2398.7672600000005</v>
      </c>
      <c r="Y49" s="33">
        <v>2398.7672600000005</v>
      </c>
      <c r="Z49" s="33">
        <v>2398.7672600000005</v>
      </c>
      <c r="AA49" s="33">
        <v>2398.7672600000005</v>
      </c>
      <c r="AB49" s="33">
        <v>2398.7672600000005</v>
      </c>
      <c r="AC49" s="33">
        <v>1283.7672600000001</v>
      </c>
      <c r="AD49" s="33">
        <v>0</v>
      </c>
      <c r="AE49" s="33">
        <v>0</v>
      </c>
    </row>
    <row r="50" spans="1:31" s="28" customFormat="1">
      <c r="A50" s="29" t="s">
        <v>132</v>
      </c>
      <c r="B50" s="29" t="s">
        <v>20</v>
      </c>
      <c r="C50" s="33">
        <v>0</v>
      </c>
      <c r="D50" s="33">
        <v>0</v>
      </c>
      <c r="E50" s="33">
        <v>0</v>
      </c>
      <c r="F50" s="33">
        <v>0</v>
      </c>
      <c r="G50" s="33">
        <v>0</v>
      </c>
      <c r="H50" s="33">
        <v>0</v>
      </c>
      <c r="I50" s="33">
        <v>0</v>
      </c>
      <c r="J50" s="33">
        <v>0</v>
      </c>
      <c r="K50" s="33">
        <v>0</v>
      </c>
      <c r="L50" s="33">
        <v>0</v>
      </c>
      <c r="M50" s="33">
        <v>0</v>
      </c>
      <c r="N50" s="33">
        <v>0</v>
      </c>
      <c r="O50" s="33">
        <v>0</v>
      </c>
      <c r="P50" s="33">
        <v>0</v>
      </c>
      <c r="Q50" s="33">
        <v>0</v>
      </c>
      <c r="R50" s="33">
        <v>0</v>
      </c>
      <c r="S50" s="33">
        <v>0</v>
      </c>
      <c r="T50" s="33">
        <v>0</v>
      </c>
      <c r="U50" s="33">
        <v>0</v>
      </c>
      <c r="V50" s="33">
        <v>0</v>
      </c>
      <c r="W50" s="33">
        <v>0</v>
      </c>
      <c r="X50" s="33">
        <v>0</v>
      </c>
      <c r="Y50" s="33">
        <v>0</v>
      </c>
      <c r="Z50" s="33">
        <v>0</v>
      </c>
      <c r="AA50" s="33">
        <v>0</v>
      </c>
      <c r="AB50" s="33">
        <v>0</v>
      </c>
      <c r="AC50" s="33">
        <v>0</v>
      </c>
      <c r="AD50" s="33">
        <v>0</v>
      </c>
      <c r="AE50" s="33">
        <v>0</v>
      </c>
    </row>
    <row r="51" spans="1:31" s="28" customFormat="1">
      <c r="A51" s="29" t="s">
        <v>132</v>
      </c>
      <c r="B51" s="29" t="s">
        <v>32</v>
      </c>
      <c r="C51" s="33">
        <v>500</v>
      </c>
      <c r="D51" s="33">
        <v>500</v>
      </c>
      <c r="E51" s="33">
        <v>500</v>
      </c>
      <c r="F51" s="33">
        <v>500</v>
      </c>
      <c r="G51" s="33">
        <v>500</v>
      </c>
      <c r="H51" s="33">
        <v>500</v>
      </c>
      <c r="I51" s="33">
        <v>500</v>
      </c>
      <c r="J51" s="33">
        <v>500</v>
      </c>
      <c r="K51" s="33">
        <v>500</v>
      </c>
      <c r="L51" s="33">
        <v>500</v>
      </c>
      <c r="M51" s="33">
        <v>500</v>
      </c>
      <c r="N51" s="33">
        <v>500</v>
      </c>
      <c r="O51" s="33">
        <v>500</v>
      </c>
      <c r="P51" s="33">
        <v>500</v>
      </c>
      <c r="Q51" s="33">
        <v>500</v>
      </c>
      <c r="R51" s="33">
        <v>500</v>
      </c>
      <c r="S51" s="33">
        <v>500</v>
      </c>
      <c r="T51" s="33">
        <v>500</v>
      </c>
      <c r="U51" s="33">
        <v>0</v>
      </c>
      <c r="V51" s="33">
        <v>0</v>
      </c>
      <c r="W51" s="33">
        <v>0</v>
      </c>
      <c r="X51" s="33">
        <v>0</v>
      </c>
      <c r="Y51" s="33">
        <v>0</v>
      </c>
      <c r="Z51" s="33">
        <v>0</v>
      </c>
      <c r="AA51" s="33">
        <v>0</v>
      </c>
      <c r="AB51" s="33">
        <v>0</v>
      </c>
      <c r="AC51" s="33">
        <v>0</v>
      </c>
      <c r="AD51" s="33">
        <v>0</v>
      </c>
      <c r="AE51" s="33">
        <v>0</v>
      </c>
    </row>
    <row r="52" spans="1:31" s="28" customFormat="1">
      <c r="A52" s="29" t="s">
        <v>132</v>
      </c>
      <c r="B52" s="29" t="s">
        <v>66</v>
      </c>
      <c r="C52" s="33">
        <v>1900</v>
      </c>
      <c r="D52" s="33">
        <v>1900</v>
      </c>
      <c r="E52" s="33">
        <v>1900</v>
      </c>
      <c r="F52" s="33">
        <v>1900</v>
      </c>
      <c r="G52" s="33">
        <v>1900</v>
      </c>
      <c r="H52" s="33">
        <v>1900</v>
      </c>
      <c r="I52" s="33">
        <v>1900</v>
      </c>
      <c r="J52" s="33">
        <v>1900</v>
      </c>
      <c r="K52" s="33">
        <v>1900</v>
      </c>
      <c r="L52" s="33">
        <v>1900</v>
      </c>
      <c r="M52" s="33">
        <v>1900</v>
      </c>
      <c r="N52" s="33">
        <v>1900</v>
      </c>
      <c r="O52" s="33">
        <v>1730</v>
      </c>
      <c r="P52" s="33">
        <v>1730</v>
      </c>
      <c r="Q52" s="33">
        <v>1730</v>
      </c>
      <c r="R52" s="33">
        <v>1730</v>
      </c>
      <c r="S52" s="33">
        <v>1730</v>
      </c>
      <c r="T52" s="33">
        <v>1730</v>
      </c>
      <c r="U52" s="33">
        <v>1290</v>
      </c>
      <c r="V52" s="33">
        <v>1290</v>
      </c>
      <c r="W52" s="33">
        <v>1290</v>
      </c>
      <c r="X52" s="33">
        <v>1196</v>
      </c>
      <c r="Y52" s="33">
        <v>1196</v>
      </c>
      <c r="Z52" s="33">
        <v>1196</v>
      </c>
      <c r="AA52" s="33">
        <v>1196</v>
      </c>
      <c r="AB52" s="33">
        <v>1196</v>
      </c>
      <c r="AC52" s="33">
        <v>612</v>
      </c>
      <c r="AD52" s="33">
        <v>612.00013557301997</v>
      </c>
      <c r="AE52" s="33">
        <v>612.00013560043999</v>
      </c>
    </row>
    <row r="53" spans="1:31" s="28" customFormat="1">
      <c r="A53" s="29" t="s">
        <v>132</v>
      </c>
      <c r="B53" s="29" t="s">
        <v>65</v>
      </c>
      <c r="C53" s="33">
        <v>2219</v>
      </c>
      <c r="D53" s="33">
        <v>2219</v>
      </c>
      <c r="E53" s="33">
        <v>2219</v>
      </c>
      <c r="F53" s="33">
        <v>2219</v>
      </c>
      <c r="G53" s="33">
        <v>2219</v>
      </c>
      <c r="H53" s="33">
        <v>2219</v>
      </c>
      <c r="I53" s="33">
        <v>2219</v>
      </c>
      <c r="J53" s="33">
        <v>2219</v>
      </c>
      <c r="K53" s="33">
        <v>2219</v>
      </c>
      <c r="L53" s="33">
        <v>2219</v>
      </c>
      <c r="M53" s="33">
        <v>2219</v>
      </c>
      <c r="N53" s="33">
        <v>2219</v>
      </c>
      <c r="O53" s="33">
        <v>2219</v>
      </c>
      <c r="P53" s="33">
        <v>2219</v>
      </c>
      <c r="Q53" s="33">
        <v>2219</v>
      </c>
      <c r="R53" s="33">
        <v>2219</v>
      </c>
      <c r="S53" s="33">
        <v>2219</v>
      </c>
      <c r="T53" s="33">
        <v>2219</v>
      </c>
      <c r="U53" s="33">
        <v>2219</v>
      </c>
      <c r="V53" s="33">
        <v>2219</v>
      </c>
      <c r="W53" s="33">
        <v>2219</v>
      </c>
      <c r="X53" s="33">
        <v>2219</v>
      </c>
      <c r="Y53" s="33">
        <v>2219</v>
      </c>
      <c r="Z53" s="33">
        <v>2219</v>
      </c>
      <c r="AA53" s="33">
        <v>2219</v>
      </c>
      <c r="AB53" s="33">
        <v>2219</v>
      </c>
      <c r="AC53" s="33">
        <v>2219</v>
      </c>
      <c r="AD53" s="33">
        <v>2219</v>
      </c>
      <c r="AE53" s="33">
        <v>2219</v>
      </c>
    </row>
    <row r="54" spans="1:31" s="28" customFormat="1">
      <c r="A54" s="29" t="s">
        <v>132</v>
      </c>
      <c r="B54" s="29" t="s">
        <v>69</v>
      </c>
      <c r="C54" s="33">
        <v>3434.4399795532199</v>
      </c>
      <c r="D54" s="33">
        <v>4322.199974060055</v>
      </c>
      <c r="E54" s="33">
        <v>4322.199974060055</v>
      </c>
      <c r="F54" s="33">
        <v>4322.199974060055</v>
      </c>
      <c r="G54" s="33">
        <v>4322.199974060055</v>
      </c>
      <c r="H54" s="33">
        <v>4322.199974060055</v>
      </c>
      <c r="I54" s="33">
        <v>4322.199974060055</v>
      </c>
      <c r="J54" s="33">
        <v>4322.199974060055</v>
      </c>
      <c r="K54" s="33">
        <v>4322.199974060055</v>
      </c>
      <c r="L54" s="33">
        <v>4322.199974060055</v>
      </c>
      <c r="M54" s="33">
        <v>4322.199974060055</v>
      </c>
      <c r="N54" s="33">
        <v>4322.199974060055</v>
      </c>
      <c r="O54" s="33">
        <v>4269.699974060055</v>
      </c>
      <c r="P54" s="33">
        <v>4269.699974060055</v>
      </c>
      <c r="Q54" s="33">
        <v>4269.699974060055</v>
      </c>
      <c r="R54" s="33">
        <v>4269.699974060055</v>
      </c>
      <c r="S54" s="33">
        <v>4202.4999771118128</v>
      </c>
      <c r="T54" s="33">
        <v>3782.4999771118128</v>
      </c>
      <c r="U54" s="33">
        <v>3738.6931271118128</v>
      </c>
      <c r="V54" s="33">
        <v>3700.7395016894488</v>
      </c>
      <c r="W54" s="33">
        <v>3700.7395016894488</v>
      </c>
      <c r="X54" s="33">
        <v>3704.7198024523886</v>
      </c>
      <c r="Y54" s="33">
        <v>4002.9108459308313</v>
      </c>
      <c r="Z54" s="33">
        <v>3690.9108459414165</v>
      </c>
      <c r="AA54" s="33">
        <v>3863.4484877305922</v>
      </c>
      <c r="AB54" s="33">
        <v>4034.7934196913416</v>
      </c>
      <c r="AC54" s="33">
        <v>6183.5913382127519</v>
      </c>
      <c r="AD54" s="33">
        <v>8108.6791529850425</v>
      </c>
      <c r="AE54" s="33">
        <v>7933.6952080896208</v>
      </c>
    </row>
    <row r="55" spans="1:31" s="28" customFormat="1">
      <c r="A55" s="29" t="s">
        <v>132</v>
      </c>
      <c r="B55" s="29" t="s">
        <v>68</v>
      </c>
      <c r="C55" s="33">
        <v>1098.972995758056</v>
      </c>
      <c r="D55" s="33">
        <v>1098.972995758056</v>
      </c>
      <c r="E55" s="33">
        <v>1098.972995758056</v>
      </c>
      <c r="F55" s="33">
        <v>1098.972995758056</v>
      </c>
      <c r="G55" s="33">
        <v>1098.972995758056</v>
      </c>
      <c r="H55" s="33">
        <v>1098.972995758056</v>
      </c>
      <c r="I55" s="33">
        <v>1098.972995758056</v>
      </c>
      <c r="J55" s="33">
        <v>1098.972995758056</v>
      </c>
      <c r="K55" s="33">
        <v>1098.972995758056</v>
      </c>
      <c r="L55" s="33">
        <v>1098.972995758056</v>
      </c>
      <c r="M55" s="33">
        <v>1098.972995758056</v>
      </c>
      <c r="N55" s="33">
        <v>1098.972995758056</v>
      </c>
      <c r="O55" s="33">
        <v>1098.972995758056</v>
      </c>
      <c r="P55" s="33">
        <v>1098.972995758056</v>
      </c>
      <c r="Q55" s="33">
        <v>1098.972995758056</v>
      </c>
      <c r="R55" s="33">
        <v>1098.972995758056</v>
      </c>
      <c r="S55" s="33">
        <v>1098.972995758056</v>
      </c>
      <c r="T55" s="33">
        <v>1098.972995758056</v>
      </c>
      <c r="U55" s="33">
        <v>1098.972995758056</v>
      </c>
      <c r="V55" s="33">
        <v>1098.972995758056</v>
      </c>
      <c r="W55" s="33">
        <v>1098.972995758056</v>
      </c>
      <c r="X55" s="33">
        <v>1098.972995758056</v>
      </c>
      <c r="Y55" s="33">
        <v>1098.972995758056</v>
      </c>
      <c r="Z55" s="33">
        <v>991.45299911499001</v>
      </c>
      <c r="AA55" s="33">
        <v>960.35013506107089</v>
      </c>
      <c r="AB55" s="33">
        <v>960.35042375222088</v>
      </c>
      <c r="AC55" s="33">
        <v>1340.3502420127809</v>
      </c>
      <c r="AD55" s="33">
        <v>2257.165438972992</v>
      </c>
      <c r="AE55" s="33">
        <v>2630.2621399999998</v>
      </c>
    </row>
    <row r="56" spans="1:31" s="28" customFormat="1">
      <c r="A56" s="29" t="s">
        <v>132</v>
      </c>
      <c r="B56" s="29" t="s">
        <v>36</v>
      </c>
      <c r="C56" s="33">
        <v>55.329999923705998</v>
      </c>
      <c r="D56" s="33">
        <v>375.329999923706</v>
      </c>
      <c r="E56" s="33">
        <v>375.329999923706</v>
      </c>
      <c r="F56" s="33">
        <v>375.329999923706</v>
      </c>
      <c r="G56" s="33">
        <v>375.329999923706</v>
      </c>
      <c r="H56" s="33">
        <v>375.329999923706</v>
      </c>
      <c r="I56" s="33">
        <v>375.329999923706</v>
      </c>
      <c r="J56" s="33">
        <v>375.329999923706</v>
      </c>
      <c r="K56" s="33">
        <v>375.329999923706</v>
      </c>
      <c r="L56" s="33">
        <v>375.329999923706</v>
      </c>
      <c r="M56" s="33">
        <v>375.329999923706</v>
      </c>
      <c r="N56" s="33">
        <v>375.329999923706</v>
      </c>
      <c r="O56" s="33">
        <v>320</v>
      </c>
      <c r="P56" s="33">
        <v>320</v>
      </c>
      <c r="Q56" s="33">
        <v>320</v>
      </c>
      <c r="R56" s="33">
        <v>320</v>
      </c>
      <c r="S56" s="33">
        <v>320</v>
      </c>
      <c r="T56" s="33">
        <v>320</v>
      </c>
      <c r="U56" s="33">
        <v>429.12558000000001</v>
      </c>
      <c r="V56" s="33">
        <v>429.12558000000001</v>
      </c>
      <c r="W56" s="33">
        <v>844.55790000000002</v>
      </c>
      <c r="X56" s="33">
        <v>544.55790000000002</v>
      </c>
      <c r="Y56" s="33">
        <v>544.95403999999996</v>
      </c>
      <c r="Z56" s="33">
        <v>901.10546999999997</v>
      </c>
      <c r="AA56" s="33">
        <v>901.10546999999997</v>
      </c>
      <c r="AB56" s="33">
        <v>901.10546999999997</v>
      </c>
      <c r="AC56" s="33">
        <v>901.10546999999997</v>
      </c>
      <c r="AD56" s="33">
        <v>1683.1304</v>
      </c>
      <c r="AE56" s="33">
        <v>1683.1304</v>
      </c>
    </row>
    <row r="57" spans="1:31" s="28" customFormat="1">
      <c r="A57" s="29" t="s">
        <v>132</v>
      </c>
      <c r="B57" s="29" t="s">
        <v>73</v>
      </c>
      <c r="C57" s="33">
        <v>0</v>
      </c>
      <c r="D57" s="33">
        <v>0</v>
      </c>
      <c r="E57" s="33">
        <v>0</v>
      </c>
      <c r="F57" s="33">
        <v>0</v>
      </c>
      <c r="G57" s="33">
        <v>0</v>
      </c>
      <c r="H57" s="33">
        <v>0</v>
      </c>
      <c r="I57" s="33">
        <v>0</v>
      </c>
      <c r="J57" s="33">
        <v>0</v>
      </c>
      <c r="K57" s="33">
        <v>0</v>
      </c>
      <c r="L57" s="33">
        <v>0</v>
      </c>
      <c r="M57" s="33">
        <v>0</v>
      </c>
      <c r="N57" s="33">
        <v>0</v>
      </c>
      <c r="O57" s="33">
        <v>0</v>
      </c>
      <c r="P57" s="33">
        <v>0</v>
      </c>
      <c r="Q57" s="33">
        <v>0</v>
      </c>
      <c r="R57" s="33">
        <v>0</v>
      </c>
      <c r="S57" s="33">
        <v>5.6300449999999896E-4</v>
      </c>
      <c r="T57" s="33">
        <v>5.6313559999999997E-4</v>
      </c>
      <c r="U57" s="33">
        <v>228.34564</v>
      </c>
      <c r="V57" s="33">
        <v>228.34564</v>
      </c>
      <c r="W57" s="33">
        <v>228.34564</v>
      </c>
      <c r="X57" s="33">
        <v>228.34564</v>
      </c>
      <c r="Y57" s="33">
        <v>228.34564</v>
      </c>
      <c r="Z57" s="33">
        <v>228.34564</v>
      </c>
      <c r="AA57" s="33">
        <v>368.20693999999997</v>
      </c>
      <c r="AB57" s="33">
        <v>368.20693999999997</v>
      </c>
      <c r="AC57" s="33">
        <v>606.42420000000004</v>
      </c>
      <c r="AD57" s="33">
        <v>1279.6849999999999</v>
      </c>
      <c r="AE57" s="33">
        <v>1279.6849999999999</v>
      </c>
    </row>
    <row r="58" spans="1:31" s="28" customFormat="1">
      <c r="A58" s="29" t="s">
        <v>132</v>
      </c>
      <c r="B58" s="29" t="s">
        <v>56</v>
      </c>
      <c r="C58" s="33">
        <v>3.730999946594233</v>
      </c>
      <c r="D58" s="33">
        <v>5.3370000422000805</v>
      </c>
      <c r="E58" s="33">
        <v>6.5620000958442661</v>
      </c>
      <c r="F58" s="33">
        <v>8.8679997920989955</v>
      </c>
      <c r="G58" s="33">
        <v>11.99400031566614</v>
      </c>
      <c r="H58" s="33">
        <v>15.010999917983911</v>
      </c>
      <c r="I58" s="33">
        <v>18.664000272750819</v>
      </c>
      <c r="J58" s="33">
        <v>22.177000880241362</v>
      </c>
      <c r="K58" s="33">
        <v>26.300000429153378</v>
      </c>
      <c r="L58" s="33">
        <v>28.99999904632562</v>
      </c>
      <c r="M58" s="33">
        <v>38.306999206542869</v>
      </c>
      <c r="N58" s="33">
        <v>44.082001686096135</v>
      </c>
      <c r="O58" s="33">
        <v>52.344999551773057</v>
      </c>
      <c r="P58" s="33">
        <v>57.273001432418774</v>
      </c>
      <c r="Q58" s="33">
        <v>60.753001213073674</v>
      </c>
      <c r="R58" s="33">
        <v>63.832001686096142</v>
      </c>
      <c r="S58" s="33">
        <v>66.790998935699449</v>
      </c>
      <c r="T58" s="33">
        <v>69.882997035980154</v>
      </c>
      <c r="U58" s="33">
        <v>73.295000076293931</v>
      </c>
      <c r="V58" s="33">
        <v>76.875997543334947</v>
      </c>
      <c r="W58" s="33">
        <v>80.486003398895207</v>
      </c>
      <c r="X58" s="33">
        <v>84.222002506256047</v>
      </c>
      <c r="Y58" s="33">
        <v>88.148998260498033</v>
      </c>
      <c r="Z58" s="33">
        <v>92.059997081756535</v>
      </c>
      <c r="AA58" s="33">
        <v>95.945003509521428</v>
      </c>
      <c r="AB58" s="33">
        <v>99.820002079009967</v>
      </c>
      <c r="AC58" s="33">
        <v>103.66399621963494</v>
      </c>
      <c r="AD58" s="33">
        <v>107.5989999771115</v>
      </c>
      <c r="AE58" s="33">
        <v>111.65700006484921</v>
      </c>
    </row>
    <row r="59" spans="1:31" s="28" customFormat="1">
      <c r="A59" s="34" t="s">
        <v>138</v>
      </c>
      <c r="B59" s="34"/>
      <c r="C59" s="35">
        <v>13942.412975311276</v>
      </c>
      <c r="D59" s="35">
        <v>14830.172969818112</v>
      </c>
      <c r="E59" s="35">
        <v>14830.172969818112</v>
      </c>
      <c r="F59" s="35">
        <v>12537.626791851162</v>
      </c>
      <c r="G59" s="35">
        <v>12537.626791844372</v>
      </c>
      <c r="H59" s="35">
        <v>12438.940229818112</v>
      </c>
      <c r="I59" s="35">
        <v>12438.940229818112</v>
      </c>
      <c r="J59" s="35">
        <v>12438.940229818112</v>
      </c>
      <c r="K59" s="35">
        <v>12438.940229818112</v>
      </c>
      <c r="L59" s="35">
        <v>12438.940229818112</v>
      </c>
      <c r="M59" s="35">
        <v>12438.940229818112</v>
      </c>
      <c r="N59" s="35">
        <v>12438.940229818112</v>
      </c>
      <c r="O59" s="35">
        <v>12216.440229818112</v>
      </c>
      <c r="P59" s="35">
        <v>12216.440229818112</v>
      </c>
      <c r="Q59" s="35">
        <v>12216.440229818112</v>
      </c>
      <c r="R59" s="35">
        <v>12216.440229818112</v>
      </c>
      <c r="S59" s="35">
        <v>12149.24023286987</v>
      </c>
      <c r="T59" s="35">
        <v>11729.24023286987</v>
      </c>
      <c r="U59" s="35">
        <v>10745.433382869869</v>
      </c>
      <c r="V59" s="35">
        <v>10707.479757447505</v>
      </c>
      <c r="W59" s="35">
        <v>10707.479757447505</v>
      </c>
      <c r="X59" s="35">
        <v>10617.460058210447</v>
      </c>
      <c r="Y59" s="35">
        <v>10915.651101688889</v>
      </c>
      <c r="Z59" s="35">
        <v>10496.131105056407</v>
      </c>
      <c r="AA59" s="35">
        <v>10637.565882791663</v>
      </c>
      <c r="AB59" s="35">
        <v>10808.911103443563</v>
      </c>
      <c r="AC59" s="35">
        <v>11638.708840225532</v>
      </c>
      <c r="AD59" s="35">
        <v>13196.844727531054</v>
      </c>
      <c r="AE59" s="35">
        <v>13394.957483690061</v>
      </c>
    </row>
    <row r="60" spans="1:31" s="28" customFormat="1"/>
    <row r="61" spans="1:31" s="28" customFormat="1">
      <c r="A61" s="19" t="s">
        <v>128</v>
      </c>
      <c r="B61" s="19" t="s">
        <v>129</v>
      </c>
      <c r="C61" s="19" t="s">
        <v>80</v>
      </c>
      <c r="D61" s="19" t="s">
        <v>89</v>
      </c>
      <c r="E61" s="19" t="s">
        <v>90</v>
      </c>
      <c r="F61" s="19" t="s">
        <v>91</v>
      </c>
      <c r="G61" s="19" t="s">
        <v>92</v>
      </c>
      <c r="H61" s="19" t="s">
        <v>93</v>
      </c>
      <c r="I61" s="19" t="s">
        <v>94</v>
      </c>
      <c r="J61" s="19" t="s">
        <v>95</v>
      </c>
      <c r="K61" s="19" t="s">
        <v>96</v>
      </c>
      <c r="L61" s="19" t="s">
        <v>97</v>
      </c>
      <c r="M61" s="19" t="s">
        <v>98</v>
      </c>
      <c r="N61" s="19" t="s">
        <v>99</v>
      </c>
      <c r="O61" s="19" t="s">
        <v>100</v>
      </c>
      <c r="P61" s="19" t="s">
        <v>101</v>
      </c>
      <c r="Q61" s="19" t="s">
        <v>102</v>
      </c>
      <c r="R61" s="19" t="s">
        <v>103</v>
      </c>
      <c r="S61" s="19" t="s">
        <v>104</v>
      </c>
      <c r="T61" s="19" t="s">
        <v>105</v>
      </c>
      <c r="U61" s="19" t="s">
        <v>106</v>
      </c>
      <c r="V61" s="19" t="s">
        <v>107</v>
      </c>
      <c r="W61" s="19" t="s">
        <v>108</v>
      </c>
      <c r="X61" s="19" t="s">
        <v>109</v>
      </c>
      <c r="Y61" s="19" t="s">
        <v>110</v>
      </c>
      <c r="Z61" s="19" t="s">
        <v>111</v>
      </c>
      <c r="AA61" s="19" t="s">
        <v>112</v>
      </c>
      <c r="AB61" s="19" t="s">
        <v>113</v>
      </c>
      <c r="AC61" s="19" t="s">
        <v>114</v>
      </c>
      <c r="AD61" s="19" t="s">
        <v>115</v>
      </c>
      <c r="AE61" s="19" t="s">
        <v>116</v>
      </c>
    </row>
    <row r="62" spans="1:31" s="28" customFormat="1">
      <c r="A62" s="29" t="s">
        <v>133</v>
      </c>
      <c r="B62" s="29" t="s">
        <v>64</v>
      </c>
      <c r="C62" s="33">
        <v>0</v>
      </c>
      <c r="D62" s="33">
        <v>0</v>
      </c>
      <c r="E62" s="33">
        <v>0</v>
      </c>
      <c r="F62" s="33">
        <v>0</v>
      </c>
      <c r="G62" s="33">
        <v>0</v>
      </c>
      <c r="H62" s="33">
        <v>0</v>
      </c>
      <c r="I62" s="33">
        <v>0</v>
      </c>
      <c r="J62" s="33">
        <v>0</v>
      </c>
      <c r="K62" s="33">
        <v>0</v>
      </c>
      <c r="L62" s="33">
        <v>0</v>
      </c>
      <c r="M62" s="33">
        <v>0</v>
      </c>
      <c r="N62" s="33">
        <v>0</v>
      </c>
      <c r="O62" s="33">
        <v>0</v>
      </c>
      <c r="P62" s="33">
        <v>0</v>
      </c>
      <c r="Q62" s="33">
        <v>0</v>
      </c>
      <c r="R62" s="33">
        <v>0</v>
      </c>
      <c r="S62" s="33">
        <v>0</v>
      </c>
      <c r="T62" s="33">
        <v>0</v>
      </c>
      <c r="U62" s="33">
        <v>0</v>
      </c>
      <c r="V62" s="33">
        <v>0</v>
      </c>
      <c r="W62" s="33">
        <v>0</v>
      </c>
      <c r="X62" s="33">
        <v>0</v>
      </c>
      <c r="Y62" s="33">
        <v>0</v>
      </c>
      <c r="Z62" s="33">
        <v>0</v>
      </c>
      <c r="AA62" s="33">
        <v>0</v>
      </c>
      <c r="AB62" s="33">
        <v>0</v>
      </c>
      <c r="AC62" s="33">
        <v>0</v>
      </c>
      <c r="AD62" s="33">
        <v>0</v>
      </c>
      <c r="AE62" s="33">
        <v>0</v>
      </c>
    </row>
    <row r="63" spans="1:31" s="28" customFormat="1">
      <c r="A63" s="29" t="s">
        <v>133</v>
      </c>
      <c r="B63" s="29" t="s">
        <v>71</v>
      </c>
      <c r="C63" s="33">
        <v>0</v>
      </c>
      <c r="D63" s="33">
        <v>0</v>
      </c>
      <c r="E63" s="33">
        <v>0</v>
      </c>
      <c r="F63" s="33">
        <v>0</v>
      </c>
      <c r="G63" s="33">
        <v>0</v>
      </c>
      <c r="H63" s="33">
        <v>0</v>
      </c>
      <c r="I63" s="33">
        <v>0</v>
      </c>
      <c r="J63" s="33">
        <v>0</v>
      </c>
      <c r="K63" s="33">
        <v>0</v>
      </c>
      <c r="L63" s="33">
        <v>0</v>
      </c>
      <c r="M63" s="33">
        <v>0</v>
      </c>
      <c r="N63" s="33">
        <v>0</v>
      </c>
      <c r="O63" s="33">
        <v>0</v>
      </c>
      <c r="P63" s="33">
        <v>0</v>
      </c>
      <c r="Q63" s="33">
        <v>0</v>
      </c>
      <c r="R63" s="33">
        <v>0</v>
      </c>
      <c r="S63" s="33">
        <v>0</v>
      </c>
      <c r="T63" s="33">
        <v>0</v>
      </c>
      <c r="U63" s="33">
        <v>0</v>
      </c>
      <c r="V63" s="33">
        <v>0</v>
      </c>
      <c r="W63" s="33">
        <v>0</v>
      </c>
      <c r="X63" s="33">
        <v>0</v>
      </c>
      <c r="Y63" s="33">
        <v>0</v>
      </c>
      <c r="Z63" s="33">
        <v>0</v>
      </c>
      <c r="AA63" s="33">
        <v>0</v>
      </c>
      <c r="AB63" s="33">
        <v>0</v>
      </c>
      <c r="AC63" s="33">
        <v>0</v>
      </c>
      <c r="AD63" s="33">
        <v>0</v>
      </c>
      <c r="AE63" s="33">
        <v>0</v>
      </c>
    </row>
    <row r="64" spans="1:31" s="28" customFormat="1">
      <c r="A64" s="29" t="s">
        <v>133</v>
      </c>
      <c r="B64" s="29" t="s">
        <v>20</v>
      </c>
      <c r="C64" s="33">
        <v>709</v>
      </c>
      <c r="D64" s="33">
        <v>709</v>
      </c>
      <c r="E64" s="33">
        <v>529</v>
      </c>
      <c r="F64" s="33">
        <v>529</v>
      </c>
      <c r="G64" s="33">
        <v>529</v>
      </c>
      <c r="H64" s="33">
        <v>529</v>
      </c>
      <c r="I64" s="33">
        <v>529</v>
      </c>
      <c r="J64" s="33">
        <v>529</v>
      </c>
      <c r="K64" s="33">
        <v>529</v>
      </c>
      <c r="L64" s="33">
        <v>529</v>
      </c>
      <c r="M64" s="33">
        <v>529</v>
      </c>
      <c r="N64" s="33">
        <v>529</v>
      </c>
      <c r="O64" s="33">
        <v>529</v>
      </c>
      <c r="P64" s="33">
        <v>529</v>
      </c>
      <c r="Q64" s="33">
        <v>529</v>
      </c>
      <c r="R64" s="33">
        <v>529</v>
      </c>
      <c r="S64" s="33">
        <v>0</v>
      </c>
      <c r="T64" s="33">
        <v>0</v>
      </c>
      <c r="U64" s="33">
        <v>0</v>
      </c>
      <c r="V64" s="33">
        <v>0</v>
      </c>
      <c r="W64" s="33">
        <v>0</v>
      </c>
      <c r="X64" s="33">
        <v>0</v>
      </c>
      <c r="Y64" s="33">
        <v>0</v>
      </c>
      <c r="Z64" s="33">
        <v>0</v>
      </c>
      <c r="AA64" s="33">
        <v>0</v>
      </c>
      <c r="AB64" s="33">
        <v>0</v>
      </c>
      <c r="AC64" s="33">
        <v>0</v>
      </c>
      <c r="AD64" s="33">
        <v>0</v>
      </c>
      <c r="AE64" s="33">
        <v>0</v>
      </c>
    </row>
    <row r="65" spans="1:31" s="28" customFormat="1">
      <c r="A65" s="29" t="s">
        <v>133</v>
      </c>
      <c r="B65" s="29" t="s">
        <v>32</v>
      </c>
      <c r="C65" s="33">
        <v>800</v>
      </c>
      <c r="D65" s="33">
        <v>800</v>
      </c>
      <c r="E65" s="33">
        <v>800</v>
      </c>
      <c r="F65" s="33">
        <v>800</v>
      </c>
      <c r="G65" s="33">
        <v>800</v>
      </c>
      <c r="H65" s="33">
        <v>800</v>
      </c>
      <c r="I65" s="33">
        <v>800</v>
      </c>
      <c r="J65" s="33">
        <v>800</v>
      </c>
      <c r="K65" s="33">
        <v>800</v>
      </c>
      <c r="L65" s="33">
        <v>800</v>
      </c>
      <c r="M65" s="33">
        <v>800</v>
      </c>
      <c r="N65" s="33">
        <v>800</v>
      </c>
      <c r="O65" s="33">
        <v>800</v>
      </c>
      <c r="P65" s="33">
        <v>800</v>
      </c>
      <c r="Q65" s="33">
        <v>0</v>
      </c>
      <c r="R65" s="33">
        <v>0</v>
      </c>
      <c r="S65" s="33">
        <v>0</v>
      </c>
      <c r="T65" s="33">
        <v>0</v>
      </c>
      <c r="U65" s="33">
        <v>0</v>
      </c>
      <c r="V65" s="33">
        <v>0</v>
      </c>
      <c r="W65" s="33">
        <v>0</v>
      </c>
      <c r="X65" s="33">
        <v>0</v>
      </c>
      <c r="Y65" s="33">
        <v>0</v>
      </c>
      <c r="Z65" s="33">
        <v>0</v>
      </c>
      <c r="AA65" s="33">
        <v>0</v>
      </c>
      <c r="AB65" s="33">
        <v>0</v>
      </c>
      <c r="AC65" s="33">
        <v>0</v>
      </c>
      <c r="AD65" s="33">
        <v>0</v>
      </c>
      <c r="AE65" s="33">
        <v>0</v>
      </c>
    </row>
    <row r="66" spans="1:31" s="28" customFormat="1">
      <c r="A66" s="29" t="s">
        <v>133</v>
      </c>
      <c r="B66" s="29" t="s">
        <v>66</v>
      </c>
      <c r="C66" s="33">
        <v>1437.1399917602528</v>
      </c>
      <c r="D66" s="33">
        <v>1437.1399917602528</v>
      </c>
      <c r="E66" s="33">
        <v>1437.1399917602528</v>
      </c>
      <c r="F66" s="33">
        <v>1437.1399917602528</v>
      </c>
      <c r="G66" s="33">
        <v>1437.1399917602528</v>
      </c>
      <c r="H66" s="33">
        <v>1437.1399917602528</v>
      </c>
      <c r="I66" s="33">
        <v>1437.1399917602528</v>
      </c>
      <c r="J66" s="33">
        <v>1437.1399917602528</v>
      </c>
      <c r="K66" s="33">
        <v>1437.1399917602528</v>
      </c>
      <c r="L66" s="33">
        <v>1054.639991760253</v>
      </c>
      <c r="M66" s="33">
        <v>1054.639991760253</v>
      </c>
      <c r="N66" s="33">
        <v>785.29999542236283</v>
      </c>
      <c r="O66" s="33">
        <v>785.29999542236283</v>
      </c>
      <c r="P66" s="33">
        <v>785.29999542236283</v>
      </c>
      <c r="Q66" s="33">
        <v>705.29999542236283</v>
      </c>
      <c r="R66" s="33">
        <v>705.29999542236283</v>
      </c>
      <c r="S66" s="33">
        <v>705.29999542236283</v>
      </c>
      <c r="T66" s="33">
        <v>705.29999542236283</v>
      </c>
      <c r="U66" s="33">
        <v>705.29999542236283</v>
      </c>
      <c r="V66" s="33">
        <v>705.29999542236283</v>
      </c>
      <c r="W66" s="33">
        <v>705.29999542236283</v>
      </c>
      <c r="X66" s="33">
        <v>705.29999542236283</v>
      </c>
      <c r="Y66" s="33">
        <v>705.29999542236283</v>
      </c>
      <c r="Z66" s="33">
        <v>425.0238254223629</v>
      </c>
      <c r="AA66" s="33">
        <v>425.0238254223629</v>
      </c>
      <c r="AB66" s="33">
        <v>425.0238254223629</v>
      </c>
      <c r="AC66" s="33">
        <v>425.0238254223629</v>
      </c>
      <c r="AD66" s="33">
        <v>549.7918154223629</v>
      </c>
      <c r="AE66" s="33">
        <v>549.7918154223629</v>
      </c>
    </row>
    <row r="67" spans="1:31" s="28" customFormat="1">
      <c r="A67" s="29" t="s">
        <v>133</v>
      </c>
      <c r="B67" s="29" t="s">
        <v>65</v>
      </c>
      <c r="C67" s="33">
        <v>0</v>
      </c>
      <c r="D67" s="33">
        <v>0</v>
      </c>
      <c r="E67" s="33">
        <v>0</v>
      </c>
      <c r="F67" s="33">
        <v>0</v>
      </c>
      <c r="G67" s="33">
        <v>0</v>
      </c>
      <c r="H67" s="33">
        <v>0</v>
      </c>
      <c r="I67" s="33">
        <v>0</v>
      </c>
      <c r="J67" s="33">
        <v>0</v>
      </c>
      <c r="K67" s="33">
        <v>0</v>
      </c>
      <c r="L67" s="33">
        <v>0</v>
      </c>
      <c r="M67" s="33">
        <v>0</v>
      </c>
      <c r="N67" s="33">
        <v>0</v>
      </c>
      <c r="O67" s="33">
        <v>0</v>
      </c>
      <c r="P67" s="33">
        <v>0</v>
      </c>
      <c r="Q67" s="33">
        <v>0</v>
      </c>
      <c r="R67" s="33">
        <v>0</v>
      </c>
      <c r="S67" s="33">
        <v>0</v>
      </c>
      <c r="T67" s="33">
        <v>0</v>
      </c>
      <c r="U67" s="33">
        <v>0</v>
      </c>
      <c r="V67" s="33">
        <v>0</v>
      </c>
      <c r="W67" s="33">
        <v>0</v>
      </c>
      <c r="X67" s="33">
        <v>0</v>
      </c>
      <c r="Y67" s="33">
        <v>0</v>
      </c>
      <c r="Z67" s="33">
        <v>0</v>
      </c>
      <c r="AA67" s="33">
        <v>0</v>
      </c>
      <c r="AB67" s="33">
        <v>0</v>
      </c>
      <c r="AC67" s="33">
        <v>0</v>
      </c>
      <c r="AD67" s="33">
        <v>0</v>
      </c>
      <c r="AE67" s="33">
        <v>0</v>
      </c>
    </row>
    <row r="68" spans="1:31" s="28" customFormat="1">
      <c r="A68" s="29" t="s">
        <v>133</v>
      </c>
      <c r="B68" s="29" t="s">
        <v>69</v>
      </c>
      <c r="C68" s="33">
        <v>2053.3100090026815</v>
      </c>
      <c r="D68" s="33">
        <v>2349.7100105285604</v>
      </c>
      <c r="E68" s="33">
        <v>2349.7100105285604</v>
      </c>
      <c r="F68" s="33">
        <v>2349.7100105285604</v>
      </c>
      <c r="G68" s="33">
        <v>2349.7100105285604</v>
      </c>
      <c r="H68" s="33">
        <v>2349.7100105285604</v>
      </c>
      <c r="I68" s="33">
        <v>2316.7100105285604</v>
      </c>
      <c r="J68" s="33">
        <v>2316.7100105285604</v>
      </c>
      <c r="K68" s="33">
        <v>2225.9600105285604</v>
      </c>
      <c r="L68" s="33">
        <v>2113.9600105285604</v>
      </c>
      <c r="M68" s="33">
        <v>2113.9600105285604</v>
      </c>
      <c r="N68" s="33">
        <v>2113.9600105285604</v>
      </c>
      <c r="O68" s="33">
        <v>2015.2600135803182</v>
      </c>
      <c r="P68" s="33">
        <v>2015.2600135803182</v>
      </c>
      <c r="Q68" s="33">
        <v>1793.3600120544393</v>
      </c>
      <c r="R68" s="33">
        <v>1608.5600090026824</v>
      </c>
      <c r="S68" s="33">
        <v>2421.7781645030823</v>
      </c>
      <c r="T68" s="33">
        <v>3026.0172124946503</v>
      </c>
      <c r="U68" s="33">
        <v>3116.5303989971007</v>
      </c>
      <c r="V68" s="33">
        <v>3183.24256857211</v>
      </c>
      <c r="W68" s="33">
        <v>3183.24256860682</v>
      </c>
      <c r="X68" s="33">
        <v>3380.2939386613411</v>
      </c>
      <c r="Y68" s="33">
        <v>3166.4339489505396</v>
      </c>
      <c r="Z68" s="33">
        <v>3205.7676515754511</v>
      </c>
      <c r="AA68" s="33">
        <v>2899.5655670873844</v>
      </c>
      <c r="AB68" s="33">
        <v>3143.378255234024</v>
      </c>
      <c r="AC68" s="33">
        <v>3168.4017555144578</v>
      </c>
      <c r="AD68" s="33">
        <v>3178.5750422098695</v>
      </c>
      <c r="AE68" s="33">
        <v>3368.4022423491751</v>
      </c>
    </row>
    <row r="69" spans="1:31" s="28" customFormat="1">
      <c r="A69" s="29" t="s">
        <v>133</v>
      </c>
      <c r="B69" s="29" t="s">
        <v>68</v>
      </c>
      <c r="C69" s="33">
        <v>353</v>
      </c>
      <c r="D69" s="33">
        <v>432.19999694824207</v>
      </c>
      <c r="E69" s="33">
        <v>432.19999694824207</v>
      </c>
      <c r="F69" s="33">
        <v>432.19999694824207</v>
      </c>
      <c r="G69" s="33">
        <v>432.19999694824207</v>
      </c>
      <c r="H69" s="33">
        <v>432.19999694824207</v>
      </c>
      <c r="I69" s="33">
        <v>432.19999694824207</v>
      </c>
      <c r="J69" s="33">
        <v>432.19999694824207</v>
      </c>
      <c r="K69" s="33">
        <v>432.19999694824207</v>
      </c>
      <c r="L69" s="33">
        <v>432.19999694824207</v>
      </c>
      <c r="M69" s="33">
        <v>432.19999694824207</v>
      </c>
      <c r="N69" s="33">
        <v>432.19999694824207</v>
      </c>
      <c r="O69" s="33">
        <v>432.19999694824207</v>
      </c>
      <c r="P69" s="33">
        <v>432.19999694824207</v>
      </c>
      <c r="Q69" s="33">
        <v>432.19999694824207</v>
      </c>
      <c r="R69" s="33">
        <v>432.19999694824207</v>
      </c>
      <c r="S69" s="33">
        <v>432.19999694824207</v>
      </c>
      <c r="T69" s="33">
        <v>432.19999694824207</v>
      </c>
      <c r="U69" s="33">
        <v>432.19999694824207</v>
      </c>
      <c r="V69" s="33">
        <v>432.20019358824209</v>
      </c>
      <c r="W69" s="33">
        <v>432.20019361237206</v>
      </c>
      <c r="X69" s="33">
        <v>487.56947798584196</v>
      </c>
      <c r="Y69" s="33">
        <v>729.82278694824208</v>
      </c>
      <c r="Z69" s="33">
        <v>619.82278694824208</v>
      </c>
      <c r="AA69" s="33">
        <v>742.07343694824215</v>
      </c>
      <c r="AB69" s="33">
        <v>742.07343694824215</v>
      </c>
      <c r="AC69" s="33">
        <v>1230.6765369482421</v>
      </c>
      <c r="AD69" s="33">
        <v>1487.6084369482423</v>
      </c>
      <c r="AE69" s="33">
        <v>1379.6084369482423</v>
      </c>
    </row>
    <row r="70" spans="1:31" s="28" customFormat="1">
      <c r="A70" s="29" t="s">
        <v>133</v>
      </c>
      <c r="B70" s="29" t="s">
        <v>36</v>
      </c>
      <c r="C70" s="33">
        <v>205</v>
      </c>
      <c r="D70" s="33">
        <v>205</v>
      </c>
      <c r="E70" s="33">
        <v>205</v>
      </c>
      <c r="F70" s="33">
        <v>205</v>
      </c>
      <c r="G70" s="33">
        <v>205</v>
      </c>
      <c r="H70" s="33">
        <v>205</v>
      </c>
      <c r="I70" s="33">
        <v>205</v>
      </c>
      <c r="J70" s="33">
        <v>205</v>
      </c>
      <c r="K70" s="33">
        <v>205</v>
      </c>
      <c r="L70" s="33">
        <v>175</v>
      </c>
      <c r="M70" s="33">
        <v>175</v>
      </c>
      <c r="N70" s="33">
        <v>175</v>
      </c>
      <c r="O70" s="33">
        <v>175</v>
      </c>
      <c r="P70" s="33">
        <v>150</v>
      </c>
      <c r="Q70" s="33">
        <v>150</v>
      </c>
      <c r="R70" s="33">
        <v>150.00012065956</v>
      </c>
      <c r="S70" s="33">
        <v>150.000121144665</v>
      </c>
      <c r="T70" s="33">
        <v>150.00012133835</v>
      </c>
      <c r="U70" s="33">
        <v>208.49613600000001</v>
      </c>
      <c r="V70" s="33">
        <v>227.93625</v>
      </c>
      <c r="W70" s="33">
        <v>768.7998</v>
      </c>
      <c r="X70" s="33">
        <v>768.7998</v>
      </c>
      <c r="Y70" s="33">
        <v>768.7998</v>
      </c>
      <c r="Z70" s="33">
        <v>1008.97046</v>
      </c>
      <c r="AA70" s="33">
        <v>1008.97046</v>
      </c>
      <c r="AB70" s="33">
        <v>1008.97046</v>
      </c>
      <c r="AC70" s="33">
        <v>1008.97046</v>
      </c>
      <c r="AD70" s="33">
        <v>1008.97046</v>
      </c>
      <c r="AE70" s="33">
        <v>1008.97046</v>
      </c>
    </row>
    <row r="71" spans="1:31" s="28" customFormat="1">
      <c r="A71" s="29" t="s">
        <v>133</v>
      </c>
      <c r="B71" s="29" t="s">
        <v>73</v>
      </c>
      <c r="C71" s="33">
        <v>0</v>
      </c>
      <c r="D71" s="33">
        <v>0</v>
      </c>
      <c r="E71" s="33">
        <v>0</v>
      </c>
      <c r="F71" s="33">
        <v>0</v>
      </c>
      <c r="G71" s="33">
        <v>0</v>
      </c>
      <c r="H71" s="33">
        <v>0</v>
      </c>
      <c r="I71" s="33">
        <v>0</v>
      </c>
      <c r="J71" s="33">
        <v>0</v>
      </c>
      <c r="K71" s="33">
        <v>0</v>
      </c>
      <c r="L71" s="33">
        <v>0</v>
      </c>
      <c r="M71" s="33">
        <v>0</v>
      </c>
      <c r="N71" s="33">
        <v>0</v>
      </c>
      <c r="O71" s="33">
        <v>0</v>
      </c>
      <c r="P71" s="33">
        <v>0</v>
      </c>
      <c r="Q71" s="33">
        <v>0</v>
      </c>
      <c r="R71" s="33">
        <v>0</v>
      </c>
      <c r="S71" s="33">
        <v>0</v>
      </c>
      <c r="T71" s="33">
        <v>0</v>
      </c>
      <c r="U71" s="33">
        <v>0</v>
      </c>
      <c r="V71" s="33">
        <v>0</v>
      </c>
      <c r="W71" s="33">
        <v>0</v>
      </c>
      <c r="X71" s="33">
        <v>0</v>
      </c>
      <c r="Y71" s="33">
        <v>0</v>
      </c>
      <c r="Z71" s="33">
        <v>0</v>
      </c>
      <c r="AA71" s="33">
        <v>0</v>
      </c>
      <c r="AB71" s="33">
        <v>0</v>
      </c>
      <c r="AC71" s="33">
        <v>0</v>
      </c>
      <c r="AD71" s="33">
        <v>0</v>
      </c>
      <c r="AE71" s="33">
        <v>0</v>
      </c>
    </row>
    <row r="72" spans="1:31" s="28" customFormat="1">
      <c r="A72" s="29" t="s">
        <v>133</v>
      </c>
      <c r="B72" s="29" t="s">
        <v>56</v>
      </c>
      <c r="C72" s="33">
        <v>3.3319998979568428</v>
      </c>
      <c r="D72" s="33">
        <v>5.7880000472068707</v>
      </c>
      <c r="E72" s="33">
        <v>7.3300001621246249</v>
      </c>
      <c r="F72" s="33">
        <v>9.0219997763633728</v>
      </c>
      <c r="G72" s="33">
        <v>10.891999840736368</v>
      </c>
      <c r="H72" s="33">
        <v>13.30499988794317</v>
      </c>
      <c r="I72" s="33">
        <v>15.80500018596643</v>
      </c>
      <c r="J72" s="33">
        <v>18.292000055313078</v>
      </c>
      <c r="K72" s="33">
        <v>20.64899909496302</v>
      </c>
      <c r="L72" s="33">
        <v>22.004999399185081</v>
      </c>
      <c r="M72" s="33">
        <v>23.441000103950451</v>
      </c>
      <c r="N72" s="33">
        <v>24.951000094413729</v>
      </c>
      <c r="O72" s="33">
        <v>26.615000486373798</v>
      </c>
      <c r="P72" s="33">
        <v>28.315000057220409</v>
      </c>
      <c r="Q72" s="33">
        <v>29.831000804901041</v>
      </c>
      <c r="R72" s="33">
        <v>31.334999322891168</v>
      </c>
      <c r="S72" s="33">
        <v>32.86299991607666</v>
      </c>
      <c r="T72" s="33">
        <v>34.454999208450289</v>
      </c>
      <c r="U72" s="33">
        <v>36.142000198364173</v>
      </c>
      <c r="V72" s="33">
        <v>37.889001607894848</v>
      </c>
      <c r="W72" s="33">
        <v>39.683999538421531</v>
      </c>
      <c r="X72" s="33">
        <v>41.551000356674159</v>
      </c>
      <c r="Y72" s="33">
        <v>43.510999441146822</v>
      </c>
      <c r="Z72" s="33">
        <v>45.537000656127844</v>
      </c>
      <c r="AA72" s="33">
        <v>47.622999429702681</v>
      </c>
      <c r="AB72" s="33">
        <v>49.772001743316615</v>
      </c>
      <c r="AC72" s="33">
        <v>51.990000486373852</v>
      </c>
      <c r="AD72" s="33">
        <v>54.295001029968198</v>
      </c>
      <c r="AE72" s="33">
        <v>56.69299912452697</v>
      </c>
    </row>
    <row r="73" spans="1:31" s="28" customFormat="1">
      <c r="A73" s="34" t="s">
        <v>138</v>
      </c>
      <c r="B73" s="34"/>
      <c r="C73" s="35">
        <v>5352.450000762934</v>
      </c>
      <c r="D73" s="35">
        <v>5728.0499992370551</v>
      </c>
      <c r="E73" s="35">
        <v>5548.0499992370551</v>
      </c>
      <c r="F73" s="35">
        <v>5548.0499992370551</v>
      </c>
      <c r="G73" s="35">
        <v>5548.0499992370551</v>
      </c>
      <c r="H73" s="35">
        <v>5548.0499992370551</v>
      </c>
      <c r="I73" s="35">
        <v>5515.0499992370551</v>
      </c>
      <c r="J73" s="35">
        <v>5515.0499992370551</v>
      </c>
      <c r="K73" s="35">
        <v>5424.2999992370551</v>
      </c>
      <c r="L73" s="35">
        <v>4929.7999992370551</v>
      </c>
      <c r="M73" s="35">
        <v>4929.7999992370551</v>
      </c>
      <c r="N73" s="35">
        <v>4660.4600028991654</v>
      </c>
      <c r="O73" s="35">
        <v>4561.7600059509232</v>
      </c>
      <c r="P73" s="35">
        <v>4561.7600059509232</v>
      </c>
      <c r="Q73" s="35">
        <v>3459.8600044250443</v>
      </c>
      <c r="R73" s="35">
        <v>3275.0600013732874</v>
      </c>
      <c r="S73" s="35">
        <v>3559.2781568736873</v>
      </c>
      <c r="T73" s="35">
        <v>4163.5172048652548</v>
      </c>
      <c r="U73" s="35">
        <v>4254.0303913677053</v>
      </c>
      <c r="V73" s="35">
        <v>4320.7427575827151</v>
      </c>
      <c r="W73" s="35">
        <v>4320.7427576415548</v>
      </c>
      <c r="X73" s="35">
        <v>4573.1634120695462</v>
      </c>
      <c r="Y73" s="35">
        <v>4601.556731321145</v>
      </c>
      <c r="Z73" s="35">
        <v>4250.6142639460559</v>
      </c>
      <c r="AA73" s="35">
        <v>4066.6628294579891</v>
      </c>
      <c r="AB73" s="35">
        <v>4310.4755176046292</v>
      </c>
      <c r="AC73" s="35">
        <v>4824.1021178850624</v>
      </c>
      <c r="AD73" s="35">
        <v>5215.9752945804748</v>
      </c>
      <c r="AE73" s="35">
        <v>5297.802494719781</v>
      </c>
    </row>
    <row r="74" spans="1:31" s="28" customFormat="1"/>
    <row r="75" spans="1:31" s="28" customFormat="1">
      <c r="A75" s="19" t="s">
        <v>128</v>
      </c>
      <c r="B75" s="19" t="s">
        <v>129</v>
      </c>
      <c r="C75" s="19" t="s">
        <v>80</v>
      </c>
      <c r="D75" s="19" t="s">
        <v>89</v>
      </c>
      <c r="E75" s="19" t="s">
        <v>90</v>
      </c>
      <c r="F75" s="19" t="s">
        <v>91</v>
      </c>
      <c r="G75" s="19" t="s">
        <v>92</v>
      </c>
      <c r="H75" s="19" t="s">
        <v>93</v>
      </c>
      <c r="I75" s="19" t="s">
        <v>94</v>
      </c>
      <c r="J75" s="19" t="s">
        <v>95</v>
      </c>
      <c r="K75" s="19" t="s">
        <v>96</v>
      </c>
      <c r="L75" s="19" t="s">
        <v>97</v>
      </c>
      <c r="M75" s="19" t="s">
        <v>98</v>
      </c>
      <c r="N75" s="19" t="s">
        <v>99</v>
      </c>
      <c r="O75" s="19" t="s">
        <v>100</v>
      </c>
      <c r="P75" s="19" t="s">
        <v>101</v>
      </c>
      <c r="Q75" s="19" t="s">
        <v>102</v>
      </c>
      <c r="R75" s="19" t="s">
        <v>103</v>
      </c>
      <c r="S75" s="19" t="s">
        <v>104</v>
      </c>
      <c r="T75" s="19" t="s">
        <v>105</v>
      </c>
      <c r="U75" s="19" t="s">
        <v>106</v>
      </c>
      <c r="V75" s="19" t="s">
        <v>107</v>
      </c>
      <c r="W75" s="19" t="s">
        <v>108</v>
      </c>
      <c r="X75" s="19" t="s">
        <v>109</v>
      </c>
      <c r="Y75" s="19" t="s">
        <v>110</v>
      </c>
      <c r="Z75" s="19" t="s">
        <v>111</v>
      </c>
      <c r="AA75" s="19" t="s">
        <v>112</v>
      </c>
      <c r="AB75" s="19" t="s">
        <v>113</v>
      </c>
      <c r="AC75" s="19" t="s">
        <v>114</v>
      </c>
      <c r="AD75" s="19" t="s">
        <v>115</v>
      </c>
      <c r="AE75" s="19" t="s">
        <v>116</v>
      </c>
    </row>
    <row r="76" spans="1:31" s="28" customFormat="1">
      <c r="A76" s="29" t="s">
        <v>134</v>
      </c>
      <c r="B76" s="29" t="s">
        <v>64</v>
      </c>
      <c r="C76" s="33">
        <v>0</v>
      </c>
      <c r="D76" s="33">
        <v>0</v>
      </c>
      <c r="E76" s="33">
        <v>0</v>
      </c>
      <c r="F76" s="33">
        <v>0</v>
      </c>
      <c r="G76" s="33">
        <v>0</v>
      </c>
      <c r="H76" s="33">
        <v>0</v>
      </c>
      <c r="I76" s="33">
        <v>0</v>
      </c>
      <c r="J76" s="33">
        <v>0</v>
      </c>
      <c r="K76" s="33">
        <v>0</v>
      </c>
      <c r="L76" s="33">
        <v>0</v>
      </c>
      <c r="M76" s="33">
        <v>0</v>
      </c>
      <c r="N76" s="33">
        <v>0</v>
      </c>
      <c r="O76" s="33">
        <v>0</v>
      </c>
      <c r="P76" s="33">
        <v>0</v>
      </c>
      <c r="Q76" s="33">
        <v>0</v>
      </c>
      <c r="R76" s="33">
        <v>0</v>
      </c>
      <c r="S76" s="33">
        <v>0</v>
      </c>
      <c r="T76" s="33">
        <v>0</v>
      </c>
      <c r="U76" s="33">
        <v>0</v>
      </c>
      <c r="V76" s="33">
        <v>0</v>
      </c>
      <c r="W76" s="33">
        <v>0</v>
      </c>
      <c r="X76" s="33">
        <v>0</v>
      </c>
      <c r="Y76" s="33">
        <v>0</v>
      </c>
      <c r="Z76" s="33">
        <v>0</v>
      </c>
      <c r="AA76" s="33">
        <v>0</v>
      </c>
      <c r="AB76" s="33">
        <v>0</v>
      </c>
      <c r="AC76" s="33">
        <v>0</v>
      </c>
      <c r="AD76" s="33">
        <v>0</v>
      </c>
      <c r="AE76" s="33">
        <v>0</v>
      </c>
    </row>
    <row r="77" spans="1:31" s="28" customFormat="1">
      <c r="A77" s="29" t="s">
        <v>134</v>
      </c>
      <c r="B77" s="29" t="s">
        <v>71</v>
      </c>
      <c r="C77" s="33">
        <v>0</v>
      </c>
      <c r="D77" s="33">
        <v>0</v>
      </c>
      <c r="E77" s="33">
        <v>0</v>
      </c>
      <c r="F77" s="33">
        <v>0</v>
      </c>
      <c r="G77" s="33">
        <v>0</v>
      </c>
      <c r="H77" s="33">
        <v>0</v>
      </c>
      <c r="I77" s="33">
        <v>0</v>
      </c>
      <c r="J77" s="33">
        <v>0</v>
      </c>
      <c r="K77" s="33">
        <v>0</v>
      </c>
      <c r="L77" s="33">
        <v>0</v>
      </c>
      <c r="M77" s="33">
        <v>0</v>
      </c>
      <c r="N77" s="33">
        <v>0</v>
      </c>
      <c r="O77" s="33">
        <v>0</v>
      </c>
      <c r="P77" s="33">
        <v>0</v>
      </c>
      <c r="Q77" s="33">
        <v>0</v>
      </c>
      <c r="R77" s="33">
        <v>0</v>
      </c>
      <c r="S77" s="33">
        <v>0</v>
      </c>
      <c r="T77" s="33">
        <v>0</v>
      </c>
      <c r="U77" s="33">
        <v>0</v>
      </c>
      <c r="V77" s="33">
        <v>0</v>
      </c>
      <c r="W77" s="33">
        <v>0</v>
      </c>
      <c r="X77" s="33">
        <v>0</v>
      </c>
      <c r="Y77" s="33">
        <v>0</v>
      </c>
      <c r="Z77" s="33">
        <v>0</v>
      </c>
      <c r="AA77" s="33">
        <v>0</v>
      </c>
      <c r="AB77" s="33">
        <v>0</v>
      </c>
      <c r="AC77" s="33">
        <v>0</v>
      </c>
      <c r="AD77" s="33">
        <v>0</v>
      </c>
      <c r="AE77" s="33">
        <v>0</v>
      </c>
    </row>
    <row r="78" spans="1:31" s="28" customFormat="1">
      <c r="A78" s="29" t="s">
        <v>134</v>
      </c>
      <c r="B78" s="29" t="s">
        <v>20</v>
      </c>
      <c r="C78" s="33">
        <v>208</v>
      </c>
      <c r="D78" s="33">
        <v>208</v>
      </c>
      <c r="E78" s="33">
        <v>208</v>
      </c>
      <c r="F78" s="33">
        <v>208</v>
      </c>
      <c r="G78" s="33">
        <v>208</v>
      </c>
      <c r="H78" s="33">
        <v>208</v>
      </c>
      <c r="I78" s="33">
        <v>208</v>
      </c>
      <c r="J78" s="33">
        <v>208</v>
      </c>
      <c r="K78" s="33">
        <v>208</v>
      </c>
      <c r="L78" s="33">
        <v>208</v>
      </c>
      <c r="M78" s="33">
        <v>208</v>
      </c>
      <c r="N78" s="33">
        <v>208</v>
      </c>
      <c r="O78" s="33">
        <v>208</v>
      </c>
      <c r="P78" s="33">
        <v>208</v>
      </c>
      <c r="Q78" s="33">
        <v>208</v>
      </c>
      <c r="R78" s="33">
        <v>208</v>
      </c>
      <c r="S78" s="33">
        <v>208</v>
      </c>
      <c r="T78" s="33">
        <v>208</v>
      </c>
      <c r="U78" s="33">
        <v>208</v>
      </c>
      <c r="V78" s="33">
        <v>208</v>
      </c>
      <c r="W78" s="33">
        <v>208</v>
      </c>
      <c r="X78" s="33">
        <v>208</v>
      </c>
      <c r="Y78" s="33">
        <v>208</v>
      </c>
      <c r="Z78" s="33">
        <v>208</v>
      </c>
      <c r="AA78" s="33">
        <v>208</v>
      </c>
      <c r="AB78" s="33">
        <v>208</v>
      </c>
      <c r="AC78" s="33">
        <v>208</v>
      </c>
      <c r="AD78" s="33">
        <v>208</v>
      </c>
      <c r="AE78" s="33">
        <v>208</v>
      </c>
    </row>
    <row r="79" spans="1:31" s="28" customFormat="1">
      <c r="A79" s="29" t="s">
        <v>134</v>
      </c>
      <c r="B79" s="29" t="s">
        <v>32</v>
      </c>
      <c r="C79" s="33">
        <v>0</v>
      </c>
      <c r="D79" s="33">
        <v>0</v>
      </c>
      <c r="E79" s="33">
        <v>0</v>
      </c>
      <c r="F79" s="33">
        <v>0</v>
      </c>
      <c r="G79" s="33">
        <v>0</v>
      </c>
      <c r="H79" s="33">
        <v>0</v>
      </c>
      <c r="I79" s="33">
        <v>0</v>
      </c>
      <c r="J79" s="33">
        <v>0</v>
      </c>
      <c r="K79" s="33">
        <v>0</v>
      </c>
      <c r="L79" s="33">
        <v>0</v>
      </c>
      <c r="M79" s="33">
        <v>0</v>
      </c>
      <c r="N79" s="33">
        <v>0</v>
      </c>
      <c r="O79" s="33">
        <v>0</v>
      </c>
      <c r="P79" s="33">
        <v>0</v>
      </c>
      <c r="Q79" s="33">
        <v>0</v>
      </c>
      <c r="R79" s="33">
        <v>0</v>
      </c>
      <c r="S79" s="33">
        <v>0</v>
      </c>
      <c r="T79" s="33">
        <v>0</v>
      </c>
      <c r="U79" s="33">
        <v>0</v>
      </c>
      <c r="V79" s="33">
        <v>0</v>
      </c>
      <c r="W79" s="33">
        <v>0</v>
      </c>
      <c r="X79" s="33">
        <v>0</v>
      </c>
      <c r="Y79" s="33">
        <v>0</v>
      </c>
      <c r="Z79" s="33">
        <v>0</v>
      </c>
      <c r="AA79" s="33">
        <v>0</v>
      </c>
      <c r="AB79" s="33">
        <v>0</v>
      </c>
      <c r="AC79" s="33">
        <v>0</v>
      </c>
      <c r="AD79" s="33">
        <v>0</v>
      </c>
      <c r="AE79" s="33">
        <v>0</v>
      </c>
    </row>
    <row r="80" spans="1:31" s="28" customFormat="1">
      <c r="A80" s="29" t="s">
        <v>134</v>
      </c>
      <c r="B80" s="29" t="s">
        <v>66</v>
      </c>
      <c r="C80" s="33">
        <v>178</v>
      </c>
      <c r="D80" s="33">
        <v>178</v>
      </c>
      <c r="E80" s="33">
        <v>178</v>
      </c>
      <c r="F80" s="33">
        <v>178</v>
      </c>
      <c r="G80" s="33">
        <v>178</v>
      </c>
      <c r="H80" s="33">
        <v>178</v>
      </c>
      <c r="I80" s="33">
        <v>178</v>
      </c>
      <c r="J80" s="33">
        <v>178</v>
      </c>
      <c r="K80" s="33">
        <v>178</v>
      </c>
      <c r="L80" s="33">
        <v>178</v>
      </c>
      <c r="M80" s="33">
        <v>178</v>
      </c>
      <c r="N80" s="33">
        <v>178</v>
      </c>
      <c r="O80" s="33">
        <v>178</v>
      </c>
      <c r="P80" s="33">
        <v>178</v>
      </c>
      <c r="Q80" s="33">
        <v>178</v>
      </c>
      <c r="R80" s="33">
        <v>178</v>
      </c>
      <c r="S80" s="33">
        <v>178</v>
      </c>
      <c r="T80" s="33">
        <v>178</v>
      </c>
      <c r="U80" s="33">
        <v>178</v>
      </c>
      <c r="V80" s="33">
        <v>58</v>
      </c>
      <c r="W80" s="33">
        <v>58</v>
      </c>
      <c r="X80" s="33">
        <v>58</v>
      </c>
      <c r="Y80" s="33">
        <v>58</v>
      </c>
      <c r="Z80" s="33">
        <v>58</v>
      </c>
      <c r="AA80" s="33">
        <v>58</v>
      </c>
      <c r="AB80" s="33">
        <v>58</v>
      </c>
      <c r="AC80" s="33">
        <v>58</v>
      </c>
      <c r="AD80" s="33">
        <v>58</v>
      </c>
      <c r="AE80" s="33">
        <v>58</v>
      </c>
    </row>
    <row r="81" spans="1:35" s="28" customFormat="1">
      <c r="A81" s="29" t="s">
        <v>134</v>
      </c>
      <c r="B81" s="29" t="s">
        <v>65</v>
      </c>
      <c r="C81" s="33">
        <v>2408.8999938964839</v>
      </c>
      <c r="D81" s="33">
        <v>2408.8999938964839</v>
      </c>
      <c r="E81" s="33">
        <v>2408.8999938964839</v>
      </c>
      <c r="F81" s="33">
        <v>2408.8999938964839</v>
      </c>
      <c r="G81" s="33">
        <v>2408.8999938964839</v>
      </c>
      <c r="H81" s="33">
        <v>2408.8999938964839</v>
      </c>
      <c r="I81" s="33">
        <v>2658.8999938964839</v>
      </c>
      <c r="J81" s="33">
        <v>2658.8999938964839</v>
      </c>
      <c r="K81" s="33">
        <v>2658.8999938964839</v>
      </c>
      <c r="L81" s="33">
        <v>2658.8999938964839</v>
      </c>
      <c r="M81" s="33">
        <v>2658.8999938964839</v>
      </c>
      <c r="N81" s="33">
        <v>2658.8999938964839</v>
      </c>
      <c r="O81" s="33">
        <v>2658.8999938964839</v>
      </c>
      <c r="P81" s="33">
        <v>2658.8999938964839</v>
      </c>
      <c r="Q81" s="33">
        <v>2658.8999938964839</v>
      </c>
      <c r="R81" s="33">
        <v>2658.8999938964839</v>
      </c>
      <c r="S81" s="33">
        <v>2658.8999938964839</v>
      </c>
      <c r="T81" s="33">
        <v>2658.8999938964839</v>
      </c>
      <c r="U81" s="33">
        <v>2658.8999938964839</v>
      </c>
      <c r="V81" s="33">
        <v>2658.8999938964839</v>
      </c>
      <c r="W81" s="33">
        <v>2658.8999938964839</v>
      </c>
      <c r="X81" s="33">
        <v>2658.8999938964839</v>
      </c>
      <c r="Y81" s="33">
        <v>2658.8999938964839</v>
      </c>
      <c r="Z81" s="33">
        <v>2658.8999938964839</v>
      </c>
      <c r="AA81" s="33">
        <v>2658.8999938964839</v>
      </c>
      <c r="AB81" s="33">
        <v>2658.8999938964839</v>
      </c>
      <c r="AC81" s="33">
        <v>2658.8999938964839</v>
      </c>
      <c r="AD81" s="33">
        <v>2658.8999938964839</v>
      </c>
      <c r="AE81" s="33">
        <v>2658.8999938964839</v>
      </c>
    </row>
    <row r="82" spans="1:35" s="28" customFormat="1">
      <c r="A82" s="29" t="s">
        <v>134</v>
      </c>
      <c r="B82" s="29" t="s">
        <v>69</v>
      </c>
      <c r="C82" s="33">
        <v>567.74999237060501</v>
      </c>
      <c r="D82" s="33">
        <v>567.74999237060501</v>
      </c>
      <c r="E82" s="33">
        <v>709.40561237060501</v>
      </c>
      <c r="F82" s="33">
        <v>851.06165237060497</v>
      </c>
      <c r="G82" s="33">
        <v>992.45389387797502</v>
      </c>
      <c r="H82" s="33">
        <v>1129.6093086980352</v>
      </c>
      <c r="I82" s="33">
        <v>1266.7649889691352</v>
      </c>
      <c r="J82" s="33">
        <v>1403.920389068245</v>
      </c>
      <c r="K82" s="33">
        <v>1541.0758092470051</v>
      </c>
      <c r="L82" s="33">
        <v>1682.403521589905</v>
      </c>
      <c r="M82" s="33">
        <v>1824.2072493706048</v>
      </c>
      <c r="N82" s="33">
        <v>1966.7749863706051</v>
      </c>
      <c r="O82" s="33">
        <v>2109.3429223706048</v>
      </c>
      <c r="P82" s="33">
        <v>2251.9106823706052</v>
      </c>
      <c r="Q82" s="33">
        <v>2394.4783823706048</v>
      </c>
      <c r="R82" s="33">
        <v>2537.0463323706053</v>
      </c>
      <c r="S82" s="33">
        <v>2679.6140323706049</v>
      </c>
      <c r="T82" s="33">
        <v>2822.342499570605</v>
      </c>
      <c r="U82" s="33">
        <v>2970.0780823706054</v>
      </c>
      <c r="V82" s="33">
        <v>3117.813412370605</v>
      </c>
      <c r="W82" s="33">
        <v>3117.813412370605</v>
      </c>
      <c r="X82" s="33">
        <v>3117.813412370605</v>
      </c>
      <c r="Y82" s="33">
        <v>3117.813412370605</v>
      </c>
      <c r="Z82" s="33">
        <v>2969.4134184741215</v>
      </c>
      <c r="AA82" s="33">
        <v>2969.4134184741215</v>
      </c>
      <c r="AB82" s="33">
        <v>2969.4134184741215</v>
      </c>
      <c r="AC82" s="33">
        <v>2969.4134184741215</v>
      </c>
      <c r="AD82" s="33">
        <v>2969.4134184741215</v>
      </c>
      <c r="AE82" s="33">
        <v>2969.4134184741215</v>
      </c>
    </row>
    <row r="83" spans="1:35" s="28" customFormat="1">
      <c r="A83" s="29" t="s">
        <v>134</v>
      </c>
      <c r="B83" s="29" t="s">
        <v>68</v>
      </c>
      <c r="C83" s="33">
        <v>0</v>
      </c>
      <c r="D83" s="33">
        <v>0</v>
      </c>
      <c r="E83" s="33">
        <v>0</v>
      </c>
      <c r="F83" s="33">
        <v>0</v>
      </c>
      <c r="G83" s="33">
        <v>0</v>
      </c>
      <c r="H83" s="33">
        <v>0</v>
      </c>
      <c r="I83" s="33">
        <v>0</v>
      </c>
      <c r="J83" s="33">
        <v>0</v>
      </c>
      <c r="K83" s="33">
        <v>0</v>
      </c>
      <c r="L83" s="33">
        <v>0</v>
      </c>
      <c r="M83" s="33">
        <v>0</v>
      </c>
      <c r="N83" s="33">
        <v>0</v>
      </c>
      <c r="O83" s="33">
        <v>0</v>
      </c>
      <c r="P83" s="33">
        <v>0</v>
      </c>
      <c r="Q83" s="33">
        <v>0</v>
      </c>
      <c r="R83" s="33">
        <v>0</v>
      </c>
      <c r="S83" s="33">
        <v>0</v>
      </c>
      <c r="T83" s="33">
        <v>0</v>
      </c>
      <c r="U83" s="33">
        <v>0</v>
      </c>
      <c r="V83" s="33">
        <v>0</v>
      </c>
      <c r="W83" s="33">
        <v>0</v>
      </c>
      <c r="X83" s="33">
        <v>0</v>
      </c>
      <c r="Y83" s="33">
        <v>0</v>
      </c>
      <c r="Z83" s="33">
        <v>0</v>
      </c>
      <c r="AA83" s="33">
        <v>0</v>
      </c>
      <c r="AB83" s="33">
        <v>0</v>
      </c>
      <c r="AC83" s="33">
        <v>0</v>
      </c>
      <c r="AD83" s="33">
        <v>0</v>
      </c>
      <c r="AE83" s="33">
        <v>0</v>
      </c>
    </row>
    <row r="84" spans="1:35" s="28" customFormat="1">
      <c r="A84" s="29" t="s">
        <v>134</v>
      </c>
      <c r="B84" s="29" t="s">
        <v>36</v>
      </c>
      <c r="C84" s="33">
        <v>0</v>
      </c>
      <c r="D84" s="33">
        <v>0</v>
      </c>
      <c r="E84" s="33">
        <v>0</v>
      </c>
      <c r="F84" s="33">
        <v>0</v>
      </c>
      <c r="G84" s="33">
        <v>0</v>
      </c>
      <c r="H84" s="33">
        <v>0</v>
      </c>
      <c r="I84" s="33">
        <v>0</v>
      </c>
      <c r="J84" s="33">
        <v>0</v>
      </c>
      <c r="K84" s="33">
        <v>0</v>
      </c>
      <c r="L84" s="33">
        <v>0</v>
      </c>
      <c r="M84" s="33">
        <v>0</v>
      </c>
      <c r="N84" s="33">
        <v>0</v>
      </c>
      <c r="O84" s="33">
        <v>0</v>
      </c>
      <c r="P84" s="33">
        <v>0</v>
      </c>
      <c r="Q84" s="33">
        <v>0</v>
      </c>
      <c r="R84" s="33">
        <v>0</v>
      </c>
      <c r="S84" s="33">
        <v>0</v>
      </c>
      <c r="T84" s="33">
        <v>0</v>
      </c>
      <c r="U84" s="33">
        <v>0</v>
      </c>
      <c r="V84" s="33">
        <v>0</v>
      </c>
      <c r="W84" s="33">
        <v>0</v>
      </c>
      <c r="X84" s="33">
        <v>0</v>
      </c>
      <c r="Y84" s="33">
        <v>0</v>
      </c>
      <c r="Z84" s="33">
        <v>0</v>
      </c>
      <c r="AA84" s="33">
        <v>0</v>
      </c>
      <c r="AB84" s="33">
        <v>0</v>
      </c>
      <c r="AC84" s="33">
        <v>0</v>
      </c>
      <c r="AD84" s="33">
        <v>0</v>
      </c>
      <c r="AE84" s="33">
        <v>0</v>
      </c>
    </row>
    <row r="85" spans="1:35" s="28" customFormat="1">
      <c r="A85" s="29" t="s">
        <v>134</v>
      </c>
      <c r="B85" s="29" t="s">
        <v>73</v>
      </c>
      <c r="C85" s="33">
        <v>0</v>
      </c>
      <c r="D85" s="33">
        <v>0</v>
      </c>
      <c r="E85" s="33">
        <v>0</v>
      </c>
      <c r="F85" s="33">
        <v>0</v>
      </c>
      <c r="G85" s="33">
        <v>0</v>
      </c>
      <c r="H85" s="33">
        <v>0</v>
      </c>
      <c r="I85" s="33">
        <v>0</v>
      </c>
      <c r="J85" s="33">
        <v>0</v>
      </c>
      <c r="K85" s="33">
        <v>0</v>
      </c>
      <c r="L85" s="33">
        <v>0</v>
      </c>
      <c r="M85" s="33">
        <v>0</v>
      </c>
      <c r="N85" s="33">
        <v>0</v>
      </c>
      <c r="O85" s="33">
        <v>0</v>
      </c>
      <c r="P85" s="33">
        <v>0</v>
      </c>
      <c r="Q85" s="33">
        <v>0</v>
      </c>
      <c r="R85" s="33">
        <v>0</v>
      </c>
      <c r="S85" s="33">
        <v>0</v>
      </c>
      <c r="T85" s="33">
        <v>0</v>
      </c>
      <c r="U85" s="33">
        <v>0</v>
      </c>
      <c r="V85" s="33">
        <v>0</v>
      </c>
      <c r="W85" s="33">
        <v>0</v>
      </c>
      <c r="X85" s="33">
        <v>0</v>
      </c>
      <c r="Y85" s="33">
        <v>0</v>
      </c>
      <c r="Z85" s="33">
        <v>0</v>
      </c>
      <c r="AA85" s="33">
        <v>0</v>
      </c>
      <c r="AB85" s="33">
        <v>0</v>
      </c>
      <c r="AC85" s="33">
        <v>0</v>
      </c>
      <c r="AD85" s="33">
        <v>0</v>
      </c>
      <c r="AE85" s="33">
        <v>0</v>
      </c>
      <c r="AF85" s="13"/>
      <c r="AG85" s="13"/>
      <c r="AH85" s="13"/>
      <c r="AI85" s="13"/>
    </row>
    <row r="86" spans="1:35" s="28" customFormat="1">
      <c r="A86" s="29" t="s">
        <v>134</v>
      </c>
      <c r="B86" s="29" t="s">
        <v>56</v>
      </c>
      <c r="C86" s="33">
        <v>0.43999999016523272</v>
      </c>
      <c r="D86" s="33">
        <v>0.55599999427795399</v>
      </c>
      <c r="E86" s="33">
        <v>0.66599997878074546</v>
      </c>
      <c r="F86" s="33">
        <v>0.89899998158216399</v>
      </c>
      <c r="G86" s="33">
        <v>1.1869999766349781</v>
      </c>
      <c r="H86" s="33">
        <v>1.5390000194311091</v>
      </c>
      <c r="I86" s="33">
        <v>1.937000006437295</v>
      </c>
      <c r="J86" s="33">
        <v>2.2729999721050209</v>
      </c>
      <c r="K86" s="33">
        <v>2.6570000350475249</v>
      </c>
      <c r="L86" s="33">
        <v>2.8810000717639852</v>
      </c>
      <c r="M86" s="33">
        <v>3.6420001089572818</v>
      </c>
      <c r="N86" s="33">
        <v>3.9700000584125439</v>
      </c>
      <c r="O86" s="33">
        <v>4.4960002303123456</v>
      </c>
      <c r="P86" s="33">
        <v>4.8490000963210989</v>
      </c>
      <c r="Q86" s="33">
        <v>5.0529999136924735</v>
      </c>
      <c r="R86" s="33">
        <v>5.2179998755454955</v>
      </c>
      <c r="S86" s="33">
        <v>5.3690001368522609</v>
      </c>
      <c r="T86" s="33">
        <v>5.5219997763633675</v>
      </c>
      <c r="U86" s="33">
        <v>5.6949998736381451</v>
      </c>
      <c r="V86" s="33">
        <v>5.8749999403953517</v>
      </c>
      <c r="W86" s="33">
        <v>6.0489999055862418</v>
      </c>
      <c r="X86" s="33">
        <v>6.224999785423269</v>
      </c>
      <c r="Y86" s="33">
        <v>6.4070001244544894</v>
      </c>
      <c r="Z86" s="33">
        <v>6.5810001492500261</v>
      </c>
      <c r="AA86" s="33">
        <v>6.7449998855590767</v>
      </c>
      <c r="AB86" s="33">
        <v>6.899999797344206</v>
      </c>
      <c r="AC86" s="33">
        <v>7.0519999265670759</v>
      </c>
      <c r="AD86" s="33">
        <v>7.2050001621246249</v>
      </c>
      <c r="AE86" s="33">
        <v>7.3599997758865356</v>
      </c>
      <c r="AF86" s="13"/>
      <c r="AG86" s="13"/>
      <c r="AH86" s="13"/>
      <c r="AI86" s="13"/>
    </row>
    <row r="87" spans="1:35" s="28" customFormat="1">
      <c r="A87" s="34" t="s">
        <v>138</v>
      </c>
      <c r="B87" s="34"/>
      <c r="C87" s="35">
        <v>3362.6499862670889</v>
      </c>
      <c r="D87" s="35">
        <v>3362.6499862670889</v>
      </c>
      <c r="E87" s="35">
        <v>3504.3056062670889</v>
      </c>
      <c r="F87" s="35">
        <v>3645.9616462670888</v>
      </c>
      <c r="G87" s="35">
        <v>3787.3538877744591</v>
      </c>
      <c r="H87" s="35">
        <v>3924.5093025945189</v>
      </c>
      <c r="I87" s="35">
        <v>4311.6649828656191</v>
      </c>
      <c r="J87" s="35">
        <v>4448.8203829647291</v>
      </c>
      <c r="K87" s="35">
        <v>4585.9758031434885</v>
      </c>
      <c r="L87" s="35">
        <v>4727.3035154863892</v>
      </c>
      <c r="M87" s="35">
        <v>4869.107243267089</v>
      </c>
      <c r="N87" s="35">
        <v>5011.6749802670893</v>
      </c>
      <c r="O87" s="35">
        <v>5154.2429162670887</v>
      </c>
      <c r="P87" s="35">
        <v>5296.8106762670886</v>
      </c>
      <c r="Q87" s="35">
        <v>5439.3783762670882</v>
      </c>
      <c r="R87" s="35">
        <v>5581.9463262670888</v>
      </c>
      <c r="S87" s="35">
        <v>5724.5140262670884</v>
      </c>
      <c r="T87" s="35">
        <v>5867.2424934670889</v>
      </c>
      <c r="U87" s="35">
        <v>6014.9780762670889</v>
      </c>
      <c r="V87" s="35">
        <v>6042.7134062670884</v>
      </c>
      <c r="W87" s="35">
        <v>6042.7134062670884</v>
      </c>
      <c r="X87" s="35">
        <v>6042.7134062670884</v>
      </c>
      <c r="Y87" s="35">
        <v>6042.7134062670884</v>
      </c>
      <c r="Z87" s="35">
        <v>5894.3134123706059</v>
      </c>
      <c r="AA87" s="35">
        <v>5894.3134123706059</v>
      </c>
      <c r="AB87" s="35">
        <v>5894.3134123706059</v>
      </c>
      <c r="AC87" s="35">
        <v>5894.3134123706059</v>
      </c>
      <c r="AD87" s="35">
        <v>5894.3134123706059</v>
      </c>
      <c r="AE87" s="35">
        <v>5894.3134123706059</v>
      </c>
      <c r="AF87" s="13"/>
      <c r="AG87" s="13"/>
      <c r="AH87" s="13"/>
      <c r="AI87" s="13"/>
    </row>
    <row r="88" spans="1:35" s="28" customFormat="1" collapsed="1">
      <c r="A88" s="13"/>
      <c r="B88" s="13"/>
      <c r="C88" s="13"/>
      <c r="D88" s="13"/>
      <c r="E88" s="13"/>
      <c r="F88" s="13"/>
      <c r="G88" s="13"/>
      <c r="H88" s="13"/>
      <c r="I88" s="13"/>
      <c r="J88" s="13"/>
      <c r="K88" s="13"/>
      <c r="L88" s="13"/>
      <c r="M88" s="13"/>
      <c r="N88" s="13"/>
      <c r="O88" s="13"/>
      <c r="P88" s="13"/>
      <c r="Q88" s="13"/>
      <c r="R88" s="13"/>
      <c r="S88" s="13"/>
      <c r="T88" s="13"/>
      <c r="U88" s="13"/>
      <c r="V88" s="13"/>
      <c r="W88" s="13"/>
      <c r="X88" s="13"/>
      <c r="Y88" s="13"/>
      <c r="Z88" s="13"/>
      <c r="AA88" s="13"/>
      <c r="AB88" s="13"/>
      <c r="AC88" s="13"/>
      <c r="AD88" s="13"/>
      <c r="AE88" s="13"/>
      <c r="AF88" s="13"/>
      <c r="AG88" s="13"/>
      <c r="AH88" s="13"/>
      <c r="AI88" s="13"/>
    </row>
    <row r="89" spans="1:35" s="28" customFormat="1">
      <c r="A89" s="13"/>
      <c r="B89" s="13"/>
      <c r="C89" s="13"/>
      <c r="D89" s="13"/>
      <c r="E89" s="13"/>
      <c r="F89" s="13"/>
      <c r="G89" s="13"/>
      <c r="H89" s="13"/>
      <c r="I89" s="13"/>
      <c r="J89" s="13"/>
      <c r="K89" s="13"/>
      <c r="L89" s="13"/>
      <c r="M89" s="13"/>
      <c r="N89" s="13"/>
      <c r="O89" s="13"/>
      <c r="P89" s="13"/>
      <c r="Q89" s="13"/>
      <c r="R89" s="13"/>
      <c r="S89" s="13"/>
      <c r="T89" s="13"/>
      <c r="U89" s="13"/>
      <c r="V89" s="13"/>
      <c r="W89" s="13"/>
      <c r="X89" s="13"/>
      <c r="Y89" s="13"/>
      <c r="Z89" s="13"/>
      <c r="AA89" s="13"/>
      <c r="AB89" s="13"/>
      <c r="AC89" s="13"/>
      <c r="AD89" s="13"/>
      <c r="AE89" s="13"/>
      <c r="AF89" s="13"/>
      <c r="AG89" s="13"/>
      <c r="AH89" s="13"/>
      <c r="AI89" s="13"/>
    </row>
    <row r="90" spans="1:35" s="28" customFormat="1">
      <c r="A90" s="18" t="s">
        <v>135</v>
      </c>
      <c r="B90" s="13"/>
      <c r="C90" s="13"/>
      <c r="D90" s="13"/>
      <c r="E90" s="13"/>
      <c r="F90" s="13"/>
      <c r="G90" s="13"/>
      <c r="H90" s="13"/>
      <c r="I90" s="13"/>
      <c r="J90" s="13"/>
      <c r="K90" s="13"/>
      <c r="L90" s="13"/>
      <c r="M90" s="13"/>
      <c r="N90" s="13"/>
      <c r="O90" s="13"/>
      <c r="P90" s="13"/>
      <c r="Q90" s="13"/>
      <c r="R90" s="13"/>
      <c r="S90" s="13"/>
      <c r="T90" s="13"/>
      <c r="U90" s="13"/>
      <c r="V90" s="13"/>
      <c r="W90" s="13"/>
      <c r="X90" s="13"/>
      <c r="Y90" s="13"/>
      <c r="Z90" s="13"/>
      <c r="AA90" s="13"/>
      <c r="AB90" s="13"/>
      <c r="AC90" s="13"/>
      <c r="AD90" s="13"/>
      <c r="AE90" s="13"/>
      <c r="AF90" s="13"/>
      <c r="AG90" s="13"/>
      <c r="AH90" s="13"/>
      <c r="AI90" s="13"/>
    </row>
    <row r="91" spans="1:35" s="28" customFormat="1">
      <c r="A91" s="19" t="s">
        <v>128</v>
      </c>
      <c r="B91" s="19" t="s">
        <v>129</v>
      </c>
      <c r="C91" s="19" t="s">
        <v>80</v>
      </c>
      <c r="D91" s="19" t="s">
        <v>89</v>
      </c>
      <c r="E91" s="19" t="s">
        <v>90</v>
      </c>
      <c r="F91" s="19" t="s">
        <v>91</v>
      </c>
      <c r="G91" s="19" t="s">
        <v>92</v>
      </c>
      <c r="H91" s="19" t="s">
        <v>93</v>
      </c>
      <c r="I91" s="19" t="s">
        <v>94</v>
      </c>
      <c r="J91" s="19" t="s">
        <v>95</v>
      </c>
      <c r="K91" s="19" t="s">
        <v>96</v>
      </c>
      <c r="L91" s="19" t="s">
        <v>97</v>
      </c>
      <c r="M91" s="19" t="s">
        <v>98</v>
      </c>
      <c r="N91" s="19" t="s">
        <v>99</v>
      </c>
      <c r="O91" s="19" t="s">
        <v>100</v>
      </c>
      <c r="P91" s="19" t="s">
        <v>101</v>
      </c>
      <c r="Q91" s="19" t="s">
        <v>102</v>
      </c>
      <c r="R91" s="19" t="s">
        <v>103</v>
      </c>
      <c r="S91" s="19" t="s">
        <v>104</v>
      </c>
      <c r="T91" s="19" t="s">
        <v>105</v>
      </c>
      <c r="U91" s="19" t="s">
        <v>106</v>
      </c>
      <c r="V91" s="19" t="s">
        <v>107</v>
      </c>
      <c r="W91" s="19" t="s">
        <v>108</v>
      </c>
      <c r="X91" s="19" t="s">
        <v>109</v>
      </c>
      <c r="Y91" s="19" t="s">
        <v>110</v>
      </c>
      <c r="Z91" s="19" t="s">
        <v>111</v>
      </c>
      <c r="AA91" s="19" t="s">
        <v>112</v>
      </c>
      <c r="AB91" s="19" t="s">
        <v>113</v>
      </c>
      <c r="AC91" s="19" t="s">
        <v>114</v>
      </c>
      <c r="AD91" s="19" t="s">
        <v>115</v>
      </c>
      <c r="AE91" s="19" t="s">
        <v>116</v>
      </c>
      <c r="AF91" s="13"/>
      <c r="AG91" s="13"/>
      <c r="AH91" s="13"/>
      <c r="AI91" s="13"/>
    </row>
    <row r="92" spans="1:35" s="28" customFormat="1">
      <c r="A92" s="29" t="s">
        <v>40</v>
      </c>
      <c r="B92" s="29" t="s">
        <v>70</v>
      </c>
      <c r="C92" s="33">
        <v>260.329999923706</v>
      </c>
      <c r="D92" s="33">
        <v>600.32999992370605</v>
      </c>
      <c r="E92" s="33">
        <v>600.32999992370605</v>
      </c>
      <c r="F92" s="33">
        <v>600.32999992370605</v>
      </c>
      <c r="G92" s="33">
        <v>600.32999992370605</v>
      </c>
      <c r="H92" s="33">
        <v>600.32999992370605</v>
      </c>
      <c r="I92" s="33">
        <v>600.32999992370605</v>
      </c>
      <c r="J92" s="33">
        <v>600.32999992370605</v>
      </c>
      <c r="K92" s="33">
        <v>600.32999992370605</v>
      </c>
      <c r="L92" s="33">
        <v>570.32999992370605</v>
      </c>
      <c r="M92" s="33">
        <v>570.32999992370605</v>
      </c>
      <c r="N92" s="33">
        <v>570.32999992370605</v>
      </c>
      <c r="O92" s="33">
        <v>515</v>
      </c>
      <c r="P92" s="33">
        <v>490</v>
      </c>
      <c r="Q92" s="33">
        <v>490</v>
      </c>
      <c r="R92" s="33">
        <v>490.00012065956003</v>
      </c>
      <c r="S92" s="33">
        <v>746.83969114466504</v>
      </c>
      <c r="T92" s="33">
        <v>746.83969133835001</v>
      </c>
      <c r="U92" s="33">
        <v>914.46128599999997</v>
      </c>
      <c r="V92" s="33">
        <v>972.79296999999997</v>
      </c>
      <c r="W92" s="33">
        <v>2458.7275094906399</v>
      </c>
      <c r="X92" s="33">
        <v>2468.4541096276998</v>
      </c>
      <c r="Y92" s="33">
        <v>2528.5669930000004</v>
      </c>
      <c r="Z92" s="33">
        <v>3907.7572999999998</v>
      </c>
      <c r="AA92" s="33">
        <v>3955.2107000000001</v>
      </c>
      <c r="AB92" s="33">
        <v>3955.2107000000001</v>
      </c>
      <c r="AC92" s="33">
        <v>3955.2107000000001</v>
      </c>
      <c r="AD92" s="33">
        <v>4737.2357312950699</v>
      </c>
      <c r="AE92" s="33">
        <v>5118.6525000000001</v>
      </c>
      <c r="AF92" s="13"/>
      <c r="AG92" s="13"/>
      <c r="AH92" s="13"/>
      <c r="AI92" s="13"/>
    </row>
    <row r="93" spans="1:35" collapsed="1">
      <c r="A93" s="29" t="s">
        <v>40</v>
      </c>
      <c r="B93" s="29" t="s">
        <v>72</v>
      </c>
      <c r="C93" s="33">
        <v>1330</v>
      </c>
      <c r="D93" s="33">
        <v>1330</v>
      </c>
      <c r="E93" s="33">
        <v>1330</v>
      </c>
      <c r="F93" s="33">
        <v>1330</v>
      </c>
      <c r="G93" s="33">
        <v>3370</v>
      </c>
      <c r="H93" s="33">
        <v>3370</v>
      </c>
      <c r="I93" s="33">
        <v>3370</v>
      </c>
      <c r="J93" s="33">
        <v>3370</v>
      </c>
      <c r="K93" s="33">
        <v>5370</v>
      </c>
      <c r="L93" s="33">
        <v>5370</v>
      </c>
      <c r="M93" s="33">
        <v>5370</v>
      </c>
      <c r="N93" s="33">
        <v>5370</v>
      </c>
      <c r="O93" s="33">
        <v>5370</v>
      </c>
      <c r="P93" s="33">
        <v>5370</v>
      </c>
      <c r="Q93" s="33">
        <v>5370</v>
      </c>
      <c r="R93" s="33">
        <v>5370</v>
      </c>
      <c r="S93" s="33">
        <v>5370.0012951418594</v>
      </c>
      <c r="T93" s="33">
        <v>5370.0012953062496</v>
      </c>
      <c r="U93" s="33">
        <v>5598.346372209</v>
      </c>
      <c r="V93" s="33">
        <v>5598.3462722476997</v>
      </c>
      <c r="W93" s="33">
        <v>5682.5397400000002</v>
      </c>
      <c r="X93" s="33">
        <v>6000.6158799999994</v>
      </c>
      <c r="Y93" s="33">
        <v>6000.6182799999988</v>
      </c>
      <c r="Z93" s="33">
        <v>6000.6198997123283</v>
      </c>
      <c r="AA93" s="33">
        <v>6684.2160894197295</v>
      </c>
      <c r="AB93" s="33">
        <v>7822.7731896472096</v>
      </c>
      <c r="AC93" s="33">
        <v>8060.9800497052902</v>
      </c>
      <c r="AD93" s="33">
        <v>8734.2408498366804</v>
      </c>
      <c r="AE93" s="33">
        <v>8734.2408498595996</v>
      </c>
    </row>
    <row r="94" spans="1:35">
      <c r="A94" s="29" t="s">
        <v>40</v>
      </c>
      <c r="B94" s="29" t="s">
        <v>76</v>
      </c>
      <c r="C94" s="33">
        <v>16.663999937474706</v>
      </c>
      <c r="D94" s="33">
        <v>23.784000307321524</v>
      </c>
      <c r="E94" s="33">
        <v>29.264000087976427</v>
      </c>
      <c r="F94" s="33">
        <v>39.575999312102766</v>
      </c>
      <c r="G94" s="33">
        <v>51.967000901698917</v>
      </c>
      <c r="H94" s="33">
        <v>65.293000504374191</v>
      </c>
      <c r="I94" s="33">
        <v>79.860000461339666</v>
      </c>
      <c r="J94" s="33">
        <v>94.305999964475447</v>
      </c>
      <c r="K94" s="33">
        <v>109.74100050330138</v>
      </c>
      <c r="L94" s="33">
        <v>119.14800074696512</v>
      </c>
      <c r="M94" s="33">
        <v>146.6789977848527</v>
      </c>
      <c r="N94" s="33">
        <v>164.37900176644305</v>
      </c>
      <c r="O94" s="33">
        <v>187.38500016927702</v>
      </c>
      <c r="P94" s="33">
        <v>202.9000056982039</v>
      </c>
      <c r="Q94" s="33">
        <v>213.63299745321248</v>
      </c>
      <c r="R94" s="33">
        <v>223.14900249242763</v>
      </c>
      <c r="S94" s="33">
        <v>232.42299431562418</v>
      </c>
      <c r="T94" s="33">
        <v>242.16899555921535</v>
      </c>
      <c r="U94" s="33">
        <v>252.81699961423854</v>
      </c>
      <c r="V94" s="33">
        <v>263.66700142621983</v>
      </c>
      <c r="W94" s="33">
        <v>274.3820015192029</v>
      </c>
      <c r="X94" s="33">
        <v>285.46600162982918</v>
      </c>
      <c r="Y94" s="33">
        <v>297.33799725770905</v>
      </c>
      <c r="Z94" s="33">
        <v>309.26300269365231</v>
      </c>
      <c r="AA94" s="33">
        <v>321.06400418281459</v>
      </c>
      <c r="AB94" s="33">
        <v>332.77100151777177</v>
      </c>
      <c r="AC94" s="33">
        <v>344.3949958086003</v>
      </c>
      <c r="AD94" s="33">
        <v>356.26100277900639</v>
      </c>
      <c r="AE94" s="33">
        <v>368.47900235652781</v>
      </c>
    </row>
    <row r="95" spans="1:35" collapsed="1"/>
    <row r="96" spans="1:35">
      <c r="A96" s="19" t="s">
        <v>128</v>
      </c>
      <c r="B96" s="19" t="s">
        <v>129</v>
      </c>
      <c r="C96" s="19" t="s">
        <v>80</v>
      </c>
      <c r="D96" s="19" t="s">
        <v>89</v>
      </c>
      <c r="E96" s="19" t="s">
        <v>90</v>
      </c>
      <c r="F96" s="19" t="s">
        <v>91</v>
      </c>
      <c r="G96" s="19" t="s">
        <v>92</v>
      </c>
      <c r="H96" s="19" t="s">
        <v>93</v>
      </c>
      <c r="I96" s="19" t="s">
        <v>94</v>
      </c>
      <c r="J96" s="19" t="s">
        <v>95</v>
      </c>
      <c r="K96" s="19" t="s">
        <v>96</v>
      </c>
      <c r="L96" s="19" t="s">
        <v>97</v>
      </c>
      <c r="M96" s="19" t="s">
        <v>98</v>
      </c>
      <c r="N96" s="19" t="s">
        <v>99</v>
      </c>
      <c r="O96" s="19" t="s">
        <v>100</v>
      </c>
      <c r="P96" s="19" t="s">
        <v>101</v>
      </c>
      <c r="Q96" s="19" t="s">
        <v>102</v>
      </c>
      <c r="R96" s="19" t="s">
        <v>103</v>
      </c>
      <c r="S96" s="19" t="s">
        <v>104</v>
      </c>
      <c r="T96" s="19" t="s">
        <v>105</v>
      </c>
      <c r="U96" s="19" t="s">
        <v>106</v>
      </c>
      <c r="V96" s="19" t="s">
        <v>107</v>
      </c>
      <c r="W96" s="19" t="s">
        <v>108</v>
      </c>
      <c r="X96" s="19" t="s">
        <v>109</v>
      </c>
      <c r="Y96" s="19" t="s">
        <v>110</v>
      </c>
      <c r="Z96" s="19" t="s">
        <v>111</v>
      </c>
      <c r="AA96" s="19" t="s">
        <v>112</v>
      </c>
      <c r="AB96" s="19" t="s">
        <v>113</v>
      </c>
      <c r="AC96" s="19" t="s">
        <v>114</v>
      </c>
      <c r="AD96" s="19" t="s">
        <v>115</v>
      </c>
      <c r="AE96" s="19" t="s">
        <v>116</v>
      </c>
    </row>
    <row r="97" spans="1:31">
      <c r="A97" s="29" t="s">
        <v>130</v>
      </c>
      <c r="B97" s="29" t="s">
        <v>70</v>
      </c>
      <c r="C97" s="33">
        <v>0</v>
      </c>
      <c r="D97" s="33">
        <v>0</v>
      </c>
      <c r="E97" s="33">
        <v>0</v>
      </c>
      <c r="F97" s="33">
        <v>0</v>
      </c>
      <c r="G97" s="33">
        <v>0</v>
      </c>
      <c r="H97" s="33">
        <v>0</v>
      </c>
      <c r="I97" s="33">
        <v>0</v>
      </c>
      <c r="J97" s="33">
        <v>0</v>
      </c>
      <c r="K97" s="33">
        <v>0</v>
      </c>
      <c r="L97" s="33">
        <v>0</v>
      </c>
      <c r="M97" s="33">
        <v>0</v>
      </c>
      <c r="N97" s="33">
        <v>0</v>
      </c>
      <c r="O97" s="33">
        <v>0</v>
      </c>
      <c r="P97" s="33">
        <v>0</v>
      </c>
      <c r="Q97" s="33">
        <v>0</v>
      </c>
      <c r="R97" s="33">
        <v>0</v>
      </c>
      <c r="S97" s="33">
        <v>0</v>
      </c>
      <c r="T97" s="33">
        <v>0</v>
      </c>
      <c r="U97" s="33">
        <v>0</v>
      </c>
      <c r="V97" s="33">
        <v>0</v>
      </c>
      <c r="W97" s="33">
        <v>2.0949063999999999E-4</v>
      </c>
      <c r="X97" s="33">
        <v>2.0962770000000001E-4</v>
      </c>
      <c r="Y97" s="33">
        <v>59.716952999999997</v>
      </c>
      <c r="Z97" s="33">
        <v>340.54696999999999</v>
      </c>
      <c r="AA97" s="33">
        <v>388.00036999999998</v>
      </c>
      <c r="AB97" s="33">
        <v>388.00036999999998</v>
      </c>
      <c r="AC97" s="33">
        <v>388.00036999999998</v>
      </c>
      <c r="AD97" s="33">
        <v>388.00047129506999</v>
      </c>
      <c r="AE97" s="33">
        <v>388.00033999999999</v>
      </c>
    </row>
    <row r="98" spans="1:31">
      <c r="A98" s="29" t="s">
        <v>130</v>
      </c>
      <c r="B98" s="29" t="s">
        <v>72</v>
      </c>
      <c r="C98" s="33">
        <v>840</v>
      </c>
      <c r="D98" s="33">
        <v>840</v>
      </c>
      <c r="E98" s="33">
        <v>840</v>
      </c>
      <c r="F98" s="33">
        <v>840</v>
      </c>
      <c r="G98" s="33">
        <v>2880</v>
      </c>
      <c r="H98" s="33">
        <v>2880</v>
      </c>
      <c r="I98" s="33">
        <v>2880</v>
      </c>
      <c r="J98" s="33">
        <v>2880</v>
      </c>
      <c r="K98" s="33">
        <v>4880</v>
      </c>
      <c r="L98" s="33">
        <v>4880</v>
      </c>
      <c r="M98" s="33">
        <v>4880</v>
      </c>
      <c r="N98" s="33">
        <v>4880</v>
      </c>
      <c r="O98" s="33">
        <v>4880</v>
      </c>
      <c r="P98" s="33">
        <v>4880</v>
      </c>
      <c r="Q98" s="33">
        <v>4880</v>
      </c>
      <c r="R98" s="33">
        <v>4880</v>
      </c>
      <c r="S98" s="33">
        <v>4880</v>
      </c>
      <c r="T98" s="33">
        <v>4880</v>
      </c>
      <c r="U98" s="33">
        <v>4880</v>
      </c>
      <c r="V98" s="33">
        <v>4879.9998999999998</v>
      </c>
      <c r="W98" s="33">
        <v>4880</v>
      </c>
      <c r="X98" s="33">
        <v>4879.9975999999997</v>
      </c>
      <c r="Y98" s="33">
        <v>4880</v>
      </c>
      <c r="Z98" s="33">
        <v>4880.0016197123296</v>
      </c>
      <c r="AA98" s="33">
        <v>4880.0083494197297</v>
      </c>
      <c r="AB98" s="33">
        <v>4880.0105496472097</v>
      </c>
      <c r="AC98" s="33">
        <v>4880.0001497052899</v>
      </c>
      <c r="AD98" s="33">
        <v>4880.0001498366801</v>
      </c>
      <c r="AE98" s="33">
        <v>4880.0001498596002</v>
      </c>
    </row>
    <row r="99" spans="1:31">
      <c r="A99" s="29" t="s">
        <v>130</v>
      </c>
      <c r="B99" s="29" t="s">
        <v>76</v>
      </c>
      <c r="C99" s="33">
        <v>6.5580000877380309</v>
      </c>
      <c r="D99" s="33">
        <v>8.7860001325607229</v>
      </c>
      <c r="E99" s="33">
        <v>10.679999828338611</v>
      </c>
      <c r="F99" s="33">
        <v>15.38399958610532</v>
      </c>
      <c r="G99" s="33">
        <v>20.217000722885068</v>
      </c>
      <c r="H99" s="33">
        <v>25.635000705718891</v>
      </c>
      <c r="I99" s="33">
        <v>31.094999551772982</v>
      </c>
      <c r="J99" s="33">
        <v>36.872998952865565</v>
      </c>
      <c r="K99" s="33">
        <v>42.845001220703054</v>
      </c>
      <c r="L99" s="33">
        <v>46.410001754760678</v>
      </c>
      <c r="M99" s="33">
        <v>57.068999290466223</v>
      </c>
      <c r="N99" s="33">
        <v>64.705999374389634</v>
      </c>
      <c r="O99" s="33">
        <v>73.34999942779541</v>
      </c>
      <c r="P99" s="33">
        <v>79.327003479003906</v>
      </c>
      <c r="Q99" s="33">
        <v>83.165996074676499</v>
      </c>
      <c r="R99" s="33">
        <v>86.441000938415471</v>
      </c>
      <c r="S99" s="33">
        <v>89.565996170043888</v>
      </c>
      <c r="T99" s="33">
        <v>92.826001167297335</v>
      </c>
      <c r="U99" s="33">
        <v>96.448000907897935</v>
      </c>
      <c r="V99" s="33">
        <v>100.13800144195552</v>
      </c>
      <c r="W99" s="33">
        <v>103.72899723052973</v>
      </c>
      <c r="X99" s="33">
        <v>107.42199993133536</v>
      </c>
      <c r="Y99" s="33">
        <v>111.41699790954559</v>
      </c>
      <c r="Z99" s="33">
        <v>115.41800308227474</v>
      </c>
      <c r="AA99" s="33">
        <v>119.31900215148846</v>
      </c>
      <c r="AB99" s="33">
        <v>123.12699985504069</v>
      </c>
      <c r="AC99" s="33">
        <v>126.8559980392447</v>
      </c>
      <c r="AD99" s="33">
        <v>130.61700344085682</v>
      </c>
      <c r="AE99" s="33">
        <v>134.47200393676681</v>
      </c>
    </row>
    <row r="101" spans="1:31">
      <c r="A101" s="19" t="s">
        <v>128</v>
      </c>
      <c r="B101" s="19" t="s">
        <v>129</v>
      </c>
      <c r="C101" s="19" t="s">
        <v>80</v>
      </c>
      <c r="D101" s="19" t="s">
        <v>89</v>
      </c>
      <c r="E101" s="19" t="s">
        <v>90</v>
      </c>
      <c r="F101" s="19" t="s">
        <v>91</v>
      </c>
      <c r="G101" s="19" t="s">
        <v>92</v>
      </c>
      <c r="H101" s="19" t="s">
        <v>93</v>
      </c>
      <c r="I101" s="19" t="s">
        <v>94</v>
      </c>
      <c r="J101" s="19" t="s">
        <v>95</v>
      </c>
      <c r="K101" s="19" t="s">
        <v>96</v>
      </c>
      <c r="L101" s="19" t="s">
        <v>97</v>
      </c>
      <c r="M101" s="19" t="s">
        <v>98</v>
      </c>
      <c r="N101" s="19" t="s">
        <v>99</v>
      </c>
      <c r="O101" s="19" t="s">
        <v>100</v>
      </c>
      <c r="P101" s="19" t="s">
        <v>101</v>
      </c>
      <c r="Q101" s="19" t="s">
        <v>102</v>
      </c>
      <c r="R101" s="19" t="s">
        <v>103</v>
      </c>
      <c r="S101" s="19" t="s">
        <v>104</v>
      </c>
      <c r="T101" s="19" t="s">
        <v>105</v>
      </c>
      <c r="U101" s="19" t="s">
        <v>106</v>
      </c>
      <c r="V101" s="19" t="s">
        <v>107</v>
      </c>
      <c r="W101" s="19" t="s">
        <v>108</v>
      </c>
      <c r="X101" s="19" t="s">
        <v>109</v>
      </c>
      <c r="Y101" s="19" t="s">
        <v>110</v>
      </c>
      <c r="Z101" s="19" t="s">
        <v>111</v>
      </c>
      <c r="AA101" s="19" t="s">
        <v>112</v>
      </c>
      <c r="AB101" s="19" t="s">
        <v>113</v>
      </c>
      <c r="AC101" s="19" t="s">
        <v>114</v>
      </c>
      <c r="AD101" s="19" t="s">
        <v>115</v>
      </c>
      <c r="AE101" s="19" t="s">
        <v>116</v>
      </c>
    </row>
    <row r="102" spans="1:31">
      <c r="A102" s="29" t="s">
        <v>131</v>
      </c>
      <c r="B102" s="29" t="s">
        <v>70</v>
      </c>
      <c r="C102" s="33">
        <v>0</v>
      </c>
      <c r="D102" s="33">
        <v>20</v>
      </c>
      <c r="E102" s="33">
        <v>20</v>
      </c>
      <c r="F102" s="33">
        <v>20</v>
      </c>
      <c r="G102" s="33">
        <v>20</v>
      </c>
      <c r="H102" s="33">
        <v>20</v>
      </c>
      <c r="I102" s="33">
        <v>20</v>
      </c>
      <c r="J102" s="33">
        <v>20</v>
      </c>
      <c r="K102" s="33">
        <v>20</v>
      </c>
      <c r="L102" s="33">
        <v>20</v>
      </c>
      <c r="M102" s="33">
        <v>20</v>
      </c>
      <c r="N102" s="33">
        <v>20</v>
      </c>
      <c r="O102" s="33">
        <v>20</v>
      </c>
      <c r="P102" s="33">
        <v>20</v>
      </c>
      <c r="Q102" s="33">
        <v>20</v>
      </c>
      <c r="R102" s="33">
        <v>20</v>
      </c>
      <c r="S102" s="33">
        <v>276.83956999999998</v>
      </c>
      <c r="T102" s="33">
        <v>276.83956999999998</v>
      </c>
      <c r="U102" s="33">
        <v>276.83956999999998</v>
      </c>
      <c r="V102" s="33">
        <v>315.73113999999998</v>
      </c>
      <c r="W102" s="33">
        <v>845.36959999999999</v>
      </c>
      <c r="X102" s="33">
        <v>1155.0962</v>
      </c>
      <c r="Y102" s="33">
        <v>1155.0962</v>
      </c>
      <c r="Z102" s="33">
        <v>1657.1343999999999</v>
      </c>
      <c r="AA102" s="33">
        <v>1657.1343999999999</v>
      </c>
      <c r="AB102" s="33">
        <v>1657.1343999999999</v>
      </c>
      <c r="AC102" s="33">
        <v>1657.1343999999999</v>
      </c>
      <c r="AD102" s="33">
        <v>1657.1343999999999</v>
      </c>
      <c r="AE102" s="33">
        <v>2038.5513000000001</v>
      </c>
    </row>
    <row r="103" spans="1:31">
      <c r="A103" s="29" t="s">
        <v>131</v>
      </c>
      <c r="B103" s="29" t="s">
        <v>72</v>
      </c>
      <c r="C103" s="33">
        <v>490</v>
      </c>
      <c r="D103" s="33">
        <v>490</v>
      </c>
      <c r="E103" s="33">
        <v>490</v>
      </c>
      <c r="F103" s="33">
        <v>490</v>
      </c>
      <c r="G103" s="33">
        <v>490</v>
      </c>
      <c r="H103" s="33">
        <v>490</v>
      </c>
      <c r="I103" s="33">
        <v>490</v>
      </c>
      <c r="J103" s="33">
        <v>490</v>
      </c>
      <c r="K103" s="33">
        <v>490</v>
      </c>
      <c r="L103" s="33">
        <v>490</v>
      </c>
      <c r="M103" s="33">
        <v>490</v>
      </c>
      <c r="N103" s="33">
        <v>490</v>
      </c>
      <c r="O103" s="33">
        <v>490</v>
      </c>
      <c r="P103" s="33">
        <v>490</v>
      </c>
      <c r="Q103" s="33">
        <v>490</v>
      </c>
      <c r="R103" s="33">
        <v>490</v>
      </c>
      <c r="S103" s="33">
        <v>490.00073213735999</v>
      </c>
      <c r="T103" s="33">
        <v>490.00073217065</v>
      </c>
      <c r="U103" s="33">
        <v>490.00073220899998</v>
      </c>
      <c r="V103" s="33">
        <v>490.0007322477</v>
      </c>
      <c r="W103" s="33">
        <v>574.19410000000005</v>
      </c>
      <c r="X103" s="33">
        <v>892.272639999999</v>
      </c>
      <c r="Y103" s="33">
        <v>892.272639999999</v>
      </c>
      <c r="Z103" s="33">
        <v>892.272639999999</v>
      </c>
      <c r="AA103" s="33">
        <v>1436.0008</v>
      </c>
      <c r="AB103" s="33">
        <v>2574.5556999999999</v>
      </c>
      <c r="AC103" s="33">
        <v>2574.5556999999999</v>
      </c>
      <c r="AD103" s="33">
        <v>2574.5556999999999</v>
      </c>
      <c r="AE103" s="33">
        <v>2574.5556999999999</v>
      </c>
    </row>
    <row r="104" spans="1:31">
      <c r="A104" s="29" t="s">
        <v>131</v>
      </c>
      <c r="B104" s="29" t="s">
        <v>76</v>
      </c>
      <c r="C104" s="33">
        <v>2.6030000150203643</v>
      </c>
      <c r="D104" s="33">
        <v>3.3170000910758937</v>
      </c>
      <c r="E104" s="33">
        <v>4.0260000228881774</v>
      </c>
      <c r="F104" s="33">
        <v>5.4030001759529078</v>
      </c>
      <c r="G104" s="33">
        <v>7.6770000457763601</v>
      </c>
      <c r="H104" s="33">
        <v>9.8029999732971085</v>
      </c>
      <c r="I104" s="33">
        <v>12.359000444412139</v>
      </c>
      <c r="J104" s="33">
        <v>14.69100010395041</v>
      </c>
      <c r="K104" s="33">
        <v>17.289999723434399</v>
      </c>
      <c r="L104" s="33">
        <v>18.852000474929767</v>
      </c>
      <c r="M104" s="33">
        <v>24.21999907493586</v>
      </c>
      <c r="N104" s="33">
        <v>26.670000553131</v>
      </c>
      <c r="O104" s="33">
        <v>30.57900047302244</v>
      </c>
      <c r="P104" s="33">
        <v>33.136000633239718</v>
      </c>
      <c r="Q104" s="33">
        <v>34.829999446868804</v>
      </c>
      <c r="R104" s="33">
        <v>36.323000669479349</v>
      </c>
      <c r="S104" s="33">
        <v>37.833999156951897</v>
      </c>
      <c r="T104" s="33">
        <v>39.482998371124204</v>
      </c>
      <c r="U104" s="33">
        <v>41.236998558044355</v>
      </c>
      <c r="V104" s="33">
        <v>42.889000892639132</v>
      </c>
      <c r="W104" s="33">
        <v>44.434001445770186</v>
      </c>
      <c r="X104" s="33">
        <v>46.04599905014036</v>
      </c>
      <c r="Y104" s="33">
        <v>47.854001522064159</v>
      </c>
      <c r="Z104" s="33">
        <v>49.667001724243121</v>
      </c>
      <c r="AA104" s="33">
        <v>51.431999206542926</v>
      </c>
      <c r="AB104" s="33">
        <v>53.151998043060289</v>
      </c>
      <c r="AC104" s="33">
        <v>54.833001136779757</v>
      </c>
      <c r="AD104" s="33">
        <v>56.54499816894522</v>
      </c>
      <c r="AE104" s="33">
        <v>58.29699945449827</v>
      </c>
    </row>
    <row r="106" spans="1:31">
      <c r="A106" s="19" t="s">
        <v>128</v>
      </c>
      <c r="B106" s="19" t="s">
        <v>129</v>
      </c>
      <c r="C106" s="19" t="s">
        <v>80</v>
      </c>
      <c r="D106" s="19" t="s">
        <v>89</v>
      </c>
      <c r="E106" s="19" t="s">
        <v>90</v>
      </c>
      <c r="F106" s="19" t="s">
        <v>91</v>
      </c>
      <c r="G106" s="19" t="s">
        <v>92</v>
      </c>
      <c r="H106" s="19" t="s">
        <v>93</v>
      </c>
      <c r="I106" s="19" t="s">
        <v>94</v>
      </c>
      <c r="J106" s="19" t="s">
        <v>95</v>
      </c>
      <c r="K106" s="19" t="s">
        <v>96</v>
      </c>
      <c r="L106" s="19" t="s">
        <v>97</v>
      </c>
      <c r="M106" s="19" t="s">
        <v>98</v>
      </c>
      <c r="N106" s="19" t="s">
        <v>99</v>
      </c>
      <c r="O106" s="19" t="s">
        <v>100</v>
      </c>
      <c r="P106" s="19" t="s">
        <v>101</v>
      </c>
      <c r="Q106" s="19" t="s">
        <v>102</v>
      </c>
      <c r="R106" s="19" t="s">
        <v>103</v>
      </c>
      <c r="S106" s="19" t="s">
        <v>104</v>
      </c>
      <c r="T106" s="19" t="s">
        <v>105</v>
      </c>
      <c r="U106" s="19" t="s">
        <v>106</v>
      </c>
      <c r="V106" s="19" t="s">
        <v>107</v>
      </c>
      <c r="W106" s="19" t="s">
        <v>108</v>
      </c>
      <c r="X106" s="19" t="s">
        <v>109</v>
      </c>
      <c r="Y106" s="19" t="s">
        <v>110</v>
      </c>
      <c r="Z106" s="19" t="s">
        <v>111</v>
      </c>
      <c r="AA106" s="19" t="s">
        <v>112</v>
      </c>
      <c r="AB106" s="19" t="s">
        <v>113</v>
      </c>
      <c r="AC106" s="19" t="s">
        <v>114</v>
      </c>
      <c r="AD106" s="19" t="s">
        <v>115</v>
      </c>
      <c r="AE106" s="19" t="s">
        <v>116</v>
      </c>
    </row>
    <row r="107" spans="1:31">
      <c r="A107" s="29" t="s">
        <v>132</v>
      </c>
      <c r="B107" s="29" t="s">
        <v>70</v>
      </c>
      <c r="C107" s="33">
        <v>55.329999923705998</v>
      </c>
      <c r="D107" s="33">
        <v>375.329999923706</v>
      </c>
      <c r="E107" s="33">
        <v>375.329999923706</v>
      </c>
      <c r="F107" s="33">
        <v>375.329999923706</v>
      </c>
      <c r="G107" s="33">
        <v>375.329999923706</v>
      </c>
      <c r="H107" s="33">
        <v>375.329999923706</v>
      </c>
      <c r="I107" s="33">
        <v>375.329999923706</v>
      </c>
      <c r="J107" s="33">
        <v>375.329999923706</v>
      </c>
      <c r="K107" s="33">
        <v>375.329999923706</v>
      </c>
      <c r="L107" s="33">
        <v>375.329999923706</v>
      </c>
      <c r="M107" s="33">
        <v>375.329999923706</v>
      </c>
      <c r="N107" s="33">
        <v>375.329999923706</v>
      </c>
      <c r="O107" s="33">
        <v>320</v>
      </c>
      <c r="P107" s="33">
        <v>320</v>
      </c>
      <c r="Q107" s="33">
        <v>320</v>
      </c>
      <c r="R107" s="33">
        <v>320</v>
      </c>
      <c r="S107" s="33">
        <v>320</v>
      </c>
      <c r="T107" s="33">
        <v>320</v>
      </c>
      <c r="U107" s="33">
        <v>429.12558000000001</v>
      </c>
      <c r="V107" s="33">
        <v>429.12558000000001</v>
      </c>
      <c r="W107" s="33">
        <v>844.55790000000002</v>
      </c>
      <c r="X107" s="33">
        <v>544.55790000000002</v>
      </c>
      <c r="Y107" s="33">
        <v>544.95403999999996</v>
      </c>
      <c r="Z107" s="33">
        <v>901.10546999999997</v>
      </c>
      <c r="AA107" s="33">
        <v>901.10546999999997</v>
      </c>
      <c r="AB107" s="33">
        <v>901.10546999999997</v>
      </c>
      <c r="AC107" s="33">
        <v>901.10546999999997</v>
      </c>
      <c r="AD107" s="33">
        <v>1683.1304</v>
      </c>
      <c r="AE107" s="33">
        <v>1683.1304</v>
      </c>
    </row>
    <row r="108" spans="1:31">
      <c r="A108" s="29" t="s">
        <v>132</v>
      </c>
      <c r="B108" s="29" t="s">
        <v>72</v>
      </c>
      <c r="C108" s="33">
        <v>0</v>
      </c>
      <c r="D108" s="33">
        <v>0</v>
      </c>
      <c r="E108" s="33">
        <v>0</v>
      </c>
      <c r="F108" s="33">
        <v>0</v>
      </c>
      <c r="G108" s="33">
        <v>0</v>
      </c>
      <c r="H108" s="33">
        <v>0</v>
      </c>
      <c r="I108" s="33">
        <v>0</v>
      </c>
      <c r="J108" s="33">
        <v>0</v>
      </c>
      <c r="K108" s="33">
        <v>0</v>
      </c>
      <c r="L108" s="33">
        <v>0</v>
      </c>
      <c r="M108" s="33">
        <v>0</v>
      </c>
      <c r="N108" s="33">
        <v>0</v>
      </c>
      <c r="O108" s="33">
        <v>0</v>
      </c>
      <c r="P108" s="33">
        <v>0</v>
      </c>
      <c r="Q108" s="33">
        <v>0</v>
      </c>
      <c r="R108" s="33">
        <v>0</v>
      </c>
      <c r="S108" s="33">
        <v>5.6300449999999896E-4</v>
      </c>
      <c r="T108" s="33">
        <v>5.6313559999999997E-4</v>
      </c>
      <c r="U108" s="33">
        <v>228.34564</v>
      </c>
      <c r="V108" s="33">
        <v>228.34564</v>
      </c>
      <c r="W108" s="33">
        <v>228.34564</v>
      </c>
      <c r="X108" s="33">
        <v>228.34564</v>
      </c>
      <c r="Y108" s="33">
        <v>228.34564</v>
      </c>
      <c r="Z108" s="33">
        <v>228.34564</v>
      </c>
      <c r="AA108" s="33">
        <v>368.20693999999997</v>
      </c>
      <c r="AB108" s="33">
        <v>368.20693999999997</v>
      </c>
      <c r="AC108" s="33">
        <v>606.42420000000004</v>
      </c>
      <c r="AD108" s="33">
        <v>1279.6849999999999</v>
      </c>
      <c r="AE108" s="33">
        <v>1279.6849999999999</v>
      </c>
    </row>
    <row r="109" spans="1:31">
      <c r="A109" s="29" t="s">
        <v>132</v>
      </c>
      <c r="B109" s="29" t="s">
        <v>76</v>
      </c>
      <c r="C109" s="33">
        <v>3.730999946594233</v>
      </c>
      <c r="D109" s="33">
        <v>5.3370000422000805</v>
      </c>
      <c r="E109" s="33">
        <v>6.5620000958442661</v>
      </c>
      <c r="F109" s="33">
        <v>8.8679997920989955</v>
      </c>
      <c r="G109" s="33">
        <v>11.99400031566614</v>
      </c>
      <c r="H109" s="33">
        <v>15.010999917983911</v>
      </c>
      <c r="I109" s="33">
        <v>18.664000272750819</v>
      </c>
      <c r="J109" s="33">
        <v>22.177000880241362</v>
      </c>
      <c r="K109" s="33">
        <v>26.300000429153378</v>
      </c>
      <c r="L109" s="33">
        <v>28.99999904632562</v>
      </c>
      <c r="M109" s="33">
        <v>38.306999206542869</v>
      </c>
      <c r="N109" s="33">
        <v>44.082001686096135</v>
      </c>
      <c r="O109" s="33">
        <v>52.344999551773057</v>
      </c>
      <c r="P109" s="33">
        <v>57.273001432418774</v>
      </c>
      <c r="Q109" s="33">
        <v>60.753001213073674</v>
      </c>
      <c r="R109" s="33">
        <v>63.832001686096142</v>
      </c>
      <c r="S109" s="33">
        <v>66.790998935699449</v>
      </c>
      <c r="T109" s="33">
        <v>69.882997035980154</v>
      </c>
      <c r="U109" s="33">
        <v>73.295000076293931</v>
      </c>
      <c r="V109" s="33">
        <v>76.875997543334947</v>
      </c>
      <c r="W109" s="33">
        <v>80.486003398895207</v>
      </c>
      <c r="X109" s="33">
        <v>84.222002506256047</v>
      </c>
      <c r="Y109" s="33">
        <v>88.148998260498033</v>
      </c>
      <c r="Z109" s="33">
        <v>92.059997081756535</v>
      </c>
      <c r="AA109" s="33">
        <v>95.945003509521428</v>
      </c>
      <c r="AB109" s="33">
        <v>99.820002079009967</v>
      </c>
      <c r="AC109" s="33">
        <v>103.66399621963494</v>
      </c>
      <c r="AD109" s="33">
        <v>107.5989999771115</v>
      </c>
      <c r="AE109" s="33">
        <v>111.65700006484921</v>
      </c>
    </row>
    <row r="111" spans="1:31">
      <c r="A111" s="19" t="s">
        <v>128</v>
      </c>
      <c r="B111" s="19" t="s">
        <v>129</v>
      </c>
      <c r="C111" s="19" t="s">
        <v>80</v>
      </c>
      <c r="D111" s="19" t="s">
        <v>89</v>
      </c>
      <c r="E111" s="19" t="s">
        <v>90</v>
      </c>
      <c r="F111" s="19" t="s">
        <v>91</v>
      </c>
      <c r="G111" s="19" t="s">
        <v>92</v>
      </c>
      <c r="H111" s="19" t="s">
        <v>93</v>
      </c>
      <c r="I111" s="19" t="s">
        <v>94</v>
      </c>
      <c r="J111" s="19" t="s">
        <v>95</v>
      </c>
      <c r="K111" s="19" t="s">
        <v>96</v>
      </c>
      <c r="L111" s="19" t="s">
        <v>97</v>
      </c>
      <c r="M111" s="19" t="s">
        <v>98</v>
      </c>
      <c r="N111" s="19" t="s">
        <v>99</v>
      </c>
      <c r="O111" s="19" t="s">
        <v>100</v>
      </c>
      <c r="P111" s="19" t="s">
        <v>101</v>
      </c>
      <c r="Q111" s="19" t="s">
        <v>102</v>
      </c>
      <c r="R111" s="19" t="s">
        <v>103</v>
      </c>
      <c r="S111" s="19" t="s">
        <v>104</v>
      </c>
      <c r="T111" s="19" t="s">
        <v>105</v>
      </c>
      <c r="U111" s="19" t="s">
        <v>106</v>
      </c>
      <c r="V111" s="19" t="s">
        <v>107</v>
      </c>
      <c r="W111" s="19" t="s">
        <v>108</v>
      </c>
      <c r="X111" s="19" t="s">
        <v>109</v>
      </c>
      <c r="Y111" s="19" t="s">
        <v>110</v>
      </c>
      <c r="Z111" s="19" t="s">
        <v>111</v>
      </c>
      <c r="AA111" s="19" t="s">
        <v>112</v>
      </c>
      <c r="AB111" s="19" t="s">
        <v>113</v>
      </c>
      <c r="AC111" s="19" t="s">
        <v>114</v>
      </c>
      <c r="AD111" s="19" t="s">
        <v>115</v>
      </c>
      <c r="AE111" s="19" t="s">
        <v>116</v>
      </c>
    </row>
    <row r="112" spans="1:31">
      <c r="A112" s="29" t="s">
        <v>133</v>
      </c>
      <c r="B112" s="29" t="s">
        <v>70</v>
      </c>
      <c r="C112" s="33">
        <v>205</v>
      </c>
      <c r="D112" s="33">
        <v>205</v>
      </c>
      <c r="E112" s="33">
        <v>205</v>
      </c>
      <c r="F112" s="33">
        <v>205</v>
      </c>
      <c r="G112" s="33">
        <v>205</v>
      </c>
      <c r="H112" s="33">
        <v>205</v>
      </c>
      <c r="I112" s="33">
        <v>205</v>
      </c>
      <c r="J112" s="33">
        <v>205</v>
      </c>
      <c r="K112" s="33">
        <v>205</v>
      </c>
      <c r="L112" s="33">
        <v>175</v>
      </c>
      <c r="M112" s="33">
        <v>175</v>
      </c>
      <c r="N112" s="33">
        <v>175</v>
      </c>
      <c r="O112" s="33">
        <v>175</v>
      </c>
      <c r="P112" s="33">
        <v>150</v>
      </c>
      <c r="Q112" s="33">
        <v>150</v>
      </c>
      <c r="R112" s="33">
        <v>150.00012065956</v>
      </c>
      <c r="S112" s="33">
        <v>150.000121144665</v>
      </c>
      <c r="T112" s="33">
        <v>150.00012133835</v>
      </c>
      <c r="U112" s="33">
        <v>208.49613600000001</v>
      </c>
      <c r="V112" s="33">
        <v>227.93625</v>
      </c>
      <c r="W112" s="33">
        <v>768.7998</v>
      </c>
      <c r="X112" s="33">
        <v>768.7998</v>
      </c>
      <c r="Y112" s="33">
        <v>768.7998</v>
      </c>
      <c r="Z112" s="33">
        <v>1008.97046</v>
      </c>
      <c r="AA112" s="33">
        <v>1008.97046</v>
      </c>
      <c r="AB112" s="33">
        <v>1008.97046</v>
      </c>
      <c r="AC112" s="33">
        <v>1008.97046</v>
      </c>
      <c r="AD112" s="33">
        <v>1008.97046</v>
      </c>
      <c r="AE112" s="33">
        <v>1008.97046</v>
      </c>
    </row>
    <row r="113" spans="1:31">
      <c r="A113" s="29" t="s">
        <v>133</v>
      </c>
      <c r="B113" s="29" t="s">
        <v>72</v>
      </c>
      <c r="C113" s="33">
        <v>0</v>
      </c>
      <c r="D113" s="33">
        <v>0</v>
      </c>
      <c r="E113" s="33">
        <v>0</v>
      </c>
      <c r="F113" s="33">
        <v>0</v>
      </c>
      <c r="G113" s="33">
        <v>0</v>
      </c>
      <c r="H113" s="33">
        <v>0</v>
      </c>
      <c r="I113" s="33">
        <v>0</v>
      </c>
      <c r="J113" s="33">
        <v>0</v>
      </c>
      <c r="K113" s="33">
        <v>0</v>
      </c>
      <c r="L113" s="33">
        <v>0</v>
      </c>
      <c r="M113" s="33">
        <v>0</v>
      </c>
      <c r="N113" s="33">
        <v>0</v>
      </c>
      <c r="O113" s="33">
        <v>0</v>
      </c>
      <c r="P113" s="33">
        <v>0</v>
      </c>
      <c r="Q113" s="33">
        <v>0</v>
      </c>
      <c r="R113" s="33">
        <v>0</v>
      </c>
      <c r="S113" s="33">
        <v>0</v>
      </c>
      <c r="T113" s="33">
        <v>0</v>
      </c>
      <c r="U113" s="33">
        <v>0</v>
      </c>
      <c r="V113" s="33">
        <v>0</v>
      </c>
      <c r="W113" s="33">
        <v>0</v>
      </c>
      <c r="X113" s="33">
        <v>0</v>
      </c>
      <c r="Y113" s="33">
        <v>0</v>
      </c>
      <c r="Z113" s="33">
        <v>0</v>
      </c>
      <c r="AA113" s="33">
        <v>0</v>
      </c>
      <c r="AB113" s="33">
        <v>0</v>
      </c>
      <c r="AC113" s="33">
        <v>0</v>
      </c>
      <c r="AD113" s="33">
        <v>0</v>
      </c>
      <c r="AE113" s="33">
        <v>0</v>
      </c>
    </row>
    <row r="114" spans="1:31">
      <c r="A114" s="29" t="s">
        <v>133</v>
      </c>
      <c r="B114" s="29" t="s">
        <v>76</v>
      </c>
      <c r="C114" s="33">
        <v>3.3319998979568428</v>
      </c>
      <c r="D114" s="33">
        <v>5.7880000472068707</v>
      </c>
      <c r="E114" s="33">
        <v>7.3300001621246249</v>
      </c>
      <c r="F114" s="33">
        <v>9.0219997763633728</v>
      </c>
      <c r="G114" s="33">
        <v>10.891999840736368</v>
      </c>
      <c r="H114" s="33">
        <v>13.30499988794317</v>
      </c>
      <c r="I114" s="33">
        <v>15.80500018596643</v>
      </c>
      <c r="J114" s="33">
        <v>18.292000055313078</v>
      </c>
      <c r="K114" s="33">
        <v>20.64899909496302</v>
      </c>
      <c r="L114" s="33">
        <v>22.004999399185081</v>
      </c>
      <c r="M114" s="33">
        <v>23.441000103950451</v>
      </c>
      <c r="N114" s="33">
        <v>24.951000094413729</v>
      </c>
      <c r="O114" s="33">
        <v>26.615000486373798</v>
      </c>
      <c r="P114" s="33">
        <v>28.315000057220409</v>
      </c>
      <c r="Q114" s="33">
        <v>29.831000804901041</v>
      </c>
      <c r="R114" s="33">
        <v>31.334999322891168</v>
      </c>
      <c r="S114" s="33">
        <v>32.86299991607666</v>
      </c>
      <c r="T114" s="33">
        <v>34.454999208450289</v>
      </c>
      <c r="U114" s="33">
        <v>36.142000198364173</v>
      </c>
      <c r="V114" s="33">
        <v>37.889001607894848</v>
      </c>
      <c r="W114" s="33">
        <v>39.683999538421531</v>
      </c>
      <c r="X114" s="33">
        <v>41.551000356674159</v>
      </c>
      <c r="Y114" s="33">
        <v>43.510999441146822</v>
      </c>
      <c r="Z114" s="33">
        <v>45.537000656127844</v>
      </c>
      <c r="AA114" s="33">
        <v>47.622999429702681</v>
      </c>
      <c r="AB114" s="33">
        <v>49.772001743316615</v>
      </c>
      <c r="AC114" s="33">
        <v>51.990000486373852</v>
      </c>
      <c r="AD114" s="33">
        <v>54.295001029968198</v>
      </c>
      <c r="AE114" s="33">
        <v>56.69299912452697</v>
      </c>
    </row>
    <row r="116" spans="1:31">
      <c r="A116" s="19" t="s">
        <v>128</v>
      </c>
      <c r="B116" s="19" t="s">
        <v>129</v>
      </c>
      <c r="C116" s="19" t="s">
        <v>80</v>
      </c>
      <c r="D116" s="19" t="s">
        <v>89</v>
      </c>
      <c r="E116" s="19" t="s">
        <v>90</v>
      </c>
      <c r="F116" s="19" t="s">
        <v>91</v>
      </c>
      <c r="G116" s="19" t="s">
        <v>92</v>
      </c>
      <c r="H116" s="19" t="s">
        <v>93</v>
      </c>
      <c r="I116" s="19" t="s">
        <v>94</v>
      </c>
      <c r="J116" s="19" t="s">
        <v>95</v>
      </c>
      <c r="K116" s="19" t="s">
        <v>96</v>
      </c>
      <c r="L116" s="19" t="s">
        <v>97</v>
      </c>
      <c r="M116" s="19" t="s">
        <v>98</v>
      </c>
      <c r="N116" s="19" t="s">
        <v>99</v>
      </c>
      <c r="O116" s="19" t="s">
        <v>100</v>
      </c>
      <c r="P116" s="19" t="s">
        <v>101</v>
      </c>
      <c r="Q116" s="19" t="s">
        <v>102</v>
      </c>
      <c r="R116" s="19" t="s">
        <v>103</v>
      </c>
      <c r="S116" s="19" t="s">
        <v>104</v>
      </c>
      <c r="T116" s="19" t="s">
        <v>105</v>
      </c>
      <c r="U116" s="19" t="s">
        <v>106</v>
      </c>
      <c r="V116" s="19" t="s">
        <v>107</v>
      </c>
      <c r="W116" s="19" t="s">
        <v>108</v>
      </c>
      <c r="X116" s="19" t="s">
        <v>109</v>
      </c>
      <c r="Y116" s="19" t="s">
        <v>110</v>
      </c>
      <c r="Z116" s="19" t="s">
        <v>111</v>
      </c>
      <c r="AA116" s="19" t="s">
        <v>112</v>
      </c>
      <c r="AB116" s="19" t="s">
        <v>113</v>
      </c>
      <c r="AC116" s="19" t="s">
        <v>114</v>
      </c>
      <c r="AD116" s="19" t="s">
        <v>115</v>
      </c>
      <c r="AE116" s="19" t="s">
        <v>116</v>
      </c>
    </row>
    <row r="117" spans="1:31">
      <c r="A117" s="29" t="s">
        <v>134</v>
      </c>
      <c r="B117" s="29" t="s">
        <v>70</v>
      </c>
      <c r="C117" s="33">
        <v>0</v>
      </c>
      <c r="D117" s="33">
        <v>0</v>
      </c>
      <c r="E117" s="33">
        <v>0</v>
      </c>
      <c r="F117" s="33">
        <v>0</v>
      </c>
      <c r="G117" s="33">
        <v>0</v>
      </c>
      <c r="H117" s="33">
        <v>0</v>
      </c>
      <c r="I117" s="33">
        <v>0</v>
      </c>
      <c r="J117" s="33">
        <v>0</v>
      </c>
      <c r="K117" s="33">
        <v>0</v>
      </c>
      <c r="L117" s="33">
        <v>0</v>
      </c>
      <c r="M117" s="33">
        <v>0</v>
      </c>
      <c r="N117" s="33">
        <v>0</v>
      </c>
      <c r="O117" s="33">
        <v>0</v>
      </c>
      <c r="P117" s="33">
        <v>0</v>
      </c>
      <c r="Q117" s="33">
        <v>0</v>
      </c>
      <c r="R117" s="33">
        <v>0</v>
      </c>
      <c r="S117" s="33">
        <v>0</v>
      </c>
      <c r="T117" s="33">
        <v>0</v>
      </c>
      <c r="U117" s="33">
        <v>0</v>
      </c>
      <c r="V117" s="33">
        <v>0</v>
      </c>
      <c r="W117" s="33">
        <v>0</v>
      </c>
      <c r="X117" s="33">
        <v>0</v>
      </c>
      <c r="Y117" s="33">
        <v>0</v>
      </c>
      <c r="Z117" s="33">
        <v>0</v>
      </c>
      <c r="AA117" s="33">
        <v>0</v>
      </c>
      <c r="AB117" s="33">
        <v>0</v>
      </c>
      <c r="AC117" s="33">
        <v>0</v>
      </c>
      <c r="AD117" s="33">
        <v>0</v>
      </c>
      <c r="AE117" s="33">
        <v>0</v>
      </c>
    </row>
    <row r="118" spans="1:31">
      <c r="A118" s="29" t="s">
        <v>134</v>
      </c>
      <c r="B118" s="29" t="s">
        <v>72</v>
      </c>
      <c r="C118" s="33">
        <v>0</v>
      </c>
      <c r="D118" s="33">
        <v>0</v>
      </c>
      <c r="E118" s="33">
        <v>0</v>
      </c>
      <c r="F118" s="33">
        <v>0</v>
      </c>
      <c r="G118" s="33">
        <v>0</v>
      </c>
      <c r="H118" s="33">
        <v>0</v>
      </c>
      <c r="I118" s="33">
        <v>0</v>
      </c>
      <c r="J118" s="33">
        <v>0</v>
      </c>
      <c r="K118" s="33">
        <v>0</v>
      </c>
      <c r="L118" s="33">
        <v>0</v>
      </c>
      <c r="M118" s="33">
        <v>0</v>
      </c>
      <c r="N118" s="33">
        <v>0</v>
      </c>
      <c r="O118" s="33">
        <v>0</v>
      </c>
      <c r="P118" s="33">
        <v>0</v>
      </c>
      <c r="Q118" s="33">
        <v>0</v>
      </c>
      <c r="R118" s="33">
        <v>0</v>
      </c>
      <c r="S118" s="33">
        <v>0</v>
      </c>
      <c r="T118" s="33">
        <v>0</v>
      </c>
      <c r="U118" s="33">
        <v>0</v>
      </c>
      <c r="V118" s="33">
        <v>0</v>
      </c>
      <c r="W118" s="33">
        <v>0</v>
      </c>
      <c r="X118" s="33">
        <v>0</v>
      </c>
      <c r="Y118" s="33">
        <v>0</v>
      </c>
      <c r="Z118" s="33">
        <v>0</v>
      </c>
      <c r="AA118" s="33">
        <v>0</v>
      </c>
      <c r="AB118" s="33">
        <v>0</v>
      </c>
      <c r="AC118" s="33">
        <v>0</v>
      </c>
      <c r="AD118" s="33">
        <v>0</v>
      </c>
      <c r="AE118" s="33">
        <v>0</v>
      </c>
    </row>
    <row r="119" spans="1:31">
      <c r="A119" s="29" t="s">
        <v>134</v>
      </c>
      <c r="B119" s="29" t="s">
        <v>76</v>
      </c>
      <c r="C119" s="33">
        <v>0.43999999016523272</v>
      </c>
      <c r="D119" s="33">
        <v>0.55599999427795399</v>
      </c>
      <c r="E119" s="33">
        <v>0.66599997878074546</v>
      </c>
      <c r="F119" s="33">
        <v>0.89899998158216399</v>
      </c>
      <c r="G119" s="33">
        <v>1.1869999766349781</v>
      </c>
      <c r="H119" s="33">
        <v>1.5390000194311091</v>
      </c>
      <c r="I119" s="33">
        <v>1.937000006437295</v>
      </c>
      <c r="J119" s="33">
        <v>2.2729999721050209</v>
      </c>
      <c r="K119" s="33">
        <v>2.6570000350475249</v>
      </c>
      <c r="L119" s="33">
        <v>2.8810000717639852</v>
      </c>
      <c r="M119" s="33">
        <v>3.6420001089572818</v>
      </c>
      <c r="N119" s="33">
        <v>3.9700000584125439</v>
      </c>
      <c r="O119" s="33">
        <v>4.4960002303123456</v>
      </c>
      <c r="P119" s="33">
        <v>4.8490000963210989</v>
      </c>
      <c r="Q119" s="33">
        <v>5.0529999136924735</v>
      </c>
      <c r="R119" s="33">
        <v>5.2179998755454955</v>
      </c>
      <c r="S119" s="33">
        <v>5.3690001368522609</v>
      </c>
      <c r="T119" s="33">
        <v>5.5219997763633675</v>
      </c>
      <c r="U119" s="33">
        <v>5.6949998736381451</v>
      </c>
      <c r="V119" s="33">
        <v>5.8749999403953517</v>
      </c>
      <c r="W119" s="33">
        <v>6.0489999055862418</v>
      </c>
      <c r="X119" s="33">
        <v>6.224999785423269</v>
      </c>
      <c r="Y119" s="33">
        <v>6.4070001244544894</v>
      </c>
      <c r="Z119" s="33">
        <v>6.5810001492500261</v>
      </c>
      <c r="AA119" s="33">
        <v>6.7449998855590767</v>
      </c>
      <c r="AB119" s="33">
        <v>6.899999797344206</v>
      </c>
      <c r="AC119" s="33">
        <v>7.0519999265670759</v>
      </c>
      <c r="AD119" s="33">
        <v>7.2050001621246249</v>
      </c>
      <c r="AE119" s="33">
        <v>7.3599997758865356</v>
      </c>
    </row>
    <row r="122" spans="1:31">
      <c r="A122" s="26" t="s">
        <v>136</v>
      </c>
    </row>
    <row r="123" spans="1:31">
      <c r="A123" s="19" t="s">
        <v>128</v>
      </c>
      <c r="B123" s="19" t="s">
        <v>129</v>
      </c>
      <c r="C123" s="19" t="s">
        <v>80</v>
      </c>
      <c r="D123" s="19" t="s">
        <v>89</v>
      </c>
      <c r="E123" s="19" t="s">
        <v>90</v>
      </c>
      <c r="F123" s="19" t="s">
        <v>91</v>
      </c>
      <c r="G123" s="19" t="s">
        <v>92</v>
      </c>
      <c r="H123" s="19" t="s">
        <v>93</v>
      </c>
      <c r="I123" s="19" t="s">
        <v>94</v>
      </c>
      <c r="J123" s="19" t="s">
        <v>95</v>
      </c>
      <c r="K123" s="19" t="s">
        <v>96</v>
      </c>
      <c r="L123" s="19" t="s">
        <v>97</v>
      </c>
      <c r="M123" s="19" t="s">
        <v>98</v>
      </c>
      <c r="N123" s="19" t="s">
        <v>99</v>
      </c>
      <c r="O123" s="19" t="s">
        <v>100</v>
      </c>
      <c r="P123" s="19" t="s">
        <v>101</v>
      </c>
      <c r="Q123" s="19" t="s">
        <v>102</v>
      </c>
      <c r="R123" s="19" t="s">
        <v>103</v>
      </c>
      <c r="S123" s="19" t="s">
        <v>104</v>
      </c>
      <c r="T123" s="19" t="s">
        <v>105</v>
      </c>
      <c r="U123" s="19" t="s">
        <v>106</v>
      </c>
      <c r="V123" s="19" t="s">
        <v>107</v>
      </c>
      <c r="W123" s="19" t="s">
        <v>108</v>
      </c>
      <c r="X123" s="19" t="s">
        <v>109</v>
      </c>
      <c r="Y123" s="19" t="s">
        <v>110</v>
      </c>
      <c r="Z123" s="19" t="s">
        <v>111</v>
      </c>
      <c r="AA123" s="19" t="s">
        <v>112</v>
      </c>
      <c r="AB123" s="19" t="s">
        <v>113</v>
      </c>
      <c r="AC123" s="19" t="s">
        <v>114</v>
      </c>
      <c r="AD123" s="19" t="s">
        <v>115</v>
      </c>
      <c r="AE123" s="19" t="s">
        <v>116</v>
      </c>
    </row>
    <row r="124" spans="1:31">
      <c r="A124" s="29" t="s">
        <v>40</v>
      </c>
      <c r="B124" s="29" t="s">
        <v>24</v>
      </c>
      <c r="C124" s="33">
        <v>12071.960138797742</v>
      </c>
      <c r="D124" s="33">
        <v>12836.036116600026</v>
      </c>
      <c r="E124" s="33">
        <v>13523.72031211851</v>
      </c>
      <c r="F124" s="33">
        <v>14178.882212638842</v>
      </c>
      <c r="G124" s="33">
        <v>14835.355512619</v>
      </c>
      <c r="H124" s="33">
        <v>15512.532593727105</v>
      </c>
      <c r="I124" s="33">
        <v>16239.550806999192</v>
      </c>
      <c r="J124" s="33">
        <v>16947.038604736314</v>
      </c>
      <c r="K124" s="33">
        <v>17304.930604934685</v>
      </c>
      <c r="L124" s="33">
        <v>17661.801147460927</v>
      </c>
      <c r="M124" s="33">
        <v>18071.83115291594</v>
      </c>
      <c r="N124" s="33">
        <v>18473.599193572991</v>
      </c>
      <c r="O124" s="33">
        <v>18889.932415008538</v>
      </c>
      <c r="P124" s="33">
        <v>19279.64626789093</v>
      </c>
      <c r="Q124" s="33">
        <v>19731.767400741577</v>
      </c>
      <c r="R124" s="33">
        <v>20174.560653686523</v>
      </c>
      <c r="S124" s="33">
        <v>20632.948364257813</v>
      </c>
      <c r="T124" s="33">
        <v>21060.857141494744</v>
      </c>
      <c r="U124" s="33">
        <v>21555.578598022457</v>
      </c>
      <c r="V124" s="33">
        <v>22035.236612319939</v>
      </c>
      <c r="W124" s="33">
        <v>22529.408044815056</v>
      </c>
      <c r="X124" s="33">
        <v>22994.529384613033</v>
      </c>
      <c r="Y124" s="33">
        <v>23523.767782211296</v>
      </c>
      <c r="Z124" s="33">
        <v>24037.358222961419</v>
      </c>
      <c r="AA124" s="33">
        <v>24568.689323425293</v>
      </c>
      <c r="AB124" s="33">
        <v>25073.372241973877</v>
      </c>
      <c r="AC124" s="33">
        <v>25638.216793060303</v>
      </c>
      <c r="AD124" s="33">
        <v>26197.539203643799</v>
      </c>
      <c r="AE124" s="33">
        <v>26773.122425079346</v>
      </c>
    </row>
    <row r="125" spans="1:31" collapsed="1">
      <c r="A125" s="29" t="s">
        <v>40</v>
      </c>
      <c r="B125" s="29" t="s">
        <v>77</v>
      </c>
      <c r="C125" s="33">
        <v>514.20000000000005</v>
      </c>
      <c r="D125" s="33">
        <v>585.4</v>
      </c>
      <c r="E125" s="33">
        <v>595.29999999999995</v>
      </c>
      <c r="F125" s="33">
        <v>686</v>
      </c>
      <c r="G125" s="33">
        <v>782.7</v>
      </c>
      <c r="H125" s="33">
        <v>866.9</v>
      </c>
      <c r="I125" s="33">
        <v>945.30000000000007</v>
      </c>
      <c r="J125" s="33">
        <v>1004.4</v>
      </c>
      <c r="K125" s="33">
        <v>1060.3999999999999</v>
      </c>
      <c r="L125" s="33">
        <v>1110.6999999999998</v>
      </c>
      <c r="M125" s="33">
        <v>1327.6999999999998</v>
      </c>
      <c r="N125" s="33">
        <v>1440</v>
      </c>
      <c r="O125" s="33">
        <v>1591.4</v>
      </c>
      <c r="P125" s="33">
        <v>1670</v>
      </c>
      <c r="Q125" s="33">
        <v>1705.1999999999998</v>
      </c>
      <c r="R125" s="33">
        <v>1728.8</v>
      </c>
      <c r="S125" s="33">
        <v>1748.8000000000002</v>
      </c>
      <c r="T125" s="33">
        <v>1771.3</v>
      </c>
      <c r="U125" s="33">
        <v>1798.8999999999999</v>
      </c>
      <c r="V125" s="33">
        <v>1826</v>
      </c>
      <c r="W125" s="33">
        <v>1850.6</v>
      </c>
      <c r="X125" s="33">
        <v>1875.8999999999999</v>
      </c>
      <c r="Y125" s="33">
        <v>1904.8000000000002</v>
      </c>
      <c r="Z125" s="33">
        <v>1932.0000000000002</v>
      </c>
      <c r="AA125" s="33">
        <v>1957.1000000000004</v>
      </c>
      <c r="AB125" s="33">
        <v>1979.7000000000003</v>
      </c>
      <c r="AC125" s="33">
        <v>2000.4999999999998</v>
      </c>
      <c r="AD125" s="33">
        <v>2021.5</v>
      </c>
      <c r="AE125" s="33">
        <v>2042.7999999999997</v>
      </c>
    </row>
    <row r="126" spans="1:31" collapsed="1">
      <c r="A126" s="29" t="s">
        <v>40</v>
      </c>
      <c r="B126" s="29" t="s">
        <v>78</v>
      </c>
      <c r="C126" s="33">
        <v>514.20000000000005</v>
      </c>
      <c r="D126" s="33">
        <v>585.4</v>
      </c>
      <c r="E126" s="33">
        <v>595.29999999999995</v>
      </c>
      <c r="F126" s="33">
        <v>686</v>
      </c>
      <c r="G126" s="33">
        <v>782.7</v>
      </c>
      <c r="H126" s="33">
        <v>866.9</v>
      </c>
      <c r="I126" s="33">
        <v>945.30000000000007</v>
      </c>
      <c r="J126" s="33">
        <v>1004.4</v>
      </c>
      <c r="K126" s="33">
        <v>1060.3999999999999</v>
      </c>
      <c r="L126" s="33">
        <v>1110.6999999999998</v>
      </c>
      <c r="M126" s="33">
        <v>1327.6999999999998</v>
      </c>
      <c r="N126" s="33">
        <v>1440</v>
      </c>
      <c r="O126" s="33">
        <v>1591.4</v>
      </c>
      <c r="P126" s="33">
        <v>1670</v>
      </c>
      <c r="Q126" s="33">
        <v>1705.1999999999998</v>
      </c>
      <c r="R126" s="33">
        <v>1728.8</v>
      </c>
      <c r="S126" s="33">
        <v>1748.8000000000002</v>
      </c>
      <c r="T126" s="33">
        <v>1771.3</v>
      </c>
      <c r="U126" s="33">
        <v>1798.8999999999999</v>
      </c>
      <c r="V126" s="33">
        <v>1826</v>
      </c>
      <c r="W126" s="33">
        <v>1850.6</v>
      </c>
      <c r="X126" s="33">
        <v>1875.8999999999999</v>
      </c>
      <c r="Y126" s="33">
        <v>1904.8000000000002</v>
      </c>
      <c r="Z126" s="33">
        <v>1932.0000000000002</v>
      </c>
      <c r="AA126" s="33">
        <v>1957.1000000000004</v>
      </c>
      <c r="AB126" s="33">
        <v>1979.7000000000003</v>
      </c>
      <c r="AC126" s="33">
        <v>2000.4999999999998</v>
      </c>
      <c r="AD126" s="33">
        <v>2021.5</v>
      </c>
      <c r="AE126" s="33">
        <v>2042.7999999999997</v>
      </c>
    </row>
    <row r="128" spans="1:31">
      <c r="A128" s="19" t="s">
        <v>128</v>
      </c>
      <c r="B128" s="19" t="s">
        <v>129</v>
      </c>
      <c r="C128" s="19" t="s">
        <v>80</v>
      </c>
      <c r="D128" s="19" t="s">
        <v>89</v>
      </c>
      <c r="E128" s="19" t="s">
        <v>90</v>
      </c>
      <c r="F128" s="19" t="s">
        <v>91</v>
      </c>
      <c r="G128" s="19" t="s">
        <v>92</v>
      </c>
      <c r="H128" s="19" t="s">
        <v>93</v>
      </c>
      <c r="I128" s="19" t="s">
        <v>94</v>
      </c>
      <c r="J128" s="19" t="s">
        <v>95</v>
      </c>
      <c r="K128" s="19" t="s">
        <v>96</v>
      </c>
      <c r="L128" s="19" t="s">
        <v>97</v>
      </c>
      <c r="M128" s="19" t="s">
        <v>98</v>
      </c>
      <c r="N128" s="19" t="s">
        <v>99</v>
      </c>
      <c r="O128" s="19" t="s">
        <v>100</v>
      </c>
      <c r="P128" s="19" t="s">
        <v>101</v>
      </c>
      <c r="Q128" s="19" t="s">
        <v>102</v>
      </c>
      <c r="R128" s="19" t="s">
        <v>103</v>
      </c>
      <c r="S128" s="19" t="s">
        <v>104</v>
      </c>
      <c r="T128" s="19" t="s">
        <v>105</v>
      </c>
      <c r="U128" s="19" t="s">
        <v>106</v>
      </c>
      <c r="V128" s="19" t="s">
        <v>107</v>
      </c>
      <c r="W128" s="19" t="s">
        <v>108</v>
      </c>
      <c r="X128" s="19" t="s">
        <v>109</v>
      </c>
      <c r="Y128" s="19" t="s">
        <v>110</v>
      </c>
      <c r="Z128" s="19" t="s">
        <v>111</v>
      </c>
      <c r="AA128" s="19" t="s">
        <v>112</v>
      </c>
      <c r="AB128" s="19" t="s">
        <v>113</v>
      </c>
      <c r="AC128" s="19" t="s">
        <v>114</v>
      </c>
      <c r="AD128" s="19" t="s">
        <v>115</v>
      </c>
      <c r="AE128" s="19" t="s">
        <v>116</v>
      </c>
    </row>
    <row r="129" spans="1:31">
      <c r="A129" s="29" t="s">
        <v>130</v>
      </c>
      <c r="B129" s="29" t="s">
        <v>24</v>
      </c>
      <c r="C129" s="25">
        <v>3430.8612365722602</v>
      </c>
      <c r="D129" s="25">
        <v>3527.2650756835878</v>
      </c>
      <c r="E129" s="25">
        <v>3614.3143005371039</v>
      </c>
      <c r="F129" s="25">
        <v>3699.374237060546</v>
      </c>
      <c r="G129" s="25">
        <v>3789.5904235839789</v>
      </c>
      <c r="H129" s="25">
        <v>3891.821502685546</v>
      </c>
      <c r="I129" s="25">
        <v>4014.3247680664063</v>
      </c>
      <c r="J129" s="25">
        <v>4133.0651550292914</v>
      </c>
      <c r="K129" s="25">
        <v>4245.4668579101563</v>
      </c>
      <c r="L129" s="25">
        <v>4356.5246887206977</v>
      </c>
      <c r="M129" s="25">
        <v>4487.0786437988227</v>
      </c>
      <c r="N129" s="25">
        <v>4613.9457397460928</v>
      </c>
      <c r="O129" s="25">
        <v>4737.3366088867178</v>
      </c>
      <c r="P129" s="25">
        <v>4858.6192321777344</v>
      </c>
      <c r="Q129" s="25">
        <v>5000.9755859375</v>
      </c>
      <c r="R129" s="25">
        <v>5145.5394897460928</v>
      </c>
      <c r="S129" s="25">
        <v>5282.1839599609375</v>
      </c>
      <c r="T129" s="25">
        <v>5417.1154174804678</v>
      </c>
      <c r="U129" s="25">
        <v>5576.6412963867178</v>
      </c>
      <c r="V129" s="25">
        <v>5731.6154174804678</v>
      </c>
      <c r="W129" s="25">
        <v>5876.7806396484375</v>
      </c>
      <c r="X129" s="25">
        <v>6020.8081665039063</v>
      </c>
      <c r="Y129" s="25">
        <v>6185.6890258789063</v>
      </c>
      <c r="Z129" s="25">
        <v>6344.5853881835928</v>
      </c>
      <c r="AA129" s="25">
        <v>6498.3271484375</v>
      </c>
      <c r="AB129" s="25">
        <v>6651.790771484375</v>
      </c>
      <c r="AC129" s="25">
        <v>6826.6011962890625</v>
      </c>
      <c r="AD129" s="25">
        <v>6999.4085083007813</v>
      </c>
      <c r="AE129" s="25">
        <v>7167.530029296875</v>
      </c>
    </row>
    <row r="130" spans="1:31">
      <c r="A130" s="29" t="s">
        <v>130</v>
      </c>
      <c r="B130" s="29" t="s">
        <v>77</v>
      </c>
      <c r="C130" s="33">
        <v>201.8</v>
      </c>
      <c r="D130" s="33">
        <v>215.1</v>
      </c>
      <c r="E130" s="33">
        <v>216</v>
      </c>
      <c r="F130" s="33">
        <v>265.70000000000005</v>
      </c>
      <c r="G130" s="33">
        <v>303.3</v>
      </c>
      <c r="H130" s="33">
        <v>339.09999999999997</v>
      </c>
      <c r="I130" s="33">
        <v>366.59999999999997</v>
      </c>
      <c r="J130" s="33">
        <v>391.3</v>
      </c>
      <c r="K130" s="33">
        <v>412.5</v>
      </c>
      <c r="L130" s="33">
        <v>431</v>
      </c>
      <c r="M130" s="33">
        <v>514.9</v>
      </c>
      <c r="N130" s="33">
        <v>565.5</v>
      </c>
      <c r="O130" s="33">
        <v>621.4</v>
      </c>
      <c r="P130" s="33">
        <v>651.40000000000009</v>
      </c>
      <c r="Q130" s="33">
        <v>662.3</v>
      </c>
      <c r="R130" s="33">
        <v>668.2</v>
      </c>
      <c r="S130" s="33">
        <v>672.5</v>
      </c>
      <c r="T130" s="33">
        <v>677.5</v>
      </c>
      <c r="U130" s="33">
        <v>684.80000000000007</v>
      </c>
      <c r="V130" s="33">
        <v>692</v>
      </c>
      <c r="W130" s="33">
        <v>698</v>
      </c>
      <c r="X130" s="33">
        <v>704.30000000000007</v>
      </c>
      <c r="Y130" s="33">
        <v>712.1</v>
      </c>
      <c r="Z130" s="33">
        <v>719.4</v>
      </c>
      <c r="AA130" s="33">
        <v>725.6</v>
      </c>
      <c r="AB130" s="33">
        <v>730.8</v>
      </c>
      <c r="AC130" s="33">
        <v>735.1</v>
      </c>
      <c r="AD130" s="33">
        <v>739.4</v>
      </c>
      <c r="AE130" s="33">
        <v>743.7</v>
      </c>
    </row>
    <row r="131" spans="1:31">
      <c r="A131" s="29" t="s">
        <v>130</v>
      </c>
      <c r="B131" s="29" t="s">
        <v>78</v>
      </c>
      <c r="C131" s="33">
        <v>201.8</v>
      </c>
      <c r="D131" s="33">
        <v>215.1</v>
      </c>
      <c r="E131" s="33">
        <v>216</v>
      </c>
      <c r="F131" s="33">
        <v>265.70000000000005</v>
      </c>
      <c r="G131" s="33">
        <v>303.3</v>
      </c>
      <c r="H131" s="33">
        <v>339.09999999999997</v>
      </c>
      <c r="I131" s="33">
        <v>366.59999999999997</v>
      </c>
      <c r="J131" s="33">
        <v>391.3</v>
      </c>
      <c r="K131" s="33">
        <v>412.5</v>
      </c>
      <c r="L131" s="33">
        <v>431</v>
      </c>
      <c r="M131" s="33">
        <v>514.9</v>
      </c>
      <c r="N131" s="33">
        <v>565.5</v>
      </c>
      <c r="O131" s="33">
        <v>621.4</v>
      </c>
      <c r="P131" s="33">
        <v>651.40000000000009</v>
      </c>
      <c r="Q131" s="33">
        <v>662.3</v>
      </c>
      <c r="R131" s="33">
        <v>668.2</v>
      </c>
      <c r="S131" s="33">
        <v>672.5</v>
      </c>
      <c r="T131" s="33">
        <v>677.5</v>
      </c>
      <c r="U131" s="33">
        <v>684.80000000000007</v>
      </c>
      <c r="V131" s="33">
        <v>692</v>
      </c>
      <c r="W131" s="33">
        <v>698</v>
      </c>
      <c r="X131" s="33">
        <v>704.30000000000007</v>
      </c>
      <c r="Y131" s="33">
        <v>712.1</v>
      </c>
      <c r="Z131" s="33">
        <v>719.4</v>
      </c>
      <c r="AA131" s="33">
        <v>725.6</v>
      </c>
      <c r="AB131" s="33">
        <v>730.8</v>
      </c>
      <c r="AC131" s="33">
        <v>735.1</v>
      </c>
      <c r="AD131" s="33">
        <v>739.4</v>
      </c>
      <c r="AE131" s="33">
        <v>743.7</v>
      </c>
    </row>
    <row r="133" spans="1:31">
      <c r="A133" s="19" t="s">
        <v>128</v>
      </c>
      <c r="B133" s="19" t="s">
        <v>129</v>
      </c>
      <c r="C133" s="19" t="s">
        <v>80</v>
      </c>
      <c r="D133" s="19" t="s">
        <v>89</v>
      </c>
      <c r="E133" s="19" t="s">
        <v>90</v>
      </c>
      <c r="F133" s="19" t="s">
        <v>91</v>
      </c>
      <c r="G133" s="19" t="s">
        <v>92</v>
      </c>
      <c r="H133" s="19" t="s">
        <v>93</v>
      </c>
      <c r="I133" s="19" t="s">
        <v>94</v>
      </c>
      <c r="J133" s="19" t="s">
        <v>95</v>
      </c>
      <c r="K133" s="19" t="s">
        <v>96</v>
      </c>
      <c r="L133" s="19" t="s">
        <v>97</v>
      </c>
      <c r="M133" s="19" t="s">
        <v>98</v>
      </c>
      <c r="N133" s="19" t="s">
        <v>99</v>
      </c>
      <c r="O133" s="19" t="s">
        <v>100</v>
      </c>
      <c r="P133" s="19" t="s">
        <v>101</v>
      </c>
      <c r="Q133" s="19" t="s">
        <v>102</v>
      </c>
      <c r="R133" s="19" t="s">
        <v>103</v>
      </c>
      <c r="S133" s="19" t="s">
        <v>104</v>
      </c>
      <c r="T133" s="19" t="s">
        <v>105</v>
      </c>
      <c r="U133" s="19" t="s">
        <v>106</v>
      </c>
      <c r="V133" s="19" t="s">
        <v>107</v>
      </c>
      <c r="W133" s="19" t="s">
        <v>108</v>
      </c>
      <c r="X133" s="19" t="s">
        <v>109</v>
      </c>
      <c r="Y133" s="19" t="s">
        <v>110</v>
      </c>
      <c r="Z133" s="19" t="s">
        <v>111</v>
      </c>
      <c r="AA133" s="19" t="s">
        <v>112</v>
      </c>
      <c r="AB133" s="19" t="s">
        <v>113</v>
      </c>
      <c r="AC133" s="19" t="s">
        <v>114</v>
      </c>
      <c r="AD133" s="19" t="s">
        <v>115</v>
      </c>
      <c r="AE133" s="19" t="s">
        <v>116</v>
      </c>
    </row>
    <row r="134" spans="1:31">
      <c r="A134" s="29" t="s">
        <v>131</v>
      </c>
      <c r="B134" s="29" t="s">
        <v>24</v>
      </c>
      <c r="C134" s="25">
        <v>3741.723846435541</v>
      </c>
      <c r="D134" s="25">
        <v>3869.0980834960928</v>
      </c>
      <c r="E134" s="25">
        <v>3973.673461914057</v>
      </c>
      <c r="F134" s="25">
        <v>4075.85522460937</v>
      </c>
      <c r="G134" s="25">
        <v>4172.3139953613227</v>
      </c>
      <c r="H134" s="25">
        <v>4278.4140930175781</v>
      </c>
      <c r="I134" s="25">
        <v>4391.7894897460883</v>
      </c>
      <c r="J134" s="25">
        <v>4494.3399658203116</v>
      </c>
      <c r="K134" s="25">
        <v>4600.5328063964844</v>
      </c>
      <c r="L134" s="25">
        <v>4727.8011169433594</v>
      </c>
      <c r="M134" s="25">
        <v>4862.316619873046</v>
      </c>
      <c r="N134" s="25">
        <v>4995.4090576171866</v>
      </c>
      <c r="O134" s="25">
        <v>5135.1279296875</v>
      </c>
      <c r="P134" s="25">
        <v>5271.4915466308594</v>
      </c>
      <c r="Q134" s="25">
        <v>5416.5844116210928</v>
      </c>
      <c r="R134" s="25">
        <v>5560.3623657226563</v>
      </c>
      <c r="S134" s="25">
        <v>5711.0650634765616</v>
      </c>
      <c r="T134" s="25">
        <v>5858.7107238769531</v>
      </c>
      <c r="U134" s="25">
        <v>6015.5150146484366</v>
      </c>
      <c r="V134" s="25">
        <v>6171.5709838867178</v>
      </c>
      <c r="W134" s="25">
        <v>6334.8511962890625</v>
      </c>
      <c r="X134" s="25">
        <v>6495.4531860351563</v>
      </c>
      <c r="Y134" s="25">
        <v>6665.5413818359375</v>
      </c>
      <c r="Z134" s="25">
        <v>6835.2177124023428</v>
      </c>
      <c r="AA134" s="25">
        <v>7012.4929809570313</v>
      </c>
      <c r="AB134" s="25">
        <v>7187.5077514648428</v>
      </c>
      <c r="AC134" s="25">
        <v>7372.4627075195313</v>
      </c>
      <c r="AD134" s="25">
        <v>7557.195068359375</v>
      </c>
      <c r="AE134" s="25">
        <v>7749.9918823242178</v>
      </c>
    </row>
    <row r="135" spans="1:31">
      <c r="A135" s="29" t="s">
        <v>131</v>
      </c>
      <c r="B135" s="29" t="s">
        <v>77</v>
      </c>
      <c r="C135" s="33">
        <v>79.2</v>
      </c>
      <c r="D135" s="33">
        <v>80.100000000000009</v>
      </c>
      <c r="E135" s="33">
        <v>80.3</v>
      </c>
      <c r="F135" s="33">
        <v>92</v>
      </c>
      <c r="G135" s="33">
        <v>113.89999999999999</v>
      </c>
      <c r="H135" s="33">
        <v>128.19999999999999</v>
      </c>
      <c r="I135" s="33">
        <v>144.29999999999998</v>
      </c>
      <c r="J135" s="33">
        <v>154.20000000000002</v>
      </c>
      <c r="K135" s="33">
        <v>164.6</v>
      </c>
      <c r="L135" s="33">
        <v>173.1</v>
      </c>
      <c r="M135" s="33">
        <v>216.9</v>
      </c>
      <c r="N135" s="33">
        <v>231</v>
      </c>
      <c r="O135" s="33">
        <v>257</v>
      </c>
      <c r="P135" s="33">
        <v>270.09999999999997</v>
      </c>
      <c r="Q135" s="33">
        <v>275.5</v>
      </c>
      <c r="R135" s="33">
        <v>278.8</v>
      </c>
      <c r="S135" s="33">
        <v>282.2</v>
      </c>
      <c r="T135" s="33">
        <v>286.3</v>
      </c>
      <c r="U135" s="33">
        <v>291</v>
      </c>
      <c r="V135" s="33">
        <v>294.60000000000002</v>
      </c>
      <c r="W135" s="33">
        <v>297.3</v>
      </c>
      <c r="X135" s="33">
        <v>300.2</v>
      </c>
      <c r="Y135" s="33">
        <v>304.10000000000002</v>
      </c>
      <c r="Z135" s="33">
        <v>307.90000000000003</v>
      </c>
      <c r="AA135" s="33">
        <v>311.20000000000005</v>
      </c>
      <c r="AB135" s="33">
        <v>313.8</v>
      </c>
      <c r="AC135" s="33">
        <v>316.2</v>
      </c>
      <c r="AD135" s="33">
        <v>318.60000000000002</v>
      </c>
      <c r="AE135" s="33">
        <v>320.89999999999998</v>
      </c>
    </row>
    <row r="136" spans="1:31">
      <c r="A136" s="29" t="s">
        <v>131</v>
      </c>
      <c r="B136" s="29" t="s">
        <v>78</v>
      </c>
      <c r="C136" s="33">
        <v>79.2</v>
      </c>
      <c r="D136" s="33">
        <v>80.100000000000009</v>
      </c>
      <c r="E136" s="33">
        <v>80.3</v>
      </c>
      <c r="F136" s="33">
        <v>92</v>
      </c>
      <c r="G136" s="33">
        <v>113.89999999999999</v>
      </c>
      <c r="H136" s="33">
        <v>128.19999999999999</v>
      </c>
      <c r="I136" s="33">
        <v>144.29999999999998</v>
      </c>
      <c r="J136" s="33">
        <v>154.20000000000002</v>
      </c>
      <c r="K136" s="33">
        <v>164.6</v>
      </c>
      <c r="L136" s="33">
        <v>173.1</v>
      </c>
      <c r="M136" s="33">
        <v>216.9</v>
      </c>
      <c r="N136" s="33">
        <v>231</v>
      </c>
      <c r="O136" s="33">
        <v>257</v>
      </c>
      <c r="P136" s="33">
        <v>270.09999999999997</v>
      </c>
      <c r="Q136" s="33">
        <v>275.5</v>
      </c>
      <c r="R136" s="33">
        <v>278.8</v>
      </c>
      <c r="S136" s="33">
        <v>282.2</v>
      </c>
      <c r="T136" s="33">
        <v>286.3</v>
      </c>
      <c r="U136" s="33">
        <v>291</v>
      </c>
      <c r="V136" s="33">
        <v>294.60000000000002</v>
      </c>
      <c r="W136" s="33">
        <v>297.3</v>
      </c>
      <c r="X136" s="33">
        <v>300.2</v>
      </c>
      <c r="Y136" s="33">
        <v>304.10000000000002</v>
      </c>
      <c r="Z136" s="33">
        <v>307.90000000000003</v>
      </c>
      <c r="AA136" s="33">
        <v>311.20000000000005</v>
      </c>
      <c r="AB136" s="33">
        <v>313.8</v>
      </c>
      <c r="AC136" s="33">
        <v>316.2</v>
      </c>
      <c r="AD136" s="33">
        <v>318.60000000000002</v>
      </c>
      <c r="AE136" s="33">
        <v>320.89999999999998</v>
      </c>
    </row>
    <row r="138" spans="1:31">
      <c r="A138" s="19" t="s">
        <v>128</v>
      </c>
      <c r="B138" s="19" t="s">
        <v>129</v>
      </c>
      <c r="C138" s="19" t="s">
        <v>80</v>
      </c>
      <c r="D138" s="19" t="s">
        <v>89</v>
      </c>
      <c r="E138" s="19" t="s">
        <v>90</v>
      </c>
      <c r="F138" s="19" t="s">
        <v>91</v>
      </c>
      <c r="G138" s="19" t="s">
        <v>92</v>
      </c>
      <c r="H138" s="19" t="s">
        <v>93</v>
      </c>
      <c r="I138" s="19" t="s">
        <v>94</v>
      </c>
      <c r="J138" s="19" t="s">
        <v>95</v>
      </c>
      <c r="K138" s="19" t="s">
        <v>96</v>
      </c>
      <c r="L138" s="19" t="s">
        <v>97</v>
      </c>
      <c r="M138" s="19" t="s">
        <v>98</v>
      </c>
      <c r="N138" s="19" t="s">
        <v>99</v>
      </c>
      <c r="O138" s="19" t="s">
        <v>100</v>
      </c>
      <c r="P138" s="19" t="s">
        <v>101</v>
      </c>
      <c r="Q138" s="19" t="s">
        <v>102</v>
      </c>
      <c r="R138" s="19" t="s">
        <v>103</v>
      </c>
      <c r="S138" s="19" t="s">
        <v>104</v>
      </c>
      <c r="T138" s="19" t="s">
        <v>105</v>
      </c>
      <c r="U138" s="19" t="s">
        <v>106</v>
      </c>
      <c r="V138" s="19" t="s">
        <v>107</v>
      </c>
      <c r="W138" s="19" t="s">
        <v>108</v>
      </c>
      <c r="X138" s="19" t="s">
        <v>109</v>
      </c>
      <c r="Y138" s="19" t="s">
        <v>110</v>
      </c>
      <c r="Z138" s="19" t="s">
        <v>111</v>
      </c>
      <c r="AA138" s="19" t="s">
        <v>112</v>
      </c>
      <c r="AB138" s="19" t="s">
        <v>113</v>
      </c>
      <c r="AC138" s="19" t="s">
        <v>114</v>
      </c>
      <c r="AD138" s="19" t="s">
        <v>115</v>
      </c>
      <c r="AE138" s="19" t="s">
        <v>116</v>
      </c>
    </row>
    <row r="139" spans="1:31">
      <c r="A139" s="29" t="s">
        <v>132</v>
      </c>
      <c r="B139" s="29" t="s">
        <v>24</v>
      </c>
      <c r="C139" s="25">
        <v>3041.462371826171</v>
      </c>
      <c r="D139" s="25">
        <v>3518.175659179687</v>
      </c>
      <c r="E139" s="25">
        <v>3971.6672973632758</v>
      </c>
      <c r="F139" s="25">
        <v>4412.089324951171</v>
      </c>
      <c r="G139" s="25">
        <v>4853.2750244140616</v>
      </c>
      <c r="H139" s="25">
        <v>5291.2838439941397</v>
      </c>
      <c r="I139" s="25">
        <v>5750.2359924316397</v>
      </c>
      <c r="J139" s="25">
        <v>6186.4027099609366</v>
      </c>
      <c r="K139" s="25">
        <v>6286.9320373535147</v>
      </c>
      <c r="L139" s="25">
        <v>6368.0062866210928</v>
      </c>
      <c r="M139" s="25">
        <v>6473.0152282714844</v>
      </c>
      <c r="N139" s="25">
        <v>6560.8447570800781</v>
      </c>
      <c r="O139" s="25">
        <v>6673.5508422851563</v>
      </c>
      <c r="P139" s="25">
        <v>6766.6423950195313</v>
      </c>
      <c r="Q139" s="25">
        <v>6889.6154174804678</v>
      </c>
      <c r="R139" s="25">
        <v>6988.2176513671866</v>
      </c>
      <c r="S139" s="25">
        <v>7116.9713134765625</v>
      </c>
      <c r="T139" s="25">
        <v>7221.5689697265625</v>
      </c>
      <c r="U139" s="25">
        <v>7356.4660034179678</v>
      </c>
      <c r="V139" s="25">
        <v>7467.3853759765625</v>
      </c>
      <c r="W139" s="25">
        <v>7608.9017333984375</v>
      </c>
      <c r="X139" s="25">
        <v>7726.6891479492178</v>
      </c>
      <c r="Y139" s="25">
        <v>7875.322021484375</v>
      </c>
      <c r="Z139" s="25">
        <v>8000.522705078125</v>
      </c>
      <c r="AA139" s="25">
        <v>8154.3053588867178</v>
      </c>
      <c r="AB139" s="25">
        <v>8285.50732421875</v>
      </c>
      <c r="AC139" s="25">
        <v>8442.7183837890625</v>
      </c>
      <c r="AD139" s="25">
        <v>8582.5143432617188</v>
      </c>
      <c r="AE139" s="25">
        <v>8748.4613037109375</v>
      </c>
    </row>
    <row r="140" spans="1:31">
      <c r="A140" s="29" t="s">
        <v>132</v>
      </c>
      <c r="B140" s="29" t="s">
        <v>77</v>
      </c>
      <c r="C140" s="33">
        <v>115.8</v>
      </c>
      <c r="D140" s="33">
        <v>132</v>
      </c>
      <c r="E140" s="33">
        <v>134</v>
      </c>
      <c r="F140" s="33">
        <v>154.29999999999998</v>
      </c>
      <c r="G140" s="33">
        <v>181.6</v>
      </c>
      <c r="H140" s="33">
        <v>200.5</v>
      </c>
      <c r="I140" s="33">
        <v>222.3</v>
      </c>
      <c r="J140" s="33">
        <v>237.7</v>
      </c>
      <c r="K140" s="33">
        <v>255.89999999999998</v>
      </c>
      <c r="L140" s="33">
        <v>272.2</v>
      </c>
      <c r="M140" s="33">
        <v>349.4</v>
      </c>
      <c r="N140" s="33">
        <v>389.09999999999997</v>
      </c>
      <c r="O140" s="33">
        <v>448</v>
      </c>
      <c r="P140" s="33">
        <v>474.7</v>
      </c>
      <c r="Q140" s="33">
        <v>488.09999999999997</v>
      </c>
      <c r="R140" s="33">
        <v>497.49999999999994</v>
      </c>
      <c r="S140" s="33">
        <v>505.40000000000003</v>
      </c>
      <c r="T140" s="33">
        <v>513.9</v>
      </c>
      <c r="U140" s="33">
        <v>524.20000000000005</v>
      </c>
      <c r="V140" s="33">
        <v>535</v>
      </c>
      <c r="W140" s="33">
        <v>545.4</v>
      </c>
      <c r="X140" s="33">
        <v>556</v>
      </c>
      <c r="Y140" s="33">
        <v>567.29999999999995</v>
      </c>
      <c r="Z140" s="33">
        <v>577.6</v>
      </c>
      <c r="AA140" s="33">
        <v>587.30000000000007</v>
      </c>
      <c r="AB140" s="33">
        <v>596.30000000000007</v>
      </c>
      <c r="AC140" s="33">
        <v>604.5</v>
      </c>
      <c r="AD140" s="33">
        <v>612.79999999999995</v>
      </c>
      <c r="AE140" s="33">
        <v>621.29999999999995</v>
      </c>
    </row>
    <row r="141" spans="1:31">
      <c r="A141" s="29" t="s">
        <v>132</v>
      </c>
      <c r="B141" s="29" t="s">
        <v>78</v>
      </c>
      <c r="C141" s="33">
        <v>115.8</v>
      </c>
      <c r="D141" s="33">
        <v>132</v>
      </c>
      <c r="E141" s="33">
        <v>134</v>
      </c>
      <c r="F141" s="33">
        <v>154.29999999999998</v>
      </c>
      <c r="G141" s="33">
        <v>181.6</v>
      </c>
      <c r="H141" s="33">
        <v>200.5</v>
      </c>
      <c r="I141" s="33">
        <v>222.3</v>
      </c>
      <c r="J141" s="33">
        <v>237.7</v>
      </c>
      <c r="K141" s="33">
        <v>255.89999999999998</v>
      </c>
      <c r="L141" s="33">
        <v>272.2</v>
      </c>
      <c r="M141" s="33">
        <v>349.4</v>
      </c>
      <c r="N141" s="33">
        <v>389.09999999999997</v>
      </c>
      <c r="O141" s="33">
        <v>448</v>
      </c>
      <c r="P141" s="33">
        <v>474.7</v>
      </c>
      <c r="Q141" s="33">
        <v>488.09999999999997</v>
      </c>
      <c r="R141" s="33">
        <v>497.49999999999994</v>
      </c>
      <c r="S141" s="33">
        <v>505.40000000000003</v>
      </c>
      <c r="T141" s="33">
        <v>513.9</v>
      </c>
      <c r="U141" s="33">
        <v>524.20000000000005</v>
      </c>
      <c r="V141" s="33">
        <v>535</v>
      </c>
      <c r="W141" s="33">
        <v>545.4</v>
      </c>
      <c r="X141" s="33">
        <v>556</v>
      </c>
      <c r="Y141" s="33">
        <v>567.29999999999995</v>
      </c>
      <c r="Z141" s="33">
        <v>577.6</v>
      </c>
      <c r="AA141" s="33">
        <v>587.30000000000007</v>
      </c>
      <c r="AB141" s="33">
        <v>596.30000000000007</v>
      </c>
      <c r="AC141" s="33">
        <v>604.5</v>
      </c>
      <c r="AD141" s="33">
        <v>612.79999999999995</v>
      </c>
      <c r="AE141" s="33">
        <v>621.29999999999995</v>
      </c>
    </row>
    <row r="143" spans="1:31">
      <c r="A143" s="19" t="s">
        <v>128</v>
      </c>
      <c r="B143" s="19" t="s">
        <v>129</v>
      </c>
      <c r="C143" s="19" t="s">
        <v>80</v>
      </c>
      <c r="D143" s="19" t="s">
        <v>89</v>
      </c>
      <c r="E143" s="19" t="s">
        <v>90</v>
      </c>
      <c r="F143" s="19" t="s">
        <v>91</v>
      </c>
      <c r="G143" s="19" t="s">
        <v>92</v>
      </c>
      <c r="H143" s="19" t="s">
        <v>93</v>
      </c>
      <c r="I143" s="19" t="s">
        <v>94</v>
      </c>
      <c r="J143" s="19" t="s">
        <v>95</v>
      </c>
      <c r="K143" s="19" t="s">
        <v>96</v>
      </c>
      <c r="L143" s="19" t="s">
        <v>97</v>
      </c>
      <c r="M143" s="19" t="s">
        <v>98</v>
      </c>
      <c r="N143" s="19" t="s">
        <v>99</v>
      </c>
      <c r="O143" s="19" t="s">
        <v>100</v>
      </c>
      <c r="P143" s="19" t="s">
        <v>101</v>
      </c>
      <c r="Q143" s="19" t="s">
        <v>102</v>
      </c>
      <c r="R143" s="19" t="s">
        <v>103</v>
      </c>
      <c r="S143" s="19" t="s">
        <v>104</v>
      </c>
      <c r="T143" s="19" t="s">
        <v>105</v>
      </c>
      <c r="U143" s="19" t="s">
        <v>106</v>
      </c>
      <c r="V143" s="19" t="s">
        <v>107</v>
      </c>
      <c r="W143" s="19" t="s">
        <v>108</v>
      </c>
      <c r="X143" s="19" t="s">
        <v>109</v>
      </c>
      <c r="Y143" s="19" t="s">
        <v>110</v>
      </c>
      <c r="Z143" s="19" t="s">
        <v>111</v>
      </c>
      <c r="AA143" s="19" t="s">
        <v>112</v>
      </c>
      <c r="AB143" s="19" t="s">
        <v>113</v>
      </c>
      <c r="AC143" s="19" t="s">
        <v>114</v>
      </c>
      <c r="AD143" s="19" t="s">
        <v>115</v>
      </c>
      <c r="AE143" s="19" t="s">
        <v>116</v>
      </c>
    </row>
    <row r="144" spans="1:31">
      <c r="A144" s="29" t="s">
        <v>133</v>
      </c>
      <c r="B144" s="29" t="s">
        <v>24</v>
      </c>
      <c r="C144" s="25">
        <v>1673.466720581047</v>
      </c>
      <c r="D144" s="25">
        <v>1732.869384765622</v>
      </c>
      <c r="E144" s="25">
        <v>1772.197753906247</v>
      </c>
      <c r="F144" s="25">
        <v>1795.639770507807</v>
      </c>
      <c r="G144" s="25">
        <v>1822.1359252929631</v>
      </c>
      <c r="H144" s="25">
        <v>1849.3844299316349</v>
      </c>
      <c r="I144" s="25">
        <v>1879.1234436035099</v>
      </c>
      <c r="J144" s="25">
        <v>1926.8971252441329</v>
      </c>
      <c r="K144" s="25">
        <v>1963.3836059570231</v>
      </c>
      <c r="L144" s="25">
        <v>1998.2746887206999</v>
      </c>
      <c r="M144" s="25">
        <v>2035.4872436523381</v>
      </c>
      <c r="N144" s="25">
        <v>2084.6971435546802</v>
      </c>
      <c r="O144" s="25">
        <v>2122.6241455078052</v>
      </c>
      <c r="P144" s="25">
        <v>2158.9148254394531</v>
      </c>
      <c r="Q144" s="25">
        <v>2197.7059631347652</v>
      </c>
      <c r="R144" s="25">
        <v>2248.5938110351563</v>
      </c>
      <c r="S144" s="25">
        <v>2288.067596435546</v>
      </c>
      <c r="T144" s="25">
        <v>2325.9800109863199</v>
      </c>
      <c r="U144" s="25">
        <v>2366.3689270019531</v>
      </c>
      <c r="V144" s="25">
        <v>2418.8951721191352</v>
      </c>
      <c r="W144" s="25">
        <v>2460.0783081054628</v>
      </c>
      <c r="X144" s="25">
        <v>2499.733886718745</v>
      </c>
      <c r="Y144" s="25">
        <v>2542.0457153320258</v>
      </c>
      <c r="Z144" s="25">
        <v>2596.516326904291</v>
      </c>
      <c r="AA144" s="25">
        <v>2639.773651123046</v>
      </c>
      <c r="AB144" s="25">
        <v>2681.5559997558589</v>
      </c>
      <c r="AC144" s="25">
        <v>2725.881958007812</v>
      </c>
      <c r="AD144" s="25">
        <v>2782.274536132812</v>
      </c>
      <c r="AE144" s="25">
        <v>2827.4560546875</v>
      </c>
    </row>
    <row r="145" spans="1:31">
      <c r="A145" s="29" t="s">
        <v>133</v>
      </c>
      <c r="B145" s="29" t="s">
        <v>77</v>
      </c>
      <c r="C145" s="33">
        <v>103.9</v>
      </c>
      <c r="D145" s="33">
        <v>144.69999999999999</v>
      </c>
      <c r="E145" s="33">
        <v>151.6</v>
      </c>
      <c r="F145" s="33">
        <v>158.6</v>
      </c>
      <c r="G145" s="33">
        <v>166.2</v>
      </c>
      <c r="H145" s="33">
        <v>178.89999999999998</v>
      </c>
      <c r="I145" s="33">
        <v>189.39999999999998</v>
      </c>
      <c r="J145" s="33">
        <v>197.29999999999998</v>
      </c>
      <c r="K145" s="33">
        <v>202.1</v>
      </c>
      <c r="L145" s="33">
        <v>207.8</v>
      </c>
      <c r="M145" s="33">
        <v>213.7</v>
      </c>
      <c r="N145" s="33">
        <v>219.9</v>
      </c>
      <c r="O145" s="33">
        <v>227</v>
      </c>
      <c r="P145" s="33">
        <v>234</v>
      </c>
      <c r="Q145" s="33">
        <v>239.2</v>
      </c>
      <c r="R145" s="33">
        <v>244</v>
      </c>
      <c r="S145" s="33">
        <v>248.49999999999997</v>
      </c>
      <c r="T145" s="33">
        <v>253.39999999999998</v>
      </c>
      <c r="U145" s="33">
        <v>258.59999999999997</v>
      </c>
      <c r="V145" s="33">
        <v>263.90000000000003</v>
      </c>
      <c r="W145" s="33">
        <v>269.2</v>
      </c>
      <c r="X145" s="33">
        <v>274.59999999999997</v>
      </c>
      <c r="Y145" s="33">
        <v>280.39999999999998</v>
      </c>
      <c r="Z145" s="33">
        <v>286.2</v>
      </c>
      <c r="AA145" s="33">
        <v>292</v>
      </c>
      <c r="AB145" s="33">
        <v>297.89999999999998</v>
      </c>
      <c r="AC145" s="33">
        <v>303.89999999999998</v>
      </c>
      <c r="AD145" s="33">
        <v>310</v>
      </c>
      <c r="AE145" s="33">
        <v>316.3</v>
      </c>
    </row>
    <row r="146" spans="1:31">
      <c r="A146" s="29" t="s">
        <v>133</v>
      </c>
      <c r="B146" s="29" t="s">
        <v>78</v>
      </c>
      <c r="C146" s="33">
        <v>103.9</v>
      </c>
      <c r="D146" s="33">
        <v>144.69999999999999</v>
      </c>
      <c r="E146" s="33">
        <v>151.6</v>
      </c>
      <c r="F146" s="33">
        <v>158.6</v>
      </c>
      <c r="G146" s="33">
        <v>166.2</v>
      </c>
      <c r="H146" s="33">
        <v>178.89999999999998</v>
      </c>
      <c r="I146" s="33">
        <v>189.39999999999998</v>
      </c>
      <c r="J146" s="33">
        <v>197.29999999999998</v>
      </c>
      <c r="K146" s="33">
        <v>202.1</v>
      </c>
      <c r="L146" s="33">
        <v>207.8</v>
      </c>
      <c r="M146" s="33">
        <v>213.7</v>
      </c>
      <c r="N146" s="33">
        <v>219.9</v>
      </c>
      <c r="O146" s="33">
        <v>227</v>
      </c>
      <c r="P146" s="33">
        <v>234</v>
      </c>
      <c r="Q146" s="33">
        <v>239.2</v>
      </c>
      <c r="R146" s="33">
        <v>244</v>
      </c>
      <c r="S146" s="33">
        <v>248.49999999999997</v>
      </c>
      <c r="T146" s="33">
        <v>253.39999999999998</v>
      </c>
      <c r="U146" s="33">
        <v>258.59999999999997</v>
      </c>
      <c r="V146" s="33">
        <v>263.90000000000003</v>
      </c>
      <c r="W146" s="33">
        <v>269.2</v>
      </c>
      <c r="X146" s="33">
        <v>274.59999999999997</v>
      </c>
      <c r="Y146" s="33">
        <v>280.39999999999998</v>
      </c>
      <c r="Z146" s="33">
        <v>286.2</v>
      </c>
      <c r="AA146" s="33">
        <v>292</v>
      </c>
      <c r="AB146" s="33">
        <v>297.89999999999998</v>
      </c>
      <c r="AC146" s="33">
        <v>303.89999999999998</v>
      </c>
      <c r="AD146" s="33">
        <v>310</v>
      </c>
      <c r="AE146" s="33">
        <v>316.3</v>
      </c>
    </row>
    <row r="148" spans="1:31">
      <c r="A148" s="19" t="s">
        <v>128</v>
      </c>
      <c r="B148" s="19" t="s">
        <v>129</v>
      </c>
      <c r="C148" s="19" t="s">
        <v>80</v>
      </c>
      <c r="D148" s="19" t="s">
        <v>89</v>
      </c>
      <c r="E148" s="19" t="s">
        <v>90</v>
      </c>
      <c r="F148" s="19" t="s">
        <v>91</v>
      </c>
      <c r="G148" s="19" t="s">
        <v>92</v>
      </c>
      <c r="H148" s="19" t="s">
        <v>93</v>
      </c>
      <c r="I148" s="19" t="s">
        <v>94</v>
      </c>
      <c r="J148" s="19" t="s">
        <v>95</v>
      </c>
      <c r="K148" s="19" t="s">
        <v>96</v>
      </c>
      <c r="L148" s="19" t="s">
        <v>97</v>
      </c>
      <c r="M148" s="19" t="s">
        <v>98</v>
      </c>
      <c r="N148" s="19" t="s">
        <v>99</v>
      </c>
      <c r="O148" s="19" t="s">
        <v>100</v>
      </c>
      <c r="P148" s="19" t="s">
        <v>101</v>
      </c>
      <c r="Q148" s="19" t="s">
        <v>102</v>
      </c>
      <c r="R148" s="19" t="s">
        <v>103</v>
      </c>
      <c r="S148" s="19" t="s">
        <v>104</v>
      </c>
      <c r="T148" s="19" t="s">
        <v>105</v>
      </c>
      <c r="U148" s="19" t="s">
        <v>106</v>
      </c>
      <c r="V148" s="19" t="s">
        <v>107</v>
      </c>
      <c r="W148" s="19" t="s">
        <v>108</v>
      </c>
      <c r="X148" s="19" t="s">
        <v>109</v>
      </c>
      <c r="Y148" s="19" t="s">
        <v>110</v>
      </c>
      <c r="Z148" s="19" t="s">
        <v>111</v>
      </c>
      <c r="AA148" s="19" t="s">
        <v>112</v>
      </c>
      <c r="AB148" s="19" t="s">
        <v>113</v>
      </c>
      <c r="AC148" s="19" t="s">
        <v>114</v>
      </c>
      <c r="AD148" s="19" t="s">
        <v>115</v>
      </c>
      <c r="AE148" s="19" t="s">
        <v>116</v>
      </c>
    </row>
    <row r="149" spans="1:31">
      <c r="A149" s="29" t="s">
        <v>134</v>
      </c>
      <c r="B149" s="29" t="s">
        <v>24</v>
      </c>
      <c r="C149" s="25">
        <v>184.44596338272007</v>
      </c>
      <c r="D149" s="25">
        <v>188.62791347503588</v>
      </c>
      <c r="E149" s="25">
        <v>191.86749839782678</v>
      </c>
      <c r="F149" s="25">
        <v>195.92365550994819</v>
      </c>
      <c r="G149" s="25">
        <v>198.0401439666739</v>
      </c>
      <c r="H149" s="25">
        <v>201.6287240982052</v>
      </c>
      <c r="I149" s="25">
        <v>204.07711315154938</v>
      </c>
      <c r="J149" s="25">
        <v>206.33364868164</v>
      </c>
      <c r="K149" s="25">
        <v>208.6152973175046</v>
      </c>
      <c r="L149" s="25">
        <v>211.19436645507778</v>
      </c>
      <c r="M149" s="25">
        <v>213.93341732025101</v>
      </c>
      <c r="N149" s="25">
        <v>218.70249557495112</v>
      </c>
      <c r="O149" s="25">
        <v>221.29288864135708</v>
      </c>
      <c r="P149" s="25">
        <v>223.97826862335111</v>
      </c>
      <c r="Q149" s="25">
        <v>226.88602256774882</v>
      </c>
      <c r="R149" s="25">
        <v>231.84733581542952</v>
      </c>
      <c r="S149" s="25">
        <v>234.6604309082025</v>
      </c>
      <c r="T149" s="25">
        <v>237.48201942443819</v>
      </c>
      <c r="U149" s="25">
        <v>240.5873565673821</v>
      </c>
      <c r="V149" s="25">
        <v>245.7696628570547</v>
      </c>
      <c r="W149" s="25">
        <v>248.79616737365671</v>
      </c>
      <c r="X149" s="25">
        <v>251.8449974060058</v>
      </c>
      <c r="Y149" s="25">
        <v>255.16963768005269</v>
      </c>
      <c r="Z149" s="25">
        <v>260.51609039306572</v>
      </c>
      <c r="AA149" s="25">
        <v>263.7901840209957</v>
      </c>
      <c r="AB149" s="25">
        <v>267.01039505004826</v>
      </c>
      <c r="AC149" s="25">
        <v>270.55254745483307</v>
      </c>
      <c r="AD149" s="25">
        <v>276.14674758911042</v>
      </c>
      <c r="AE149" s="25">
        <v>279.6831550598144</v>
      </c>
    </row>
    <row r="150" spans="1:31">
      <c r="A150" s="29" t="s">
        <v>134</v>
      </c>
      <c r="B150" s="29" t="s">
        <v>77</v>
      </c>
      <c r="C150" s="33">
        <v>13.5</v>
      </c>
      <c r="D150" s="33">
        <v>13.5</v>
      </c>
      <c r="E150" s="33">
        <v>13.4</v>
      </c>
      <c r="F150" s="33">
        <v>15.4</v>
      </c>
      <c r="G150" s="33">
        <v>17.7</v>
      </c>
      <c r="H150" s="33">
        <v>20.2</v>
      </c>
      <c r="I150" s="33">
        <v>22.700000000000003</v>
      </c>
      <c r="J150" s="33">
        <v>23.9</v>
      </c>
      <c r="K150" s="33">
        <v>25.3</v>
      </c>
      <c r="L150" s="33">
        <v>26.6</v>
      </c>
      <c r="M150" s="33">
        <v>32.799999999999997</v>
      </c>
      <c r="N150" s="33">
        <v>34.5</v>
      </c>
      <c r="O150" s="33">
        <v>38</v>
      </c>
      <c r="P150" s="33">
        <v>39.800000000000004</v>
      </c>
      <c r="Q150" s="33">
        <v>40.1</v>
      </c>
      <c r="R150" s="33">
        <v>40.299999999999997</v>
      </c>
      <c r="S150" s="33">
        <v>40.200000000000003</v>
      </c>
      <c r="T150" s="33">
        <v>40.200000000000003</v>
      </c>
      <c r="U150" s="33">
        <v>40.299999999999997</v>
      </c>
      <c r="V150" s="33">
        <v>40.5</v>
      </c>
      <c r="W150" s="33">
        <v>40.700000000000003</v>
      </c>
      <c r="X150" s="33">
        <v>40.799999999999997</v>
      </c>
      <c r="Y150" s="33">
        <v>40.9</v>
      </c>
      <c r="Z150" s="33">
        <v>40.9</v>
      </c>
      <c r="AA150" s="33">
        <v>41</v>
      </c>
      <c r="AB150" s="33">
        <v>40.9</v>
      </c>
      <c r="AC150" s="33">
        <v>40.799999999999997</v>
      </c>
      <c r="AD150" s="33">
        <v>40.699999999999996</v>
      </c>
      <c r="AE150" s="33">
        <v>40.6</v>
      </c>
    </row>
    <row r="151" spans="1:31">
      <c r="A151" s="29" t="s">
        <v>134</v>
      </c>
      <c r="B151" s="29" t="s">
        <v>78</v>
      </c>
      <c r="C151" s="33">
        <v>13.5</v>
      </c>
      <c r="D151" s="33">
        <v>13.5</v>
      </c>
      <c r="E151" s="33">
        <v>13.4</v>
      </c>
      <c r="F151" s="33">
        <v>15.4</v>
      </c>
      <c r="G151" s="33">
        <v>17.7</v>
      </c>
      <c r="H151" s="33">
        <v>20.2</v>
      </c>
      <c r="I151" s="33">
        <v>22.700000000000003</v>
      </c>
      <c r="J151" s="33">
        <v>23.9</v>
      </c>
      <c r="K151" s="33">
        <v>25.3</v>
      </c>
      <c r="L151" s="33">
        <v>26.6</v>
      </c>
      <c r="M151" s="33">
        <v>32.799999999999997</v>
      </c>
      <c r="N151" s="33">
        <v>34.5</v>
      </c>
      <c r="O151" s="33">
        <v>38</v>
      </c>
      <c r="P151" s="33">
        <v>39.800000000000004</v>
      </c>
      <c r="Q151" s="33">
        <v>40.1</v>
      </c>
      <c r="R151" s="33">
        <v>40.299999999999997</v>
      </c>
      <c r="S151" s="33">
        <v>40.200000000000003</v>
      </c>
      <c r="T151" s="33">
        <v>40.200000000000003</v>
      </c>
      <c r="U151" s="33">
        <v>40.299999999999997</v>
      </c>
      <c r="V151" s="33">
        <v>40.5</v>
      </c>
      <c r="W151" s="33">
        <v>40.700000000000003</v>
      </c>
      <c r="X151" s="33">
        <v>40.799999999999997</v>
      </c>
      <c r="Y151" s="33">
        <v>40.9</v>
      </c>
      <c r="Z151" s="33">
        <v>40.9</v>
      </c>
      <c r="AA151" s="33">
        <v>41</v>
      </c>
      <c r="AB151" s="33">
        <v>40.9</v>
      </c>
      <c r="AC151" s="33">
        <v>40.799999999999997</v>
      </c>
      <c r="AD151" s="33">
        <v>40.699999999999996</v>
      </c>
      <c r="AE151" s="33">
        <v>40.6</v>
      </c>
    </row>
  </sheetData>
  <sheetProtection algorithmName="SHA-512" hashValue="dtA8ERSwv/Q9fj1xS0lRyN//ZzNqiHucn228TE+FmyRhE5amLuYLsDI6IOelAQrGYi46GcZkvPyIZIPyya8FTg==" saltValue="u/zYGaJIirQhuON1kGW9YQ==" spinCount="100000" sheet="1" objects="1" scenarios="1"/>
  <mergeCells count="6">
    <mergeCell ref="A17:B17"/>
    <mergeCell ref="A31:B31"/>
    <mergeCell ref="A45:B45"/>
    <mergeCell ref="A59:B59"/>
    <mergeCell ref="A73:B73"/>
    <mergeCell ref="A87:B87"/>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7" tint="0.39997558519241921"/>
  </sheetPr>
  <dimension ref="A1:AE121"/>
  <sheetViews>
    <sheetView zoomScale="85" zoomScaleNormal="85" workbookViewId="0"/>
  </sheetViews>
  <sheetFormatPr defaultColWidth="9.140625" defaultRowHeight="15"/>
  <cols>
    <col min="1" max="1" width="16" style="28" customWidth="1"/>
    <col min="2" max="2" width="30.5703125" style="28" customWidth="1"/>
    <col min="3" max="32" width="9.42578125" style="28" customWidth="1"/>
    <col min="33" max="16384" width="9.140625" style="28"/>
  </cols>
  <sheetData>
    <row r="1" spans="1:31" ht="23.25" customHeight="1">
      <c r="A1" s="27" t="s">
        <v>160</v>
      </c>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row>
    <row r="2" spans="1:31">
      <c r="A2" s="28" t="s">
        <v>54</v>
      </c>
      <c r="B2" s="18" t="s">
        <v>142</v>
      </c>
    </row>
    <row r="3" spans="1:31">
      <c r="B3" s="18"/>
    </row>
    <row r="4" spans="1:31">
      <c r="A4" s="18" t="s">
        <v>127</v>
      </c>
      <c r="B4" s="18"/>
    </row>
    <row r="5" spans="1:31">
      <c r="A5" s="19" t="s">
        <v>128</v>
      </c>
      <c r="B5" s="19" t="s">
        <v>129</v>
      </c>
      <c r="C5" s="19" t="s">
        <v>80</v>
      </c>
      <c r="D5" s="19" t="s">
        <v>89</v>
      </c>
      <c r="E5" s="19" t="s">
        <v>90</v>
      </c>
      <c r="F5" s="19" t="s">
        <v>91</v>
      </c>
      <c r="G5" s="19" t="s">
        <v>92</v>
      </c>
      <c r="H5" s="19" t="s">
        <v>93</v>
      </c>
      <c r="I5" s="19" t="s">
        <v>94</v>
      </c>
      <c r="J5" s="19" t="s">
        <v>95</v>
      </c>
      <c r="K5" s="19" t="s">
        <v>96</v>
      </c>
      <c r="L5" s="19" t="s">
        <v>97</v>
      </c>
      <c r="M5" s="19" t="s">
        <v>98</v>
      </c>
      <c r="N5" s="19" t="s">
        <v>99</v>
      </c>
      <c r="O5" s="19" t="s">
        <v>100</v>
      </c>
      <c r="P5" s="19" t="s">
        <v>101</v>
      </c>
      <c r="Q5" s="19" t="s">
        <v>102</v>
      </c>
      <c r="R5" s="19" t="s">
        <v>103</v>
      </c>
      <c r="S5" s="19" t="s">
        <v>104</v>
      </c>
      <c r="T5" s="19" t="s">
        <v>105</v>
      </c>
      <c r="U5" s="19" t="s">
        <v>106</v>
      </c>
      <c r="V5" s="19" t="s">
        <v>107</v>
      </c>
      <c r="W5" s="19" t="s">
        <v>108</v>
      </c>
      <c r="X5" s="19" t="s">
        <v>109</v>
      </c>
      <c r="Y5" s="19" t="s">
        <v>110</v>
      </c>
      <c r="Z5" s="19" t="s">
        <v>111</v>
      </c>
      <c r="AA5" s="19" t="s">
        <v>112</v>
      </c>
      <c r="AB5" s="19" t="s">
        <v>113</v>
      </c>
      <c r="AC5" s="19" t="s">
        <v>114</v>
      </c>
      <c r="AD5" s="19" t="s">
        <v>115</v>
      </c>
      <c r="AE5" s="19" t="s">
        <v>116</v>
      </c>
    </row>
    <row r="6" spans="1:31">
      <c r="A6" s="29" t="s">
        <v>40</v>
      </c>
      <c r="B6" s="29" t="s">
        <v>64</v>
      </c>
      <c r="C6" s="33">
        <v>323163.81650000002</v>
      </c>
      <c r="D6" s="33">
        <v>279744.39239999995</v>
      </c>
      <c r="E6" s="33">
        <v>265177.78289999999</v>
      </c>
      <c r="F6" s="33">
        <v>261496.59096809957</v>
      </c>
      <c r="G6" s="33">
        <v>238192.00764486298</v>
      </c>
      <c r="H6" s="33">
        <v>208005.44279880283</v>
      </c>
      <c r="I6" s="33">
        <v>181496.58366940846</v>
      </c>
      <c r="J6" s="33">
        <v>178581.62143312488</v>
      </c>
      <c r="K6" s="33">
        <v>125227.75986866988</v>
      </c>
      <c r="L6" s="33">
        <v>106291.9477485848</v>
      </c>
      <c r="M6" s="33">
        <v>74144.10794226866</v>
      </c>
      <c r="N6" s="33">
        <v>77474.21150903721</v>
      </c>
      <c r="O6" s="33">
        <v>81015.62535072834</v>
      </c>
      <c r="P6" s="33">
        <v>75260.155980695316</v>
      </c>
      <c r="Q6" s="33">
        <v>65154.414152825295</v>
      </c>
      <c r="R6" s="33">
        <v>67160.649105902805</v>
      </c>
      <c r="S6" s="33">
        <v>68625.680400000012</v>
      </c>
      <c r="T6" s="33">
        <v>65567.245999999999</v>
      </c>
      <c r="U6" s="33">
        <v>58117.816600000013</v>
      </c>
      <c r="V6" s="33">
        <v>53743.5671</v>
      </c>
      <c r="W6" s="33">
        <v>48482.275000000001</v>
      </c>
      <c r="X6" s="33">
        <v>32500.455999999998</v>
      </c>
      <c r="Y6" s="33">
        <v>25900.331699999999</v>
      </c>
      <c r="Z6" s="33">
        <v>20987.817500000001</v>
      </c>
      <c r="AA6" s="33">
        <v>17672.641600000003</v>
      </c>
      <c r="AB6" s="33">
        <v>13683.151699999999</v>
      </c>
      <c r="AC6" s="33">
        <v>12410.623899999999</v>
      </c>
      <c r="AD6" s="33">
        <v>11298.550999999999</v>
      </c>
      <c r="AE6" s="33">
        <v>10016.0432</v>
      </c>
    </row>
    <row r="7" spans="1:31">
      <c r="A7" s="29" t="s">
        <v>40</v>
      </c>
      <c r="B7" s="29" t="s">
        <v>71</v>
      </c>
      <c r="C7" s="33">
        <v>105318.863</v>
      </c>
      <c r="D7" s="33">
        <v>87782.807499999995</v>
      </c>
      <c r="E7" s="33">
        <v>92759.520999999993</v>
      </c>
      <c r="F7" s="33">
        <v>53740.255201847292</v>
      </c>
      <c r="G7" s="33">
        <v>53739.252489448896</v>
      </c>
      <c r="H7" s="33">
        <v>50137.561596525222</v>
      </c>
      <c r="I7" s="33">
        <v>41087.441735443121</v>
      </c>
      <c r="J7" s="33">
        <v>42550.79303074583</v>
      </c>
      <c r="K7" s="33">
        <v>39285.58670891475</v>
      </c>
      <c r="L7" s="33">
        <v>40621.850406686026</v>
      </c>
      <c r="M7" s="33">
        <v>35917.807961926359</v>
      </c>
      <c r="N7" s="33">
        <v>35709.052499999998</v>
      </c>
      <c r="O7" s="33">
        <v>36086.871100000004</v>
      </c>
      <c r="P7" s="33">
        <v>34350.250700000004</v>
      </c>
      <c r="Q7" s="33">
        <v>33269.790199999996</v>
      </c>
      <c r="R7" s="33">
        <v>31696.106800000001</v>
      </c>
      <c r="S7" s="33">
        <v>29103.1361</v>
      </c>
      <c r="T7" s="33">
        <v>29392.126100000001</v>
      </c>
      <c r="U7" s="33">
        <v>26043.10886</v>
      </c>
      <c r="V7" s="33">
        <v>24684.231299999999</v>
      </c>
      <c r="W7" s="33">
        <v>25974.568899999998</v>
      </c>
      <c r="X7" s="33">
        <v>25140.491000000002</v>
      </c>
      <c r="Y7" s="33">
        <v>23289.5272</v>
      </c>
      <c r="Z7" s="33">
        <v>22397.636600000002</v>
      </c>
      <c r="AA7" s="33">
        <v>20412.690439999998</v>
      </c>
      <c r="AB7" s="33">
        <v>21256.587500000001</v>
      </c>
      <c r="AC7" s="33">
        <v>10691.391250000001</v>
      </c>
      <c r="AD7" s="33">
        <v>0</v>
      </c>
      <c r="AE7" s="33">
        <v>0</v>
      </c>
    </row>
    <row r="8" spans="1:31">
      <c r="A8" s="29" t="s">
        <v>40</v>
      </c>
      <c r="B8" s="29" t="s">
        <v>20</v>
      </c>
      <c r="C8" s="33">
        <v>15859.723520650092</v>
      </c>
      <c r="D8" s="33">
        <v>15240.6658610706</v>
      </c>
      <c r="E8" s="33">
        <v>11718.550237903419</v>
      </c>
      <c r="F8" s="33">
        <v>11236.96954939882</v>
      </c>
      <c r="G8" s="33">
        <v>10365.278100577969</v>
      </c>
      <c r="H8" s="33">
        <v>11305.588002824188</v>
      </c>
      <c r="I8" s="33">
        <v>10486.22197478741</v>
      </c>
      <c r="J8" s="33">
        <v>15612.558038740028</v>
      </c>
      <c r="K8" s="33">
        <v>8969.7500178117389</v>
      </c>
      <c r="L8" s="33">
        <v>8608.3584015587803</v>
      </c>
      <c r="M8" s="33">
        <v>8566.4806717558422</v>
      </c>
      <c r="N8" s="33">
        <v>8859.1496661754536</v>
      </c>
      <c r="O8" s="33">
        <v>8213.2666364394081</v>
      </c>
      <c r="P8" s="33">
        <v>8030.6847176341553</v>
      </c>
      <c r="Q8" s="33">
        <v>7405.3424434754552</v>
      </c>
      <c r="R8" s="33">
        <v>7124.0354212632419</v>
      </c>
      <c r="S8" s="33">
        <v>5946.8286256287229</v>
      </c>
      <c r="T8" s="33">
        <v>8451.2124584162011</v>
      </c>
      <c r="U8" s="33">
        <v>10136.844736953404</v>
      </c>
      <c r="V8" s="33">
        <v>10589.688536781512</v>
      </c>
      <c r="W8" s="33">
        <v>8158.0471174057311</v>
      </c>
      <c r="X8" s="33">
        <v>11716.555518919658</v>
      </c>
      <c r="Y8" s="33">
        <v>7624.3150900112751</v>
      </c>
      <c r="Z8" s="33">
        <v>7380.0333189443718</v>
      </c>
      <c r="AA8" s="33">
        <v>3729.0686484844759</v>
      </c>
      <c r="AB8" s="33">
        <v>2661.5181737043272</v>
      </c>
      <c r="AC8" s="33">
        <v>2570.0065822610436</v>
      </c>
      <c r="AD8" s="33">
        <v>2468.9306167788395</v>
      </c>
      <c r="AE8" s="33">
        <v>2379.196595469808</v>
      </c>
    </row>
    <row r="9" spans="1:31">
      <c r="A9" s="29" t="s">
        <v>40</v>
      </c>
      <c r="B9" s="29" t="s">
        <v>32</v>
      </c>
      <c r="C9" s="33">
        <v>1675.4215689999999</v>
      </c>
      <c r="D9" s="33">
        <v>1665.1591858497534</v>
      </c>
      <c r="E9" s="33">
        <v>1756.1838376999999</v>
      </c>
      <c r="F9" s="33">
        <v>645.60066199999994</v>
      </c>
      <c r="G9" s="33">
        <v>601.25680569999997</v>
      </c>
      <c r="H9" s="33">
        <v>596.22018800000001</v>
      </c>
      <c r="I9" s="33">
        <v>562.741984</v>
      </c>
      <c r="J9" s="33">
        <v>875.07183500000008</v>
      </c>
      <c r="K9" s="33">
        <v>513.11980613760761</v>
      </c>
      <c r="L9" s="33">
        <v>497.76241970000001</v>
      </c>
      <c r="M9" s="33">
        <v>482.171223</v>
      </c>
      <c r="N9" s="33">
        <v>470.43961200000001</v>
      </c>
      <c r="O9" s="33">
        <v>449.789399</v>
      </c>
      <c r="P9" s="33">
        <v>428.51392539999995</v>
      </c>
      <c r="Q9" s="33">
        <v>323.42183199999999</v>
      </c>
      <c r="R9" s="33">
        <v>307.34811200000001</v>
      </c>
      <c r="S9" s="33">
        <v>316.02496600000006</v>
      </c>
      <c r="T9" s="33">
        <v>288.33244500000001</v>
      </c>
      <c r="U9" s="33">
        <v>261.66066000000001</v>
      </c>
      <c r="V9" s="33">
        <v>258.60735999999997</v>
      </c>
      <c r="W9" s="33">
        <v>241.85597000000001</v>
      </c>
      <c r="X9" s="33">
        <v>348.96224999999998</v>
      </c>
      <c r="Y9" s="33">
        <v>393.63749999999999</v>
      </c>
      <c r="Z9" s="33">
        <v>361.31384000000003</v>
      </c>
      <c r="AA9" s="33">
        <v>497.38380000000001</v>
      </c>
      <c r="AB9" s="33">
        <v>0</v>
      </c>
      <c r="AC9" s="33">
        <v>0</v>
      </c>
      <c r="AD9" s="33">
        <v>0</v>
      </c>
      <c r="AE9" s="33">
        <v>0</v>
      </c>
    </row>
    <row r="10" spans="1:31">
      <c r="A10" s="29" t="s">
        <v>40</v>
      </c>
      <c r="B10" s="29" t="s">
        <v>66</v>
      </c>
      <c r="C10" s="33">
        <v>251.34951778745088</v>
      </c>
      <c r="D10" s="33">
        <v>146.99518773053683</v>
      </c>
      <c r="E10" s="33">
        <v>685.48564338023709</v>
      </c>
      <c r="F10" s="33">
        <v>491.90863553250205</v>
      </c>
      <c r="G10" s="33">
        <v>133.7921022784152</v>
      </c>
      <c r="H10" s="33">
        <v>517.91415279888099</v>
      </c>
      <c r="I10" s="33">
        <v>218.0656022166134</v>
      </c>
      <c r="J10" s="33">
        <v>1504.027406727482</v>
      </c>
      <c r="K10" s="33">
        <v>34.132802603234715</v>
      </c>
      <c r="L10" s="33">
        <v>20.579229108286203</v>
      </c>
      <c r="M10" s="33">
        <v>29.0301666892383</v>
      </c>
      <c r="N10" s="33">
        <v>389.38119052348384</v>
      </c>
      <c r="O10" s="33">
        <v>219.77704062128046</v>
      </c>
      <c r="P10" s="33">
        <v>80.833180161245991</v>
      </c>
      <c r="Q10" s="33">
        <v>452.51279225177302</v>
      </c>
      <c r="R10" s="33">
        <v>418.67226993720095</v>
      </c>
      <c r="S10" s="33">
        <v>1006.3401801751844</v>
      </c>
      <c r="T10" s="33">
        <v>984.50076412162309</v>
      </c>
      <c r="U10" s="33">
        <v>2790.0584190769587</v>
      </c>
      <c r="V10" s="33">
        <v>3960.1379521233525</v>
      </c>
      <c r="W10" s="33">
        <v>2772.2054214312293</v>
      </c>
      <c r="X10" s="33">
        <v>2375.7015350498204</v>
      </c>
      <c r="Y10" s="33">
        <v>7977.6615592443077</v>
      </c>
      <c r="Z10" s="33">
        <v>3082.494411566845</v>
      </c>
      <c r="AA10" s="33">
        <v>4284.5082002510926</v>
      </c>
      <c r="AB10" s="33">
        <v>3541.644841190443</v>
      </c>
      <c r="AC10" s="33">
        <v>6643.3755184292322</v>
      </c>
      <c r="AD10" s="33">
        <v>8839.2379062969321</v>
      </c>
      <c r="AE10" s="33">
        <v>8473.4681979992383</v>
      </c>
    </row>
    <row r="11" spans="1:31">
      <c r="A11" s="29" t="s">
        <v>40</v>
      </c>
      <c r="B11" s="29" t="s">
        <v>65</v>
      </c>
      <c r="C11" s="33">
        <v>90445.963080000001</v>
      </c>
      <c r="D11" s="33">
        <v>86748.569480000006</v>
      </c>
      <c r="E11" s="33">
        <v>80868.097170000008</v>
      </c>
      <c r="F11" s="33">
        <v>99588.576919999992</v>
      </c>
      <c r="G11" s="33">
        <v>95832.979820000008</v>
      </c>
      <c r="H11" s="33">
        <v>68955.103910000005</v>
      </c>
      <c r="I11" s="33">
        <v>85457.773990000016</v>
      </c>
      <c r="J11" s="33">
        <v>91873.486319999996</v>
      </c>
      <c r="K11" s="33">
        <v>77708.211099999986</v>
      </c>
      <c r="L11" s="33">
        <v>69737.431180000014</v>
      </c>
      <c r="M11" s="33">
        <v>60910.369959999996</v>
      </c>
      <c r="N11" s="33">
        <v>59797.201979999998</v>
      </c>
      <c r="O11" s="33">
        <v>59576.436449999994</v>
      </c>
      <c r="P11" s="33">
        <v>57327.909339999998</v>
      </c>
      <c r="Q11" s="33">
        <v>51166.338080000001</v>
      </c>
      <c r="R11" s="33">
        <v>47037.483330000003</v>
      </c>
      <c r="S11" s="33">
        <v>52654.551260000007</v>
      </c>
      <c r="T11" s="33">
        <v>45049.18477</v>
      </c>
      <c r="U11" s="33">
        <v>40794.853069999997</v>
      </c>
      <c r="V11" s="33">
        <v>36384.612589999997</v>
      </c>
      <c r="W11" s="33">
        <v>35500.040220000003</v>
      </c>
      <c r="X11" s="33">
        <v>36603.586890000006</v>
      </c>
      <c r="Y11" s="33">
        <v>34485.521258000001</v>
      </c>
      <c r="Z11" s="33">
        <v>32274.776554000004</v>
      </c>
      <c r="AA11" s="33">
        <v>30081.824403999999</v>
      </c>
      <c r="AB11" s="33">
        <v>34424.361218999999</v>
      </c>
      <c r="AC11" s="33">
        <v>27679.843230999999</v>
      </c>
      <c r="AD11" s="33">
        <v>24056.055104999999</v>
      </c>
      <c r="AE11" s="33">
        <v>21979.524547500001</v>
      </c>
    </row>
    <row r="12" spans="1:31">
      <c r="A12" s="29" t="s">
        <v>40</v>
      </c>
      <c r="B12" s="29" t="s">
        <v>69</v>
      </c>
      <c r="C12" s="33">
        <v>66817.223613438633</v>
      </c>
      <c r="D12" s="33">
        <v>78927.278103388788</v>
      </c>
      <c r="E12" s="33">
        <v>68709.927010381783</v>
      </c>
      <c r="F12" s="33">
        <v>70327.667766979939</v>
      </c>
      <c r="G12" s="33">
        <v>70307.079394540982</v>
      </c>
      <c r="H12" s="33">
        <v>70683.300586799101</v>
      </c>
      <c r="I12" s="33">
        <v>68463.286537777225</v>
      </c>
      <c r="J12" s="33">
        <v>58943.988358735238</v>
      </c>
      <c r="K12" s="33">
        <v>55881.395599019168</v>
      </c>
      <c r="L12" s="33">
        <v>53077.410614830536</v>
      </c>
      <c r="M12" s="33">
        <v>53181.14496006407</v>
      </c>
      <c r="N12" s="33">
        <v>46231.586352929582</v>
      </c>
      <c r="O12" s="33">
        <v>44004.242018268196</v>
      </c>
      <c r="P12" s="33">
        <v>43294.557178307798</v>
      </c>
      <c r="Q12" s="33">
        <v>42389.69764700182</v>
      </c>
      <c r="R12" s="33">
        <v>40833.518679057954</v>
      </c>
      <c r="S12" s="33">
        <v>34331.194509065172</v>
      </c>
      <c r="T12" s="33">
        <v>30266.425030730305</v>
      </c>
      <c r="U12" s="33">
        <v>27468.096087854734</v>
      </c>
      <c r="V12" s="33">
        <v>26256.584692129069</v>
      </c>
      <c r="W12" s="33">
        <v>23393.208089935146</v>
      </c>
      <c r="X12" s="33">
        <v>21759.61360828573</v>
      </c>
      <c r="Y12" s="33">
        <v>17201.111103292682</v>
      </c>
      <c r="Z12" s="33">
        <v>16074.925623454345</v>
      </c>
      <c r="AA12" s="33">
        <v>10779.751507275689</v>
      </c>
      <c r="AB12" s="33">
        <v>8408.8777300419661</v>
      </c>
      <c r="AC12" s="33">
        <v>6883.9648676574961</v>
      </c>
      <c r="AD12" s="33">
        <v>4964.9490668257986</v>
      </c>
      <c r="AE12" s="33">
        <v>3159.5533414267175</v>
      </c>
    </row>
    <row r="13" spans="1:31">
      <c r="A13" s="29" t="s">
        <v>40</v>
      </c>
      <c r="B13" s="29" t="s">
        <v>68</v>
      </c>
      <c r="C13" s="33">
        <v>13.705537008037886</v>
      </c>
      <c r="D13" s="33">
        <v>16.200207970873624</v>
      </c>
      <c r="E13" s="33">
        <v>15.830258837406205</v>
      </c>
      <c r="F13" s="33">
        <v>14.665202365628208</v>
      </c>
      <c r="G13" s="33">
        <v>13.827282973327321</v>
      </c>
      <c r="H13" s="33">
        <v>14.111116992656108</v>
      </c>
      <c r="I13" s="33">
        <v>21.731382727532623</v>
      </c>
      <c r="J13" s="33">
        <v>28.380380187993403</v>
      </c>
      <c r="K13" s="33">
        <v>41.529705798184544</v>
      </c>
      <c r="L13" s="33">
        <v>55.669431106328375</v>
      </c>
      <c r="M13" s="33">
        <v>95.525640595133211</v>
      </c>
      <c r="N13" s="33">
        <v>90.352205432622199</v>
      </c>
      <c r="O13" s="33">
        <v>84.737309899454829</v>
      </c>
      <c r="P13" s="33">
        <v>79.177643555408096</v>
      </c>
      <c r="Q13" s="33">
        <v>81.854144761776709</v>
      </c>
      <c r="R13" s="33">
        <v>78.797414021192594</v>
      </c>
      <c r="S13" s="33">
        <v>67.687013936336868</v>
      </c>
      <c r="T13" s="33">
        <v>67.287392364531129</v>
      </c>
      <c r="U13" s="33">
        <v>69.038918396677815</v>
      </c>
      <c r="V13" s="33">
        <v>68.322166749714555</v>
      </c>
      <c r="W13" s="33">
        <v>64.68512346794428</v>
      </c>
      <c r="X13" s="33">
        <v>79.418245330403366</v>
      </c>
      <c r="Y13" s="33">
        <v>79.021194132611043</v>
      </c>
      <c r="Z13" s="33">
        <v>80.766492365102877</v>
      </c>
      <c r="AA13" s="33">
        <v>87.900074891899379</v>
      </c>
      <c r="AB13" s="33">
        <v>106.9374373378556</v>
      </c>
      <c r="AC13" s="33">
        <v>114.40982459371614</v>
      </c>
      <c r="AD13" s="33">
        <v>123.7521114825944</v>
      </c>
      <c r="AE13" s="33">
        <v>133.75894091435762</v>
      </c>
    </row>
    <row r="14" spans="1:31">
      <c r="A14" s="29" t="s">
        <v>40</v>
      </c>
      <c r="B14" s="29" t="s">
        <v>36</v>
      </c>
      <c r="C14" s="33">
        <v>0.13829621963920988</v>
      </c>
      <c r="D14" s="33">
        <v>0.20456997350692999</v>
      </c>
      <c r="E14" s="33">
        <v>0.22787623592522296</v>
      </c>
      <c r="F14" s="33">
        <v>0.29696325940761603</v>
      </c>
      <c r="G14" s="33">
        <v>0.29241054412897799</v>
      </c>
      <c r="H14" s="33">
        <v>0.29560684020401495</v>
      </c>
      <c r="I14" s="33">
        <v>0.27582362675209993</v>
      </c>
      <c r="J14" s="33">
        <v>0.24956774469347295</v>
      </c>
      <c r="K14" s="33">
        <v>0.22725038508875489</v>
      </c>
      <c r="L14" s="33">
        <v>0.21969783932190098</v>
      </c>
      <c r="M14" s="33">
        <v>0.21400265260524379</v>
      </c>
      <c r="N14" s="33">
        <v>0.21190847749731989</v>
      </c>
      <c r="O14" s="33">
        <v>0.18094231956063989</v>
      </c>
      <c r="P14" s="33">
        <v>0.15985504565264</v>
      </c>
      <c r="Q14" s="33">
        <v>0.15792947505682503</v>
      </c>
      <c r="R14" s="33">
        <v>0.15227044933835002</v>
      </c>
      <c r="S14" s="33">
        <v>0.57266821784786004</v>
      </c>
      <c r="T14" s="33">
        <v>0.55303703966633</v>
      </c>
      <c r="U14" s="33">
        <v>0.79081751955599999</v>
      </c>
      <c r="V14" s="33">
        <v>0.85939641148087997</v>
      </c>
      <c r="W14" s="33">
        <v>2.6833470436796802</v>
      </c>
      <c r="X14" s="33">
        <v>2.9184117965891998</v>
      </c>
      <c r="Y14" s="33">
        <v>2.8770721284338898</v>
      </c>
      <c r="Z14" s="33">
        <v>4.2868003657139999</v>
      </c>
      <c r="AA14" s="33">
        <v>4.1756990829480403</v>
      </c>
      <c r="AB14" s="33">
        <v>3.8659263034511797</v>
      </c>
      <c r="AC14" s="33">
        <v>3.7506976705429098</v>
      </c>
      <c r="AD14" s="33">
        <v>4.2026516222465</v>
      </c>
      <c r="AE14" s="33">
        <v>4.1900023226274499</v>
      </c>
    </row>
    <row r="15" spans="1:31">
      <c r="A15" s="29" t="s">
        <v>40</v>
      </c>
      <c r="B15" s="29" t="s">
        <v>73</v>
      </c>
      <c r="C15" s="33">
        <v>573.25998600000003</v>
      </c>
      <c r="D15" s="33">
        <v>1373.4395199999999</v>
      </c>
      <c r="E15" s="33">
        <v>1543.3985106106909</v>
      </c>
      <c r="F15" s="33">
        <v>3108.5816324233851</v>
      </c>
      <c r="G15" s="33">
        <v>3858.6325622330446</v>
      </c>
      <c r="H15" s="33">
        <v>3735.7472850654763</v>
      </c>
      <c r="I15" s="33">
        <v>2933.1803586650726</v>
      </c>
      <c r="J15" s="33">
        <v>4025.5266550039696</v>
      </c>
      <c r="K15" s="33">
        <v>2079.8850294097952</v>
      </c>
      <c r="L15" s="33">
        <v>2543.6104526072354</v>
      </c>
      <c r="M15" s="33">
        <v>2716.5297644231118</v>
      </c>
      <c r="N15" s="33">
        <v>4258.832050261025</v>
      </c>
      <c r="O15" s="33">
        <v>3342.9134343728574</v>
      </c>
      <c r="P15" s="33">
        <v>3615.3477571779054</v>
      </c>
      <c r="Q15" s="33">
        <v>3346.7881423909034</v>
      </c>
      <c r="R15" s="33">
        <v>3137.8700457203522</v>
      </c>
      <c r="S15" s="33">
        <v>3398.000905928769</v>
      </c>
      <c r="T15" s="33">
        <v>3170.5778061968344</v>
      </c>
      <c r="U15" s="33">
        <v>2964.5893457973275</v>
      </c>
      <c r="V15" s="33">
        <v>2446.5890702203433</v>
      </c>
      <c r="W15" s="33">
        <v>2399.5681343127821</v>
      </c>
      <c r="X15" s="33">
        <v>2032.1816613882449</v>
      </c>
      <c r="Y15" s="33">
        <v>1629.6426566705577</v>
      </c>
      <c r="Z15" s="33">
        <v>1385.3013681392772</v>
      </c>
      <c r="AA15" s="33">
        <v>1078.7685437587584</v>
      </c>
      <c r="AB15" s="33">
        <v>998.66248103431121</v>
      </c>
      <c r="AC15" s="33">
        <v>902.94978133154109</v>
      </c>
      <c r="AD15" s="33">
        <v>779.30853095565294</v>
      </c>
      <c r="AE15" s="33">
        <v>472.60537023203278</v>
      </c>
    </row>
    <row r="16" spans="1:31">
      <c r="A16" s="29" t="s">
        <v>40</v>
      </c>
      <c r="B16" s="29" t="s">
        <v>56</v>
      </c>
      <c r="C16" s="33">
        <v>0.11125861457799989</v>
      </c>
      <c r="D16" s="33">
        <v>0.15857860138500002</v>
      </c>
      <c r="E16" s="33">
        <v>0.18674554729299989</v>
      </c>
      <c r="F16" s="33">
        <v>0.27274048355300001</v>
      </c>
      <c r="G16" s="33">
        <v>0.37857015758000001</v>
      </c>
      <c r="H16" s="33">
        <v>0.4667970557599998</v>
      </c>
      <c r="I16" s="33">
        <v>0.52289361835999992</v>
      </c>
      <c r="J16" s="33">
        <v>0.56148939659999908</v>
      </c>
      <c r="K16" s="33">
        <v>0.59634199819999989</v>
      </c>
      <c r="L16" s="33">
        <v>0.61553082003999993</v>
      </c>
      <c r="M16" s="33">
        <v>0.73368960189999988</v>
      </c>
      <c r="N16" s="33">
        <v>0.81816584049999996</v>
      </c>
      <c r="O16" s="33">
        <v>0.8955369715999999</v>
      </c>
      <c r="P16" s="33">
        <v>0.93748392029999894</v>
      </c>
      <c r="Q16" s="33">
        <v>0.92794374744999986</v>
      </c>
      <c r="R16" s="33">
        <v>0.92670449424999901</v>
      </c>
      <c r="S16" s="33">
        <v>0.89889713589999998</v>
      </c>
      <c r="T16" s="33">
        <v>0.88278276604999895</v>
      </c>
      <c r="U16" s="33">
        <v>0.84550406549999979</v>
      </c>
      <c r="V16" s="33">
        <v>0.82566551565000001</v>
      </c>
      <c r="W16" s="33">
        <v>0.73733022583999996</v>
      </c>
      <c r="X16" s="33">
        <v>0.72783661239999986</v>
      </c>
      <c r="Y16" s="33">
        <v>0.70202875145999988</v>
      </c>
      <c r="Z16" s="33">
        <v>0.67110961834999994</v>
      </c>
      <c r="AA16" s="33">
        <v>0.66156051009999994</v>
      </c>
      <c r="AB16" s="33">
        <v>0.63282502127999896</v>
      </c>
      <c r="AC16" s="33">
        <v>0.61488572556999999</v>
      </c>
      <c r="AD16" s="33">
        <v>0.57946275986999896</v>
      </c>
      <c r="AE16" s="33">
        <v>0.43540117989999999</v>
      </c>
    </row>
    <row r="17" spans="1:31">
      <c r="A17" s="34" t="s">
        <v>138</v>
      </c>
      <c r="B17" s="34"/>
      <c r="C17" s="35">
        <v>603546.06633788429</v>
      </c>
      <c r="D17" s="35">
        <v>550272.06792601058</v>
      </c>
      <c r="E17" s="35">
        <v>521691.37805820286</v>
      </c>
      <c r="F17" s="35">
        <v>497542.23490622366</v>
      </c>
      <c r="G17" s="35">
        <v>469185.47364038264</v>
      </c>
      <c r="H17" s="35">
        <v>410215.24235274288</v>
      </c>
      <c r="I17" s="35">
        <v>387793.84687636036</v>
      </c>
      <c r="J17" s="35">
        <v>389969.92680326145</v>
      </c>
      <c r="K17" s="35">
        <v>307661.48560895456</v>
      </c>
      <c r="L17" s="35">
        <v>278911.00943157478</v>
      </c>
      <c r="M17" s="35">
        <v>233326.63852629927</v>
      </c>
      <c r="N17" s="35">
        <v>229021.37501609835</v>
      </c>
      <c r="O17" s="35">
        <v>229650.74530495665</v>
      </c>
      <c r="P17" s="35">
        <v>218852.08266575393</v>
      </c>
      <c r="Q17" s="35">
        <v>200243.37129231615</v>
      </c>
      <c r="R17" s="35">
        <v>194656.61113218238</v>
      </c>
      <c r="S17" s="35">
        <v>192051.44305480545</v>
      </c>
      <c r="T17" s="35">
        <v>180066.31496063268</v>
      </c>
      <c r="U17" s="35">
        <v>165681.47735228177</v>
      </c>
      <c r="V17" s="35">
        <v>155945.75169778365</v>
      </c>
      <c r="W17" s="35">
        <v>144586.88584224007</v>
      </c>
      <c r="X17" s="35">
        <v>130524.78504758562</v>
      </c>
      <c r="Y17" s="35">
        <v>116951.12660468087</v>
      </c>
      <c r="Z17" s="35">
        <v>102639.76434033067</v>
      </c>
      <c r="AA17" s="35">
        <v>87545.768674903171</v>
      </c>
      <c r="AB17" s="35">
        <v>84083.078601274567</v>
      </c>
      <c r="AC17" s="35">
        <v>66993.615173941493</v>
      </c>
      <c r="AD17" s="35">
        <v>51751.475806384165</v>
      </c>
      <c r="AE17" s="35">
        <v>46141.544823310127</v>
      </c>
    </row>
    <row r="18" spans="1:31">
      <c r="A18" s="13"/>
      <c r="B18" s="13"/>
    </row>
    <row r="19" spans="1:31">
      <c r="A19" s="19" t="s">
        <v>128</v>
      </c>
      <c r="B19" s="19" t="s">
        <v>129</v>
      </c>
      <c r="C19" s="19" t="s">
        <v>80</v>
      </c>
      <c r="D19" s="19" t="s">
        <v>89</v>
      </c>
      <c r="E19" s="19" t="s">
        <v>90</v>
      </c>
      <c r="F19" s="19" t="s">
        <v>91</v>
      </c>
      <c r="G19" s="19" t="s">
        <v>92</v>
      </c>
      <c r="H19" s="19" t="s">
        <v>93</v>
      </c>
      <c r="I19" s="19" t="s">
        <v>94</v>
      </c>
      <c r="J19" s="19" t="s">
        <v>95</v>
      </c>
      <c r="K19" s="19" t="s">
        <v>96</v>
      </c>
      <c r="L19" s="19" t="s">
        <v>97</v>
      </c>
      <c r="M19" s="19" t="s">
        <v>98</v>
      </c>
      <c r="N19" s="19" t="s">
        <v>99</v>
      </c>
      <c r="O19" s="19" t="s">
        <v>100</v>
      </c>
      <c r="P19" s="19" t="s">
        <v>101</v>
      </c>
      <c r="Q19" s="19" t="s">
        <v>102</v>
      </c>
      <c r="R19" s="19" t="s">
        <v>103</v>
      </c>
      <c r="S19" s="19" t="s">
        <v>104</v>
      </c>
      <c r="T19" s="19" t="s">
        <v>105</v>
      </c>
      <c r="U19" s="19" t="s">
        <v>106</v>
      </c>
      <c r="V19" s="19" t="s">
        <v>107</v>
      </c>
      <c r="W19" s="19" t="s">
        <v>108</v>
      </c>
      <c r="X19" s="19" t="s">
        <v>109</v>
      </c>
      <c r="Y19" s="19" t="s">
        <v>110</v>
      </c>
      <c r="Z19" s="19" t="s">
        <v>111</v>
      </c>
      <c r="AA19" s="19" t="s">
        <v>112</v>
      </c>
      <c r="AB19" s="19" t="s">
        <v>113</v>
      </c>
      <c r="AC19" s="19" t="s">
        <v>114</v>
      </c>
      <c r="AD19" s="19" t="s">
        <v>115</v>
      </c>
      <c r="AE19" s="19" t="s">
        <v>116</v>
      </c>
    </row>
    <row r="20" spans="1:31">
      <c r="A20" s="29" t="s">
        <v>130</v>
      </c>
      <c r="B20" s="29" t="s">
        <v>64</v>
      </c>
      <c r="C20" s="33">
        <v>161021.76550000001</v>
      </c>
      <c r="D20" s="33">
        <v>138928.82149999999</v>
      </c>
      <c r="E20" s="33">
        <v>116294.2172</v>
      </c>
      <c r="F20" s="33">
        <v>131993.43700000001</v>
      </c>
      <c r="G20" s="33">
        <v>105255.34311926297</v>
      </c>
      <c r="H20" s="33">
        <v>97541.873108506377</v>
      </c>
      <c r="I20" s="33">
        <v>82182.12471159338</v>
      </c>
      <c r="J20" s="33">
        <v>88964.689426932702</v>
      </c>
      <c r="K20" s="33">
        <v>46689.949986207524</v>
      </c>
      <c r="L20" s="33">
        <v>34061.403585156411</v>
      </c>
      <c r="M20" s="33">
        <v>15301.334645086632</v>
      </c>
      <c r="N20" s="33">
        <v>14753.61402216444</v>
      </c>
      <c r="O20" s="33">
        <v>19255.747999437819</v>
      </c>
      <c r="P20" s="33">
        <v>16308.990077916731</v>
      </c>
      <c r="Q20" s="33">
        <v>12191.5795</v>
      </c>
      <c r="R20" s="33">
        <v>15843.037</v>
      </c>
      <c r="S20" s="33">
        <v>18485.043000000001</v>
      </c>
      <c r="T20" s="33">
        <v>17766.053</v>
      </c>
      <c r="U20" s="33">
        <v>14967.561</v>
      </c>
      <c r="V20" s="33">
        <v>12377.207</v>
      </c>
      <c r="W20" s="33">
        <v>10162.030199999999</v>
      </c>
      <c r="X20" s="33">
        <v>0</v>
      </c>
      <c r="Y20" s="33">
        <v>0</v>
      </c>
      <c r="Z20" s="33">
        <v>0</v>
      </c>
      <c r="AA20" s="33">
        <v>0</v>
      </c>
      <c r="AB20" s="33">
        <v>0</v>
      </c>
      <c r="AC20" s="33">
        <v>0</v>
      </c>
      <c r="AD20" s="33">
        <v>0</v>
      </c>
      <c r="AE20" s="33">
        <v>0</v>
      </c>
    </row>
    <row r="21" spans="1:31">
      <c r="A21" s="29" t="s">
        <v>130</v>
      </c>
      <c r="B21" s="29" t="s">
        <v>71</v>
      </c>
      <c r="C21" s="33">
        <v>0</v>
      </c>
      <c r="D21" s="33">
        <v>0</v>
      </c>
      <c r="E21" s="33">
        <v>0</v>
      </c>
      <c r="F21" s="33">
        <v>0</v>
      </c>
      <c r="G21" s="33">
        <v>0</v>
      </c>
      <c r="H21" s="33">
        <v>0</v>
      </c>
      <c r="I21" s="33">
        <v>0</v>
      </c>
      <c r="J21" s="33">
        <v>0</v>
      </c>
      <c r="K21" s="33">
        <v>0</v>
      </c>
      <c r="L21" s="33">
        <v>0</v>
      </c>
      <c r="M21" s="33">
        <v>0</v>
      </c>
      <c r="N21" s="33">
        <v>0</v>
      </c>
      <c r="O21" s="33">
        <v>0</v>
      </c>
      <c r="P21" s="33">
        <v>0</v>
      </c>
      <c r="Q21" s="33">
        <v>0</v>
      </c>
      <c r="R21" s="33">
        <v>0</v>
      </c>
      <c r="S21" s="33">
        <v>0</v>
      </c>
      <c r="T21" s="33">
        <v>0</v>
      </c>
      <c r="U21" s="33">
        <v>0</v>
      </c>
      <c r="V21" s="33">
        <v>0</v>
      </c>
      <c r="W21" s="33">
        <v>0</v>
      </c>
      <c r="X21" s="33">
        <v>0</v>
      </c>
      <c r="Y21" s="33">
        <v>0</v>
      </c>
      <c r="Z21" s="33">
        <v>0</v>
      </c>
      <c r="AA21" s="33">
        <v>0</v>
      </c>
      <c r="AB21" s="33">
        <v>0</v>
      </c>
      <c r="AC21" s="33">
        <v>0</v>
      </c>
      <c r="AD21" s="33">
        <v>0</v>
      </c>
      <c r="AE21" s="33">
        <v>0</v>
      </c>
    </row>
    <row r="22" spans="1:31">
      <c r="A22" s="29" t="s">
        <v>130</v>
      </c>
      <c r="B22" s="29" t="s">
        <v>20</v>
      </c>
      <c r="C22" s="33">
        <v>233.30419410928002</v>
      </c>
      <c r="D22" s="33">
        <v>225.590051178799</v>
      </c>
      <c r="E22" s="33">
        <v>653.14577137993194</v>
      </c>
      <c r="F22" s="33">
        <v>405.87151479327497</v>
      </c>
      <c r="G22" s="33">
        <v>385.383777456259</v>
      </c>
      <c r="H22" s="33">
        <v>373.14513409373501</v>
      </c>
      <c r="I22" s="33">
        <v>361.36217138111101</v>
      </c>
      <c r="J22" s="33">
        <v>347.87287225579996</v>
      </c>
      <c r="K22" s="33">
        <v>327.01422923289994</v>
      </c>
      <c r="L22" s="33">
        <v>318.800367427818</v>
      </c>
      <c r="M22" s="33">
        <v>305.59684343589305</v>
      </c>
      <c r="N22" s="33">
        <v>294.03881929050897</v>
      </c>
      <c r="O22" s="33">
        <v>284.85828551262404</v>
      </c>
      <c r="P22" s="33">
        <v>272.29501053137403</v>
      </c>
      <c r="Q22" s="33">
        <v>268.62176461369603</v>
      </c>
      <c r="R22" s="33">
        <v>253.172373809356</v>
      </c>
      <c r="S22" s="33">
        <v>249.69666290509002</v>
      </c>
      <c r="T22" s="33">
        <v>2071.167193232719</v>
      </c>
      <c r="U22" s="33">
        <v>3530.3550361363659</v>
      </c>
      <c r="V22" s="33">
        <v>4029.3928924340803</v>
      </c>
      <c r="W22" s="33">
        <v>2538.2182835172403</v>
      </c>
      <c r="X22" s="33">
        <v>3823.4734014514502</v>
      </c>
      <c r="Y22" s="33">
        <v>3.7058493635249996</v>
      </c>
      <c r="Z22" s="33">
        <v>9.4886380000000012E-5</v>
      </c>
      <c r="AA22" s="33">
        <v>9.4078859999999995E-5</v>
      </c>
      <c r="AB22" s="33">
        <v>1.1915053000000001E-4</v>
      </c>
      <c r="AC22" s="33">
        <v>1.1915713999999999E-4</v>
      </c>
      <c r="AD22" s="33">
        <v>1.1216871400000001E-4</v>
      </c>
      <c r="AE22" s="33">
        <v>1.0576238000000001E-4</v>
      </c>
    </row>
    <row r="23" spans="1:31">
      <c r="A23" s="29" t="s">
        <v>130</v>
      </c>
      <c r="B23" s="29" t="s">
        <v>32</v>
      </c>
      <c r="C23" s="33">
        <v>0</v>
      </c>
      <c r="D23" s="33">
        <v>0</v>
      </c>
      <c r="E23" s="33">
        <v>0</v>
      </c>
      <c r="F23" s="33">
        <v>0</v>
      </c>
      <c r="G23" s="33">
        <v>0</v>
      </c>
      <c r="H23" s="33">
        <v>0</v>
      </c>
      <c r="I23" s="33">
        <v>0</v>
      </c>
      <c r="J23" s="33">
        <v>0</v>
      </c>
      <c r="K23" s="33">
        <v>0</v>
      </c>
      <c r="L23" s="33">
        <v>0</v>
      </c>
      <c r="M23" s="33">
        <v>0</v>
      </c>
      <c r="N23" s="33">
        <v>0</v>
      </c>
      <c r="O23" s="33">
        <v>0</v>
      </c>
      <c r="P23" s="33">
        <v>0</v>
      </c>
      <c r="Q23" s="33">
        <v>0</v>
      </c>
      <c r="R23" s="33">
        <v>0</v>
      </c>
      <c r="S23" s="33">
        <v>0</v>
      </c>
      <c r="T23" s="33">
        <v>0</v>
      </c>
      <c r="U23" s="33">
        <v>0</v>
      </c>
      <c r="V23" s="33">
        <v>0</v>
      </c>
      <c r="W23" s="33">
        <v>0</v>
      </c>
      <c r="X23" s="33">
        <v>0</v>
      </c>
      <c r="Y23" s="33">
        <v>0</v>
      </c>
      <c r="Z23" s="33">
        <v>0</v>
      </c>
      <c r="AA23" s="33">
        <v>0</v>
      </c>
      <c r="AB23" s="33">
        <v>0</v>
      </c>
      <c r="AC23" s="33">
        <v>0</v>
      </c>
      <c r="AD23" s="33">
        <v>0</v>
      </c>
      <c r="AE23" s="33">
        <v>0</v>
      </c>
    </row>
    <row r="24" spans="1:31">
      <c r="A24" s="29" t="s">
        <v>130</v>
      </c>
      <c r="B24" s="29" t="s">
        <v>66</v>
      </c>
      <c r="C24" s="33">
        <v>8.9138438599999784E-5</v>
      </c>
      <c r="D24" s="33">
        <v>8.5200676000000007E-5</v>
      </c>
      <c r="E24" s="33">
        <v>29.792957398829898</v>
      </c>
      <c r="F24" s="33">
        <v>264.37679906054348</v>
      </c>
      <c r="G24" s="33">
        <v>46.554062940131494</v>
      </c>
      <c r="H24" s="33">
        <v>128.56297583220999</v>
      </c>
      <c r="I24" s="33">
        <v>42.49195078189701</v>
      </c>
      <c r="J24" s="33">
        <v>75.249137659348008</v>
      </c>
      <c r="K24" s="33">
        <v>8.7054302299999903E-5</v>
      </c>
      <c r="L24" s="33">
        <v>8.628021650000001E-5</v>
      </c>
      <c r="M24" s="33">
        <v>7.9011899399999999E-5</v>
      </c>
      <c r="N24" s="33">
        <v>87.905380255211185</v>
      </c>
      <c r="O24" s="33">
        <v>14.538292205544</v>
      </c>
      <c r="P24" s="33">
        <v>22.394988036781701</v>
      </c>
      <c r="Q24" s="33">
        <v>74.410599936297501</v>
      </c>
      <c r="R24" s="33">
        <v>40.312498284026198</v>
      </c>
      <c r="S24" s="33">
        <v>117.1343160770089</v>
      </c>
      <c r="T24" s="33">
        <v>32.712676603751</v>
      </c>
      <c r="U24" s="33">
        <v>473.11939651983096</v>
      </c>
      <c r="V24" s="33">
        <v>661.09914202345794</v>
      </c>
      <c r="W24" s="33">
        <v>475.89344203249897</v>
      </c>
      <c r="X24" s="33">
        <v>372.78038329911601</v>
      </c>
      <c r="Y24" s="33">
        <v>3204.6637241736362</v>
      </c>
      <c r="Z24" s="33">
        <v>1074.1162478359461</v>
      </c>
      <c r="AA24" s="33">
        <v>1156.58083615074</v>
      </c>
      <c r="AB24" s="33">
        <v>846.86821292713</v>
      </c>
      <c r="AC24" s="33">
        <v>3713.5788955591702</v>
      </c>
      <c r="AD24" s="33">
        <v>3257.6145477501505</v>
      </c>
      <c r="AE24" s="33">
        <v>4360.8355366901696</v>
      </c>
    </row>
    <row r="25" spans="1:31">
      <c r="A25" s="29" t="s">
        <v>130</v>
      </c>
      <c r="B25" s="29" t="s">
        <v>65</v>
      </c>
      <c r="C25" s="33">
        <v>14191.75186</v>
      </c>
      <c r="D25" s="33">
        <v>14451.441859999999</v>
      </c>
      <c r="E25" s="33">
        <v>12587.193300000001</v>
      </c>
      <c r="F25" s="33">
        <v>16332.410260000001</v>
      </c>
      <c r="G25" s="33">
        <v>16871.092820000002</v>
      </c>
      <c r="H25" s="33">
        <v>14493.26125</v>
      </c>
      <c r="I25" s="33">
        <v>12933.741760000001</v>
      </c>
      <c r="J25" s="33">
        <v>17523.294610000001</v>
      </c>
      <c r="K25" s="33">
        <v>12230.49684</v>
      </c>
      <c r="L25" s="33">
        <v>10893.43152</v>
      </c>
      <c r="M25" s="33">
        <v>10940.908439999999</v>
      </c>
      <c r="N25" s="33">
        <v>11546.248519999999</v>
      </c>
      <c r="O25" s="33">
        <v>11810.37249</v>
      </c>
      <c r="P25" s="33">
        <v>13314.29234</v>
      </c>
      <c r="Q25" s="33">
        <v>11023.807480000001</v>
      </c>
      <c r="R25" s="33">
        <v>10138.23487</v>
      </c>
      <c r="S25" s="33">
        <v>13818.735070000001</v>
      </c>
      <c r="T25" s="33">
        <v>10919.852760000002</v>
      </c>
      <c r="U25" s="33">
        <v>8917.1337199999998</v>
      </c>
      <c r="V25" s="33">
        <v>8314.2719800000013</v>
      </c>
      <c r="W25" s="33">
        <v>7351.7493800000002</v>
      </c>
      <c r="X25" s="33">
        <v>9206.530969999998</v>
      </c>
      <c r="Y25" s="33">
        <v>9306.6647300000004</v>
      </c>
      <c r="Z25" s="33">
        <v>8393.861640000001</v>
      </c>
      <c r="AA25" s="33">
        <v>7954.4439599999996</v>
      </c>
      <c r="AB25" s="33">
        <v>10093.196689999999</v>
      </c>
      <c r="AC25" s="33">
        <v>7877.2250400000003</v>
      </c>
      <c r="AD25" s="33">
        <v>6528.2158900000004</v>
      </c>
      <c r="AE25" s="33">
        <v>5816.2044299999998</v>
      </c>
    </row>
    <row r="26" spans="1:31">
      <c r="A26" s="29" t="s">
        <v>130</v>
      </c>
      <c r="B26" s="29" t="s">
        <v>69</v>
      </c>
      <c r="C26" s="33">
        <v>15956.42809168753</v>
      </c>
      <c r="D26" s="33">
        <v>17989.436522207438</v>
      </c>
      <c r="E26" s="33">
        <v>16313.778162903373</v>
      </c>
      <c r="F26" s="33">
        <v>15624.631873475497</v>
      </c>
      <c r="G26" s="33">
        <v>15730.315023591656</v>
      </c>
      <c r="H26" s="33">
        <v>16081.717984670195</v>
      </c>
      <c r="I26" s="33">
        <v>15368.557560898671</v>
      </c>
      <c r="J26" s="33">
        <v>12138.445522935523</v>
      </c>
      <c r="K26" s="33">
        <v>10927.197255824523</v>
      </c>
      <c r="L26" s="33">
        <v>11345.938820505478</v>
      </c>
      <c r="M26" s="33">
        <v>11990.561357129816</v>
      </c>
      <c r="N26" s="33">
        <v>10962.526214038828</v>
      </c>
      <c r="O26" s="33">
        <v>10483.57703883596</v>
      </c>
      <c r="P26" s="33">
        <v>10451.138960845801</v>
      </c>
      <c r="Q26" s="33">
        <v>10318.585447466769</v>
      </c>
      <c r="R26" s="33">
        <v>9785.2375641121816</v>
      </c>
      <c r="S26" s="33">
        <v>6996.8210366552103</v>
      </c>
      <c r="T26" s="33">
        <v>5240.1604213189075</v>
      </c>
      <c r="U26" s="33">
        <v>5503.8620580737015</v>
      </c>
      <c r="V26" s="33">
        <v>5121.1804766837085</v>
      </c>
      <c r="W26" s="33">
        <v>4588.4377837764223</v>
      </c>
      <c r="X26" s="33">
        <v>4306.964995440434</v>
      </c>
      <c r="Y26" s="33">
        <v>3096.2356005490151</v>
      </c>
      <c r="Z26" s="33">
        <v>3261.6050103766042</v>
      </c>
      <c r="AA26" s="33">
        <v>2956.4909561826544</v>
      </c>
      <c r="AB26" s="33">
        <v>1656.5769413058088</v>
      </c>
      <c r="AC26" s="33">
        <v>1365.9492282308431</v>
      </c>
      <c r="AD26" s="33">
        <v>1025.2242796521093</v>
      </c>
      <c r="AE26" s="33">
        <v>947.02085617466923</v>
      </c>
    </row>
    <row r="27" spans="1:31">
      <c r="A27" s="29" t="s">
        <v>130</v>
      </c>
      <c r="B27" s="29" t="s">
        <v>68</v>
      </c>
      <c r="C27" s="33">
        <v>5.0513616771600853</v>
      </c>
      <c r="D27" s="33">
        <v>5.9236710456862296</v>
      </c>
      <c r="E27" s="33">
        <v>5.7447491439601146</v>
      </c>
      <c r="F27" s="33">
        <v>5.3284751038847107</v>
      </c>
      <c r="G27" s="33">
        <v>4.8811573807603708</v>
      </c>
      <c r="H27" s="33">
        <v>5.0907623136504361</v>
      </c>
      <c r="I27" s="33">
        <v>12.904101629444755</v>
      </c>
      <c r="J27" s="33">
        <v>21.013071159367332</v>
      </c>
      <c r="K27" s="33">
        <v>33.945951304830658</v>
      </c>
      <c r="L27" s="33">
        <v>48.15790730752073</v>
      </c>
      <c r="M27" s="33">
        <v>88.183299950746544</v>
      </c>
      <c r="N27" s="33">
        <v>83.160310709347755</v>
      </c>
      <c r="O27" s="33">
        <v>78.112139346979987</v>
      </c>
      <c r="P27" s="33">
        <v>72.80053347561163</v>
      </c>
      <c r="Q27" s="33">
        <v>75.429387907251979</v>
      </c>
      <c r="R27" s="33">
        <v>72.697515932710118</v>
      </c>
      <c r="S27" s="33">
        <v>62.655303920898938</v>
      </c>
      <c r="T27" s="33">
        <v>62.096472228057699</v>
      </c>
      <c r="U27" s="33">
        <v>63.863981211376732</v>
      </c>
      <c r="V27" s="33">
        <v>63.303774150714212</v>
      </c>
      <c r="W27" s="33">
        <v>59.734063519586286</v>
      </c>
      <c r="X27" s="33">
        <v>63.117694675158887</v>
      </c>
      <c r="Y27" s="33">
        <v>59.466795448841367</v>
      </c>
      <c r="Z27" s="33">
        <v>61.307613890217468</v>
      </c>
      <c r="AA27" s="33">
        <v>62.664276159584261</v>
      </c>
      <c r="AB27" s="33">
        <v>71.923772675647271</v>
      </c>
      <c r="AC27" s="33">
        <v>74.408743288634398</v>
      </c>
      <c r="AD27" s="33">
        <v>75.740212913116352</v>
      </c>
      <c r="AE27" s="33">
        <v>75.085513707025271</v>
      </c>
    </row>
    <row r="28" spans="1:31">
      <c r="A28" s="29" t="s">
        <v>130</v>
      </c>
      <c r="B28" s="29" t="s">
        <v>36</v>
      </c>
      <c r="C28" s="33">
        <v>1.0508267E-7</v>
      </c>
      <c r="D28" s="33">
        <v>1.0270780000000001E-7</v>
      </c>
      <c r="E28" s="33">
        <v>9.8405373000000003E-8</v>
      </c>
      <c r="F28" s="33">
        <v>9.3753296000000007E-8</v>
      </c>
      <c r="G28" s="33">
        <v>8.7122750000000012E-8</v>
      </c>
      <c r="H28" s="33">
        <v>8.5817741999999906E-8</v>
      </c>
      <c r="I28" s="33">
        <v>9.5491229999999992E-8</v>
      </c>
      <c r="J28" s="33">
        <v>9.7614674999999897E-8</v>
      </c>
      <c r="K28" s="33">
        <v>2.85594276E-7</v>
      </c>
      <c r="L28" s="33">
        <v>2.8504485999999896E-7</v>
      </c>
      <c r="M28" s="33">
        <v>3.0504220000000002E-7</v>
      </c>
      <c r="N28" s="33">
        <v>2.980081E-7</v>
      </c>
      <c r="O28" s="33">
        <v>2.9291403E-7</v>
      </c>
      <c r="P28" s="33">
        <v>2.8315472999999804E-7</v>
      </c>
      <c r="Q28" s="33">
        <v>2.9661163500000001E-7</v>
      </c>
      <c r="R28" s="33">
        <v>2.8968047999999998E-7</v>
      </c>
      <c r="S28" s="33">
        <v>2.6664540000000001E-7</v>
      </c>
      <c r="T28" s="33">
        <v>2.5952210000000003E-7</v>
      </c>
      <c r="U28" s="33">
        <v>2.9619772999999999E-7</v>
      </c>
      <c r="V28" s="33">
        <v>2.8519058000000001E-7</v>
      </c>
      <c r="W28" s="33">
        <v>5.4765936999999901E-7</v>
      </c>
      <c r="X28" s="33">
        <v>5.2768577999999897E-7</v>
      </c>
      <c r="Y28" s="33">
        <v>7.2993240094540002E-2</v>
      </c>
      <c r="Z28" s="33">
        <v>0.40411783328947004</v>
      </c>
      <c r="AA28" s="33">
        <v>0.43623543942270998</v>
      </c>
      <c r="AB28" s="33">
        <v>0.41185944162869997</v>
      </c>
      <c r="AC28" s="33">
        <v>0.39323523589407999</v>
      </c>
      <c r="AD28" s="33">
        <v>0.38785223863947998</v>
      </c>
      <c r="AE28" s="33">
        <v>0.35512873834205</v>
      </c>
    </row>
    <row r="29" spans="1:31">
      <c r="A29" s="29" t="s">
        <v>130</v>
      </c>
      <c r="B29" s="29" t="s">
        <v>73</v>
      </c>
      <c r="C29" s="33">
        <v>290.07432599999999</v>
      </c>
      <c r="D29" s="33">
        <v>617.86681999999996</v>
      </c>
      <c r="E29" s="33">
        <v>717.51261016151875</v>
      </c>
      <c r="F29" s="33">
        <v>824.49383196487838</v>
      </c>
      <c r="G29" s="33">
        <v>562.9715617494146</v>
      </c>
      <c r="H29" s="33">
        <v>533.24708455660368</v>
      </c>
      <c r="I29" s="33">
        <v>414.1631581539267</v>
      </c>
      <c r="J29" s="33">
        <v>503.38785445430943</v>
      </c>
      <c r="K29" s="33">
        <v>222.78222887519692</v>
      </c>
      <c r="L29" s="33">
        <v>378.35625207695057</v>
      </c>
      <c r="M29" s="33">
        <v>581.9529638873106</v>
      </c>
      <c r="N29" s="33">
        <v>1246.4000496931624</v>
      </c>
      <c r="O29" s="33">
        <v>928.31363379210313</v>
      </c>
      <c r="P29" s="33">
        <v>818.71275658893376</v>
      </c>
      <c r="Q29" s="33">
        <v>966.50494179449834</v>
      </c>
      <c r="R29" s="33">
        <v>891.69054509274179</v>
      </c>
      <c r="S29" s="33">
        <v>882.01390119176472</v>
      </c>
      <c r="T29" s="33">
        <v>783.45900159283644</v>
      </c>
      <c r="U29" s="33">
        <v>787.25899760723939</v>
      </c>
      <c r="V29" s="33">
        <v>584.2168389026715</v>
      </c>
      <c r="W29" s="33">
        <v>642.447720593903</v>
      </c>
      <c r="X29" s="33">
        <v>600.73961968178469</v>
      </c>
      <c r="Y29" s="33">
        <v>432.55932761735886</v>
      </c>
      <c r="Z29" s="33">
        <v>414.06342287930079</v>
      </c>
      <c r="AA29" s="33">
        <v>403.02905811962933</v>
      </c>
      <c r="AB29" s="33">
        <v>497.94071520912297</v>
      </c>
      <c r="AC29" s="33">
        <v>419.49318000517275</v>
      </c>
      <c r="AD29" s="33">
        <v>404.77794482494005</v>
      </c>
      <c r="AE29" s="33">
        <v>261.51120601377704</v>
      </c>
    </row>
    <row r="30" spans="1:31">
      <c r="A30" s="29" t="s">
        <v>130</v>
      </c>
      <c r="B30" s="29" t="s">
        <v>56</v>
      </c>
      <c r="C30" s="33">
        <v>5.5249420699999996E-2</v>
      </c>
      <c r="D30" s="33">
        <v>7.2320332000000001E-2</v>
      </c>
      <c r="E30" s="33">
        <v>7.2997559999999906E-2</v>
      </c>
      <c r="F30" s="33">
        <v>9.8474314600000001E-2</v>
      </c>
      <c r="G30" s="33">
        <v>0.136774111</v>
      </c>
      <c r="H30" s="33">
        <v>0.17570992399999996</v>
      </c>
      <c r="I30" s="33">
        <v>0.193472332</v>
      </c>
      <c r="J30" s="33">
        <v>0.21037452400000001</v>
      </c>
      <c r="K30" s="33">
        <v>0.22185886899999999</v>
      </c>
      <c r="L30" s="33">
        <v>0.22319681999999999</v>
      </c>
      <c r="M30" s="33">
        <v>0.2621213</v>
      </c>
      <c r="N30" s="33">
        <v>0.29677582899999999</v>
      </c>
      <c r="O30" s="33">
        <v>0.33052463400000004</v>
      </c>
      <c r="P30" s="33">
        <v>0.34085714699999997</v>
      </c>
      <c r="Q30" s="33">
        <v>0.33312099000000001</v>
      </c>
      <c r="R30" s="33">
        <v>0.33629155799999899</v>
      </c>
      <c r="S30" s="33">
        <v>0.327045751</v>
      </c>
      <c r="T30" s="33">
        <v>0.30769671899999995</v>
      </c>
      <c r="U30" s="33">
        <v>0.31236936399999998</v>
      </c>
      <c r="V30" s="33">
        <v>0.297258841</v>
      </c>
      <c r="W30" s="33">
        <v>0.30335571900000002</v>
      </c>
      <c r="X30" s="33">
        <v>0.296246277</v>
      </c>
      <c r="Y30" s="33">
        <v>0.28569012300000002</v>
      </c>
      <c r="Z30" s="33">
        <v>0.26983786700000001</v>
      </c>
      <c r="AA30" s="33">
        <v>0.25981396699999998</v>
      </c>
      <c r="AB30" s="33">
        <v>0.25401359099999998</v>
      </c>
      <c r="AC30" s="33">
        <v>0.23848472000000001</v>
      </c>
      <c r="AD30" s="33">
        <v>0.23651232899999899</v>
      </c>
      <c r="AE30" s="33">
        <v>0.17716914639999998</v>
      </c>
    </row>
    <row r="31" spans="1:31">
      <c r="A31" s="34" t="s">
        <v>138</v>
      </c>
      <c r="B31" s="34"/>
      <c r="C31" s="35">
        <v>191408.30109661238</v>
      </c>
      <c r="D31" s="35">
        <v>171601.21368963257</v>
      </c>
      <c r="E31" s="35">
        <v>145883.8721408261</v>
      </c>
      <c r="F31" s="35">
        <v>164626.05592243324</v>
      </c>
      <c r="G31" s="35">
        <v>138293.56996063178</v>
      </c>
      <c r="H31" s="35">
        <v>128623.65121541615</v>
      </c>
      <c r="I31" s="35">
        <v>110901.18225628452</v>
      </c>
      <c r="J31" s="35">
        <v>119070.56464094274</v>
      </c>
      <c r="K31" s="35">
        <v>70208.604349624075</v>
      </c>
      <c r="L31" s="35">
        <v>56667.732286677441</v>
      </c>
      <c r="M31" s="35">
        <v>38626.584664614988</v>
      </c>
      <c r="N31" s="35">
        <v>37727.493266458332</v>
      </c>
      <c r="O31" s="35">
        <v>41927.206245338923</v>
      </c>
      <c r="P31" s="35">
        <v>40441.911910806295</v>
      </c>
      <c r="Q31" s="35">
        <v>33952.434179924014</v>
      </c>
      <c r="R31" s="35">
        <v>36132.691822138273</v>
      </c>
      <c r="S31" s="35">
        <v>39730.085389558204</v>
      </c>
      <c r="T31" s="35">
        <v>36092.042523383432</v>
      </c>
      <c r="U31" s="35">
        <v>33455.895191941279</v>
      </c>
      <c r="V31" s="35">
        <v>30566.455265291963</v>
      </c>
      <c r="W31" s="35">
        <v>25176.063152845749</v>
      </c>
      <c r="X31" s="35">
        <v>17772.867444866155</v>
      </c>
      <c r="Y31" s="35">
        <v>15670.736699535018</v>
      </c>
      <c r="Z31" s="35">
        <v>12790.890606989149</v>
      </c>
      <c r="AA31" s="35">
        <v>12130.180122571839</v>
      </c>
      <c r="AB31" s="35">
        <v>12668.565736059114</v>
      </c>
      <c r="AC31" s="35">
        <v>13031.162026235788</v>
      </c>
      <c r="AD31" s="35">
        <v>10886.795042484091</v>
      </c>
      <c r="AE31" s="35">
        <v>11199.146442334244</v>
      </c>
    </row>
    <row r="33" spans="1:31">
      <c r="A33" s="19" t="s">
        <v>128</v>
      </c>
      <c r="B33" s="19" t="s">
        <v>129</v>
      </c>
      <c r="C33" s="19" t="s">
        <v>80</v>
      </c>
      <c r="D33" s="19" t="s">
        <v>89</v>
      </c>
      <c r="E33" s="19" t="s">
        <v>90</v>
      </c>
      <c r="F33" s="19" t="s">
        <v>91</v>
      </c>
      <c r="G33" s="19" t="s">
        <v>92</v>
      </c>
      <c r="H33" s="19" t="s">
        <v>93</v>
      </c>
      <c r="I33" s="19" t="s">
        <v>94</v>
      </c>
      <c r="J33" s="19" t="s">
        <v>95</v>
      </c>
      <c r="K33" s="19" t="s">
        <v>96</v>
      </c>
      <c r="L33" s="19" t="s">
        <v>97</v>
      </c>
      <c r="M33" s="19" t="s">
        <v>98</v>
      </c>
      <c r="N33" s="19" t="s">
        <v>99</v>
      </c>
      <c r="O33" s="19" t="s">
        <v>100</v>
      </c>
      <c r="P33" s="19" t="s">
        <v>101</v>
      </c>
      <c r="Q33" s="19" t="s">
        <v>102</v>
      </c>
      <c r="R33" s="19" t="s">
        <v>103</v>
      </c>
      <c r="S33" s="19" t="s">
        <v>104</v>
      </c>
      <c r="T33" s="19" t="s">
        <v>105</v>
      </c>
      <c r="U33" s="19" t="s">
        <v>106</v>
      </c>
      <c r="V33" s="19" t="s">
        <v>107</v>
      </c>
      <c r="W33" s="19" t="s">
        <v>108</v>
      </c>
      <c r="X33" s="19" t="s">
        <v>109</v>
      </c>
      <c r="Y33" s="19" t="s">
        <v>110</v>
      </c>
      <c r="Z33" s="19" t="s">
        <v>111</v>
      </c>
      <c r="AA33" s="19" t="s">
        <v>112</v>
      </c>
      <c r="AB33" s="19" t="s">
        <v>113</v>
      </c>
      <c r="AC33" s="19" t="s">
        <v>114</v>
      </c>
      <c r="AD33" s="19" t="s">
        <v>115</v>
      </c>
      <c r="AE33" s="19" t="s">
        <v>116</v>
      </c>
    </row>
    <row r="34" spans="1:31">
      <c r="A34" s="29" t="s">
        <v>131</v>
      </c>
      <c r="B34" s="29" t="s">
        <v>64</v>
      </c>
      <c r="C34" s="33">
        <v>162142.05100000001</v>
      </c>
      <c r="D34" s="33">
        <v>140815.57089999996</v>
      </c>
      <c r="E34" s="33">
        <v>148883.56569999998</v>
      </c>
      <c r="F34" s="33">
        <v>129503.15396809956</v>
      </c>
      <c r="G34" s="33">
        <v>132936.6645256</v>
      </c>
      <c r="H34" s="33">
        <v>110463.56969029646</v>
      </c>
      <c r="I34" s="33">
        <v>99314.458957815092</v>
      </c>
      <c r="J34" s="33">
        <v>89616.932006192175</v>
      </c>
      <c r="K34" s="33">
        <v>78537.809882462359</v>
      </c>
      <c r="L34" s="33">
        <v>72230.544163428392</v>
      </c>
      <c r="M34" s="33">
        <v>58842.773297182022</v>
      </c>
      <c r="N34" s="33">
        <v>62720.597486872772</v>
      </c>
      <c r="O34" s="33">
        <v>61759.877351290517</v>
      </c>
      <c r="P34" s="33">
        <v>58951.165902778586</v>
      </c>
      <c r="Q34" s="33">
        <v>52962.834652825295</v>
      </c>
      <c r="R34" s="33">
        <v>51317.612105902808</v>
      </c>
      <c r="S34" s="33">
        <v>50140.637400000007</v>
      </c>
      <c r="T34" s="33">
        <v>47801.192999999999</v>
      </c>
      <c r="U34" s="33">
        <v>43150.255600000011</v>
      </c>
      <c r="V34" s="33">
        <v>41366.360099999998</v>
      </c>
      <c r="W34" s="33">
        <v>38320.2448</v>
      </c>
      <c r="X34" s="33">
        <v>32500.455999999998</v>
      </c>
      <c r="Y34" s="33">
        <v>25900.331699999999</v>
      </c>
      <c r="Z34" s="33">
        <v>20987.817500000001</v>
      </c>
      <c r="AA34" s="33">
        <v>17672.641600000003</v>
      </c>
      <c r="AB34" s="33">
        <v>13683.151699999999</v>
      </c>
      <c r="AC34" s="33">
        <v>12410.623899999999</v>
      </c>
      <c r="AD34" s="33">
        <v>11298.550999999999</v>
      </c>
      <c r="AE34" s="33">
        <v>10016.0432</v>
      </c>
    </row>
    <row r="35" spans="1:31">
      <c r="A35" s="29" t="s">
        <v>131</v>
      </c>
      <c r="B35" s="29" t="s">
        <v>71</v>
      </c>
      <c r="C35" s="33">
        <v>0</v>
      </c>
      <c r="D35" s="33">
        <v>0</v>
      </c>
      <c r="E35" s="33">
        <v>0</v>
      </c>
      <c r="F35" s="33">
        <v>0</v>
      </c>
      <c r="G35" s="33">
        <v>0</v>
      </c>
      <c r="H35" s="33">
        <v>0</v>
      </c>
      <c r="I35" s="33">
        <v>0</v>
      </c>
      <c r="J35" s="33">
        <v>0</v>
      </c>
      <c r="K35" s="33">
        <v>0</v>
      </c>
      <c r="L35" s="33">
        <v>0</v>
      </c>
      <c r="M35" s="33">
        <v>0</v>
      </c>
      <c r="N35" s="33">
        <v>0</v>
      </c>
      <c r="O35" s="33">
        <v>0</v>
      </c>
      <c r="P35" s="33">
        <v>0</v>
      </c>
      <c r="Q35" s="33">
        <v>0</v>
      </c>
      <c r="R35" s="33">
        <v>0</v>
      </c>
      <c r="S35" s="33">
        <v>0</v>
      </c>
      <c r="T35" s="33">
        <v>0</v>
      </c>
      <c r="U35" s="33">
        <v>0</v>
      </c>
      <c r="V35" s="33">
        <v>0</v>
      </c>
      <c r="W35" s="33">
        <v>0</v>
      </c>
      <c r="X35" s="33">
        <v>0</v>
      </c>
      <c r="Y35" s="33">
        <v>0</v>
      </c>
      <c r="Z35" s="33">
        <v>0</v>
      </c>
      <c r="AA35" s="33">
        <v>0</v>
      </c>
      <c r="AB35" s="33">
        <v>0</v>
      </c>
      <c r="AC35" s="33">
        <v>0</v>
      </c>
      <c r="AD35" s="33">
        <v>0</v>
      </c>
      <c r="AE35" s="33">
        <v>0</v>
      </c>
    </row>
    <row r="36" spans="1:31">
      <c r="A36" s="29" t="s">
        <v>131</v>
      </c>
      <c r="B36" s="29" t="s">
        <v>20</v>
      </c>
      <c r="C36" s="33">
        <v>7779.560213417798</v>
      </c>
      <c r="D36" s="33">
        <v>7479.0747015418165</v>
      </c>
      <c r="E36" s="33">
        <v>8043.2438516277298</v>
      </c>
      <c r="F36" s="33">
        <v>7987.652118292106</v>
      </c>
      <c r="G36" s="33">
        <v>7261.17800781798</v>
      </c>
      <c r="H36" s="33">
        <v>8306.1917584056555</v>
      </c>
      <c r="I36" s="33">
        <v>7597.508196289743</v>
      </c>
      <c r="J36" s="33">
        <v>12818.452560114983</v>
      </c>
      <c r="K36" s="33">
        <v>6296.2016851798198</v>
      </c>
      <c r="L36" s="33">
        <v>6030.4234334156035</v>
      </c>
      <c r="M36" s="33">
        <v>6087.7222311644691</v>
      </c>
      <c r="N36" s="33">
        <v>6480.079343293437</v>
      </c>
      <c r="O36" s="33">
        <v>5900.3057509986111</v>
      </c>
      <c r="P36" s="33">
        <v>5815.4870019681057</v>
      </c>
      <c r="Q36" s="33">
        <v>5256.3290789995144</v>
      </c>
      <c r="R36" s="33">
        <v>5076.6293482069623</v>
      </c>
      <c r="S36" s="33">
        <v>5697.1318388800355</v>
      </c>
      <c r="T36" s="33">
        <v>6380.0451392249779</v>
      </c>
      <c r="U36" s="33">
        <v>6606.4895609680707</v>
      </c>
      <c r="V36" s="33">
        <v>6560.2954986980576</v>
      </c>
      <c r="W36" s="33">
        <v>5619.8286887332169</v>
      </c>
      <c r="X36" s="33">
        <v>7893.081974923195</v>
      </c>
      <c r="Y36" s="33">
        <v>7620.6090736051347</v>
      </c>
      <c r="Z36" s="33">
        <v>7380.0330708736601</v>
      </c>
      <c r="AA36" s="33">
        <v>3729.0683998552199</v>
      </c>
      <c r="AB36" s="33">
        <v>2661.5178956294199</v>
      </c>
      <c r="AC36" s="33">
        <v>2570.0062943527</v>
      </c>
      <c r="AD36" s="33">
        <v>2468.9302881479002</v>
      </c>
      <c r="AE36" s="33">
        <v>2379.19628239957</v>
      </c>
    </row>
    <row r="37" spans="1:31">
      <c r="A37" s="29" t="s">
        <v>131</v>
      </c>
      <c r="B37" s="29" t="s">
        <v>32</v>
      </c>
      <c r="C37" s="33">
        <v>261.41489000000001</v>
      </c>
      <c r="D37" s="33">
        <v>251.61528000000001</v>
      </c>
      <c r="E37" s="33">
        <v>478.62271999999996</v>
      </c>
      <c r="F37" s="33">
        <v>461.10571999999996</v>
      </c>
      <c r="G37" s="33">
        <v>440.50662</v>
      </c>
      <c r="H37" s="33">
        <v>427.37371999999999</v>
      </c>
      <c r="I37" s="33">
        <v>410.57049999999998</v>
      </c>
      <c r="J37" s="33">
        <v>725.49950000000001</v>
      </c>
      <c r="K37" s="33">
        <v>379.10194000000001</v>
      </c>
      <c r="L37" s="33">
        <v>367.28570000000002</v>
      </c>
      <c r="M37" s="33">
        <v>353.60811999999999</v>
      </c>
      <c r="N37" s="33">
        <v>338.20884000000001</v>
      </c>
      <c r="O37" s="33">
        <v>327.52256</v>
      </c>
      <c r="P37" s="33">
        <v>315.84879999999998</v>
      </c>
      <c r="Q37" s="33">
        <v>305.47275000000002</v>
      </c>
      <c r="R37" s="33">
        <v>291.32225</v>
      </c>
      <c r="S37" s="33">
        <v>281.82390000000004</v>
      </c>
      <c r="T37" s="33">
        <v>271.036</v>
      </c>
      <c r="U37" s="33">
        <v>261.66066000000001</v>
      </c>
      <c r="V37" s="33">
        <v>258.60735999999997</v>
      </c>
      <c r="W37" s="33">
        <v>241.85597000000001</v>
      </c>
      <c r="X37" s="33">
        <v>348.96224999999998</v>
      </c>
      <c r="Y37" s="33">
        <v>393.63749999999999</v>
      </c>
      <c r="Z37" s="33">
        <v>361.31384000000003</v>
      </c>
      <c r="AA37" s="33">
        <v>497.38380000000001</v>
      </c>
      <c r="AB37" s="33">
        <v>0</v>
      </c>
      <c r="AC37" s="33">
        <v>0</v>
      </c>
      <c r="AD37" s="33">
        <v>0</v>
      </c>
      <c r="AE37" s="33">
        <v>0</v>
      </c>
    </row>
    <row r="38" spans="1:31">
      <c r="A38" s="29" t="s">
        <v>131</v>
      </c>
      <c r="B38" s="29" t="s">
        <v>66</v>
      </c>
      <c r="C38" s="33">
        <v>1.7396879649999989E-4</v>
      </c>
      <c r="D38" s="33">
        <v>1.677277713E-4</v>
      </c>
      <c r="E38" s="33">
        <v>1.6897626449999988E-4</v>
      </c>
      <c r="F38" s="33">
        <v>120.506594385843</v>
      </c>
      <c r="G38" s="33">
        <v>39.247083853078998</v>
      </c>
      <c r="H38" s="33">
        <v>257.49237363203753</v>
      </c>
      <c r="I38" s="33">
        <v>131.11977723167001</v>
      </c>
      <c r="J38" s="33">
        <v>1350.4630118382274</v>
      </c>
      <c r="K38" s="33">
        <v>34.132153048467011</v>
      </c>
      <c r="L38" s="33">
        <v>8.7431873131175006</v>
      </c>
      <c r="M38" s="33">
        <v>15.239083551440999</v>
      </c>
      <c r="N38" s="33">
        <v>208.92016889092994</v>
      </c>
      <c r="O38" s="33">
        <v>175.25161889248344</v>
      </c>
      <c r="P38" s="33">
        <v>37.222798145628992</v>
      </c>
      <c r="Q38" s="33">
        <v>140.476049350214</v>
      </c>
      <c r="R38" s="33">
        <v>160.84020757814102</v>
      </c>
      <c r="S38" s="33">
        <v>321.84236154393398</v>
      </c>
      <c r="T38" s="33">
        <v>169.84989432746389</v>
      </c>
      <c r="U38" s="33">
        <v>574.6603966021039</v>
      </c>
      <c r="V38" s="33">
        <v>390.88396674102597</v>
      </c>
      <c r="W38" s="33">
        <v>550.76077227261999</v>
      </c>
      <c r="X38" s="33">
        <v>406.176452449404</v>
      </c>
      <c r="Y38" s="33">
        <v>1057.5049369857061</v>
      </c>
      <c r="Z38" s="33">
        <v>1456.9885021358959</v>
      </c>
      <c r="AA38" s="33">
        <v>2626.4007849621003</v>
      </c>
      <c r="AB38" s="33">
        <v>2261.1175300109039</v>
      </c>
      <c r="AC38" s="33">
        <v>2199.9297013931505</v>
      </c>
      <c r="AD38" s="33">
        <v>2527.9936957308664</v>
      </c>
      <c r="AE38" s="33">
        <v>1488.4679692411198</v>
      </c>
    </row>
    <row r="39" spans="1:31">
      <c r="A39" s="29" t="s">
        <v>131</v>
      </c>
      <c r="B39" s="29" t="s">
        <v>65</v>
      </c>
      <c r="C39" s="33">
        <v>4661.4250999999995</v>
      </c>
      <c r="D39" s="33">
        <v>4471.4562999999998</v>
      </c>
      <c r="E39" s="33">
        <v>4299.3790999999992</v>
      </c>
      <c r="F39" s="33">
        <v>4101.9942999999994</v>
      </c>
      <c r="G39" s="33">
        <v>3928.5971</v>
      </c>
      <c r="H39" s="33">
        <v>3767.8962999999999</v>
      </c>
      <c r="I39" s="33">
        <v>3623.9058999999997</v>
      </c>
      <c r="J39" s="33">
        <v>3460.6019000000001</v>
      </c>
      <c r="K39" s="33">
        <v>3313.1080000000002</v>
      </c>
      <c r="L39" s="33">
        <v>3137.3685</v>
      </c>
      <c r="M39" s="33">
        <v>3045.6347999999998</v>
      </c>
      <c r="N39" s="33">
        <v>2910.1205</v>
      </c>
      <c r="O39" s="33">
        <v>2786.4514000000004</v>
      </c>
      <c r="P39" s="33">
        <v>2670.6320000000001</v>
      </c>
      <c r="Q39" s="33">
        <v>2566.5726</v>
      </c>
      <c r="R39" s="33">
        <v>2449.6469500000003</v>
      </c>
      <c r="S39" s="33">
        <v>883.36293999999998</v>
      </c>
      <c r="T39" s="33">
        <v>847.81540000000007</v>
      </c>
      <c r="U39" s="33">
        <v>813.52324999999996</v>
      </c>
      <c r="V39" s="33">
        <v>776.85130000000004</v>
      </c>
      <c r="W39" s="33">
        <v>744.74699999999996</v>
      </c>
      <c r="X39" s="33">
        <v>0</v>
      </c>
      <c r="Y39" s="33">
        <v>0</v>
      </c>
      <c r="Z39" s="33">
        <v>0</v>
      </c>
      <c r="AA39" s="33">
        <v>0</v>
      </c>
      <c r="AB39" s="33">
        <v>0</v>
      </c>
      <c r="AC39" s="33">
        <v>0</v>
      </c>
      <c r="AD39" s="33">
        <v>0</v>
      </c>
      <c r="AE39" s="33">
        <v>0</v>
      </c>
    </row>
    <row r="40" spans="1:31">
      <c r="A40" s="29" t="s">
        <v>131</v>
      </c>
      <c r="B40" s="29" t="s">
        <v>69</v>
      </c>
      <c r="C40" s="33">
        <v>5433.6386483795095</v>
      </c>
      <c r="D40" s="33">
        <v>8786.9074278078369</v>
      </c>
      <c r="E40" s="33">
        <v>8426.761387156299</v>
      </c>
      <c r="F40" s="33">
        <v>7573.6181552849075</v>
      </c>
      <c r="G40" s="33">
        <v>8655.8833092090899</v>
      </c>
      <c r="H40" s="33">
        <v>8388.5253317054194</v>
      </c>
      <c r="I40" s="33">
        <v>8713.4626472424225</v>
      </c>
      <c r="J40" s="33">
        <v>8051.1929102487311</v>
      </c>
      <c r="K40" s="33">
        <v>7257.2298328067582</v>
      </c>
      <c r="L40" s="33">
        <v>7247.1865317196734</v>
      </c>
      <c r="M40" s="33">
        <v>5914.5747104119555</v>
      </c>
      <c r="N40" s="33">
        <v>5644.9703599597797</v>
      </c>
      <c r="O40" s="33">
        <v>4973.0871836266306</v>
      </c>
      <c r="P40" s="33">
        <v>5668.7682757383136</v>
      </c>
      <c r="Q40" s="33">
        <v>5264.0386606113107</v>
      </c>
      <c r="R40" s="33">
        <v>5613.4297382045334</v>
      </c>
      <c r="S40" s="33">
        <v>5147.2935044569886</v>
      </c>
      <c r="T40" s="33">
        <v>4771.2490756395146</v>
      </c>
      <c r="U40" s="33">
        <v>4745.7151592634209</v>
      </c>
      <c r="V40" s="33">
        <v>4061.0849016696125</v>
      </c>
      <c r="W40" s="33">
        <v>3928.3368285144234</v>
      </c>
      <c r="X40" s="33">
        <v>3394.3521467380338</v>
      </c>
      <c r="Y40" s="33">
        <v>3119.6108641123487</v>
      </c>
      <c r="Z40" s="33">
        <v>1758.5304721333837</v>
      </c>
      <c r="AA40" s="33">
        <v>1872.7227333216492</v>
      </c>
      <c r="AB40" s="33">
        <v>1623.4676319956768</v>
      </c>
      <c r="AC40" s="33">
        <v>1477.3052664193938</v>
      </c>
      <c r="AD40" s="33">
        <v>1158.2127548223475</v>
      </c>
      <c r="AE40" s="33">
        <v>702.57635100865389</v>
      </c>
    </row>
    <row r="41" spans="1:31">
      <c r="A41" s="29" t="s">
        <v>131</v>
      </c>
      <c r="B41" s="29" t="s">
        <v>68</v>
      </c>
      <c r="C41" s="33">
        <v>5.2511497780502179</v>
      </c>
      <c r="D41" s="33">
        <v>6.8719874153111027</v>
      </c>
      <c r="E41" s="33">
        <v>6.7387088615321602</v>
      </c>
      <c r="F41" s="33">
        <v>6.2133698122030658</v>
      </c>
      <c r="G41" s="33">
        <v>6.0677674130761998</v>
      </c>
      <c r="H41" s="33">
        <v>6.1226959116053319</v>
      </c>
      <c r="I41" s="33">
        <v>5.9702384631322385</v>
      </c>
      <c r="J41" s="33">
        <v>4.8015560111074107</v>
      </c>
      <c r="K41" s="33">
        <v>5.0135596095285964</v>
      </c>
      <c r="L41" s="33">
        <v>5.0223999030980444</v>
      </c>
      <c r="M41" s="33">
        <v>4.9162632218284514</v>
      </c>
      <c r="N41" s="33">
        <v>4.8054800025847566</v>
      </c>
      <c r="O41" s="33">
        <v>4.4294214129298677</v>
      </c>
      <c r="P41" s="33">
        <v>4.3335379032577608</v>
      </c>
      <c r="Q41" s="33">
        <v>4.3809847889343141</v>
      </c>
      <c r="R41" s="33">
        <v>4.0714207366880562</v>
      </c>
      <c r="S41" s="33">
        <v>3.2097931300801794</v>
      </c>
      <c r="T41" s="33">
        <v>3.3577609086464744</v>
      </c>
      <c r="U41" s="33">
        <v>3.3710844921085279</v>
      </c>
      <c r="V41" s="33">
        <v>3.2799653039054983</v>
      </c>
      <c r="W41" s="33">
        <v>3.2199037308144596</v>
      </c>
      <c r="X41" s="33">
        <v>14.151785519646879</v>
      </c>
      <c r="Y41" s="33">
        <v>14.104547291970396</v>
      </c>
      <c r="Z41" s="33">
        <v>14.24839513381432</v>
      </c>
      <c r="AA41" s="33">
        <v>19.151694126151938</v>
      </c>
      <c r="AB41" s="33">
        <v>29.65644735616214</v>
      </c>
      <c r="AC41" s="33">
        <v>29.683376119155568</v>
      </c>
      <c r="AD41" s="33">
        <v>29.428965474229567</v>
      </c>
      <c r="AE41" s="33">
        <v>36.017016962123165</v>
      </c>
    </row>
    <row r="42" spans="1:31">
      <c r="A42" s="29" t="s">
        <v>131</v>
      </c>
      <c r="B42" s="29" t="s">
        <v>36</v>
      </c>
      <c r="C42" s="33">
        <v>7.0879140000000001E-8</v>
      </c>
      <c r="D42" s="33">
        <v>2.6777821316360001E-2</v>
      </c>
      <c r="E42" s="33">
        <v>2.5194047923970002E-2</v>
      </c>
      <c r="F42" s="33">
        <v>2.6754919572879999E-2</v>
      </c>
      <c r="G42" s="33">
        <v>2.8670960455767999E-2</v>
      </c>
      <c r="H42" s="33">
        <v>2.7879363556702997E-2</v>
      </c>
      <c r="I42" s="33">
        <v>2.6068897003059997E-2</v>
      </c>
      <c r="J42" s="33">
        <v>2.4895071121649997E-2</v>
      </c>
      <c r="K42" s="33">
        <v>2.2580240494160003E-2</v>
      </c>
      <c r="L42" s="33">
        <v>2.1853459687079999E-2</v>
      </c>
      <c r="M42" s="33">
        <v>2.0678316184489901E-2</v>
      </c>
      <c r="N42" s="33">
        <v>2.02877195735E-2</v>
      </c>
      <c r="O42" s="33">
        <v>1.9570242799429999E-2</v>
      </c>
      <c r="P42" s="33">
        <v>1.9480176225780001E-2</v>
      </c>
      <c r="Q42" s="33">
        <v>1.823182346771E-2</v>
      </c>
      <c r="R42" s="33">
        <v>1.7598676341E-2</v>
      </c>
      <c r="S42" s="33">
        <v>0.448244319</v>
      </c>
      <c r="T42" s="33">
        <v>0.431500473</v>
      </c>
      <c r="U42" s="33">
        <v>0.41839519799999997</v>
      </c>
      <c r="V42" s="33">
        <v>0.48094094999999998</v>
      </c>
      <c r="W42" s="33">
        <v>1.1295742</v>
      </c>
      <c r="X42" s="33">
        <v>1.4554589999999901</v>
      </c>
      <c r="Y42" s="33">
        <v>1.4162982</v>
      </c>
      <c r="Z42" s="33">
        <v>1.8660613000000001</v>
      </c>
      <c r="AA42" s="33">
        <v>1.7867915000000001</v>
      </c>
      <c r="AB42" s="33">
        <v>1.6484638999999999</v>
      </c>
      <c r="AC42" s="33">
        <v>1.6225940000000001</v>
      </c>
      <c r="AD42" s="33">
        <v>1.5449348999999999</v>
      </c>
      <c r="AE42" s="33">
        <v>1.7919103999999999</v>
      </c>
    </row>
    <row r="43" spans="1:31">
      <c r="A43" s="29" t="s">
        <v>131</v>
      </c>
      <c r="B43" s="29" t="s">
        <v>73</v>
      </c>
      <c r="C43" s="33">
        <v>283.18565999999998</v>
      </c>
      <c r="D43" s="33">
        <v>755.57269999999994</v>
      </c>
      <c r="E43" s="33">
        <v>825.88590007745847</v>
      </c>
      <c r="F43" s="33">
        <v>2284.0878000885969</v>
      </c>
      <c r="G43" s="33">
        <v>3295.6610000919636</v>
      </c>
      <c r="H43" s="33">
        <v>3202.5002001013349</v>
      </c>
      <c r="I43" s="33">
        <v>2519.0172000977118</v>
      </c>
      <c r="J43" s="33">
        <v>3522.1388001424275</v>
      </c>
      <c r="K43" s="33">
        <v>1857.1028001317411</v>
      </c>
      <c r="L43" s="33">
        <v>2165.2542001291563</v>
      </c>
      <c r="M43" s="33">
        <v>2134.5768001282363</v>
      </c>
      <c r="N43" s="33">
        <v>3012.4320001319047</v>
      </c>
      <c r="O43" s="33">
        <v>2414.5998001485832</v>
      </c>
      <c r="P43" s="33">
        <v>2796.6350001462802</v>
      </c>
      <c r="Q43" s="33">
        <v>2380.2832001413644</v>
      </c>
      <c r="R43" s="33">
        <v>2246.1795001355963</v>
      </c>
      <c r="S43" s="33">
        <v>2515.987002494187</v>
      </c>
      <c r="T43" s="33">
        <v>2387.1188024090402</v>
      </c>
      <c r="U43" s="33">
        <v>2176.6550023578857</v>
      </c>
      <c r="V43" s="33">
        <v>1861.7596021988597</v>
      </c>
      <c r="W43" s="33">
        <v>1756.53204605</v>
      </c>
      <c r="X43" s="33">
        <v>1430.8944377999999</v>
      </c>
      <c r="Y43" s="33">
        <v>1196.59892145</v>
      </c>
      <c r="Z43" s="33">
        <v>970.74950479999995</v>
      </c>
      <c r="AA43" s="33">
        <v>674.99720980000006</v>
      </c>
      <c r="AB43" s="33">
        <v>500.02562879999999</v>
      </c>
      <c r="AC43" s="33">
        <v>482.32664640000002</v>
      </c>
      <c r="AD43" s="33">
        <v>372.46832840000002</v>
      </c>
      <c r="AE43" s="33">
        <v>209.2621216</v>
      </c>
    </row>
    <row r="44" spans="1:31">
      <c r="A44" s="29" t="s">
        <v>131</v>
      </c>
      <c r="B44" s="29" t="s">
        <v>56</v>
      </c>
      <c r="C44" s="33">
        <v>1.7370759099999997E-2</v>
      </c>
      <c r="D44" s="33">
        <v>2.2993862E-2</v>
      </c>
      <c r="E44" s="33">
        <v>2.4558250599999998E-2</v>
      </c>
      <c r="F44" s="33">
        <v>3.6125604799999995E-2</v>
      </c>
      <c r="G44" s="33">
        <v>5.8153475999999996E-2</v>
      </c>
      <c r="H44" s="33">
        <v>7.0789770799999902E-2</v>
      </c>
      <c r="I44" s="33">
        <v>8.3371940999999991E-2</v>
      </c>
      <c r="J44" s="33">
        <v>9.2751236000000001E-2</v>
      </c>
      <c r="K44" s="33">
        <v>9.4698767000000003E-2</v>
      </c>
      <c r="L44" s="33">
        <v>9.9620232999999905E-2</v>
      </c>
      <c r="M44" s="33">
        <v>0.12280068199999999</v>
      </c>
      <c r="N44" s="33">
        <v>0.1320582803</v>
      </c>
      <c r="O44" s="33">
        <v>0.14698885929999997</v>
      </c>
      <c r="P44" s="33">
        <v>0.15792444249999998</v>
      </c>
      <c r="Q44" s="33">
        <v>0.151293078</v>
      </c>
      <c r="R44" s="33">
        <v>0.15088853499999999</v>
      </c>
      <c r="S44" s="33">
        <v>0.1396439844</v>
      </c>
      <c r="T44" s="33">
        <v>0.13583320299999901</v>
      </c>
      <c r="U44" s="33">
        <v>0.13829768199999998</v>
      </c>
      <c r="V44" s="33">
        <v>0.137497747</v>
      </c>
      <c r="W44" s="33">
        <v>0.113290829</v>
      </c>
      <c r="X44" s="33">
        <v>0.11016752339999999</v>
      </c>
      <c r="Y44" s="33">
        <v>0.1074477873</v>
      </c>
      <c r="Z44" s="33">
        <v>0.10165839099999999</v>
      </c>
      <c r="AA44" s="33">
        <v>0.10162539350000001</v>
      </c>
      <c r="AB44" s="33">
        <v>8.9097816600000004E-2</v>
      </c>
      <c r="AC44" s="33">
        <v>9.1450800799999982E-2</v>
      </c>
      <c r="AD44" s="33">
        <v>8.62431694E-2</v>
      </c>
      <c r="AE44" s="33">
        <v>5.68414977E-2</v>
      </c>
    </row>
    <row r="45" spans="1:31">
      <c r="A45" s="34" t="s">
        <v>138</v>
      </c>
      <c r="B45" s="34"/>
      <c r="C45" s="35">
        <v>180283.34117554413</v>
      </c>
      <c r="D45" s="35">
        <v>161811.49676449268</v>
      </c>
      <c r="E45" s="35">
        <v>170138.31163662177</v>
      </c>
      <c r="F45" s="35">
        <v>149754.2442258746</v>
      </c>
      <c r="G45" s="35">
        <v>153268.14441389323</v>
      </c>
      <c r="H45" s="35">
        <v>131617.17186995118</v>
      </c>
      <c r="I45" s="35">
        <v>119796.99621704206</v>
      </c>
      <c r="J45" s="35">
        <v>116027.94344440523</v>
      </c>
      <c r="K45" s="35">
        <v>95822.597053106947</v>
      </c>
      <c r="L45" s="35">
        <v>89026.573915779882</v>
      </c>
      <c r="M45" s="35">
        <v>74264.468505531695</v>
      </c>
      <c r="N45" s="35">
        <v>78307.702179019514</v>
      </c>
      <c r="O45" s="35">
        <v>75926.925286221172</v>
      </c>
      <c r="P45" s="35">
        <v>73463.458316533884</v>
      </c>
      <c r="Q45" s="35">
        <v>66500.104776575274</v>
      </c>
      <c r="R45" s="35">
        <v>64913.552020629133</v>
      </c>
      <c r="S45" s="35">
        <v>62475.301738011047</v>
      </c>
      <c r="T45" s="35">
        <v>60244.546270100604</v>
      </c>
      <c r="U45" s="35">
        <v>56155.675711325712</v>
      </c>
      <c r="V45" s="35">
        <v>53417.363092412605</v>
      </c>
      <c r="W45" s="35">
        <v>49408.993963251072</v>
      </c>
      <c r="X45" s="35">
        <v>44557.180609630275</v>
      </c>
      <c r="Y45" s="35">
        <v>38105.798621995164</v>
      </c>
      <c r="Z45" s="35">
        <v>31958.931780276758</v>
      </c>
      <c r="AA45" s="35">
        <v>26417.369012265124</v>
      </c>
      <c r="AB45" s="35">
        <v>20258.911204992164</v>
      </c>
      <c r="AC45" s="35">
        <v>18687.548538284398</v>
      </c>
      <c r="AD45" s="35">
        <v>17483.11670417534</v>
      </c>
      <c r="AE45" s="35">
        <v>14622.300819611468</v>
      </c>
    </row>
    <row r="47" spans="1:31">
      <c r="A47" s="19" t="s">
        <v>128</v>
      </c>
      <c r="B47" s="19" t="s">
        <v>129</v>
      </c>
      <c r="C47" s="19" t="s">
        <v>80</v>
      </c>
      <c r="D47" s="19" t="s">
        <v>89</v>
      </c>
      <c r="E47" s="19" t="s">
        <v>90</v>
      </c>
      <c r="F47" s="19" t="s">
        <v>91</v>
      </c>
      <c r="G47" s="19" t="s">
        <v>92</v>
      </c>
      <c r="H47" s="19" t="s">
        <v>93</v>
      </c>
      <c r="I47" s="19" t="s">
        <v>94</v>
      </c>
      <c r="J47" s="19" t="s">
        <v>95</v>
      </c>
      <c r="K47" s="19" t="s">
        <v>96</v>
      </c>
      <c r="L47" s="19" t="s">
        <v>97</v>
      </c>
      <c r="M47" s="19" t="s">
        <v>98</v>
      </c>
      <c r="N47" s="19" t="s">
        <v>99</v>
      </c>
      <c r="O47" s="19" t="s">
        <v>100</v>
      </c>
      <c r="P47" s="19" t="s">
        <v>101</v>
      </c>
      <c r="Q47" s="19" t="s">
        <v>102</v>
      </c>
      <c r="R47" s="19" t="s">
        <v>103</v>
      </c>
      <c r="S47" s="19" t="s">
        <v>104</v>
      </c>
      <c r="T47" s="19" t="s">
        <v>105</v>
      </c>
      <c r="U47" s="19" t="s">
        <v>106</v>
      </c>
      <c r="V47" s="19" t="s">
        <v>107</v>
      </c>
      <c r="W47" s="19" t="s">
        <v>108</v>
      </c>
      <c r="X47" s="19" t="s">
        <v>109</v>
      </c>
      <c r="Y47" s="19" t="s">
        <v>110</v>
      </c>
      <c r="Z47" s="19" t="s">
        <v>111</v>
      </c>
      <c r="AA47" s="19" t="s">
        <v>112</v>
      </c>
      <c r="AB47" s="19" t="s">
        <v>113</v>
      </c>
      <c r="AC47" s="19" t="s">
        <v>114</v>
      </c>
      <c r="AD47" s="19" t="s">
        <v>115</v>
      </c>
      <c r="AE47" s="19" t="s">
        <v>116</v>
      </c>
    </row>
    <row r="48" spans="1:31">
      <c r="A48" s="29" t="s">
        <v>132</v>
      </c>
      <c r="B48" s="29" t="s">
        <v>64</v>
      </c>
      <c r="C48" s="33">
        <v>0</v>
      </c>
      <c r="D48" s="33">
        <v>0</v>
      </c>
      <c r="E48" s="33">
        <v>0</v>
      </c>
      <c r="F48" s="33">
        <v>0</v>
      </c>
      <c r="G48" s="33">
        <v>0</v>
      </c>
      <c r="H48" s="33">
        <v>0</v>
      </c>
      <c r="I48" s="33">
        <v>0</v>
      </c>
      <c r="J48" s="33">
        <v>0</v>
      </c>
      <c r="K48" s="33">
        <v>0</v>
      </c>
      <c r="L48" s="33">
        <v>0</v>
      </c>
      <c r="M48" s="33">
        <v>0</v>
      </c>
      <c r="N48" s="33">
        <v>0</v>
      </c>
      <c r="O48" s="33">
        <v>0</v>
      </c>
      <c r="P48" s="33">
        <v>0</v>
      </c>
      <c r="Q48" s="33">
        <v>0</v>
      </c>
      <c r="R48" s="33">
        <v>0</v>
      </c>
      <c r="S48" s="33">
        <v>0</v>
      </c>
      <c r="T48" s="33">
        <v>0</v>
      </c>
      <c r="U48" s="33">
        <v>0</v>
      </c>
      <c r="V48" s="33">
        <v>0</v>
      </c>
      <c r="W48" s="33">
        <v>0</v>
      </c>
      <c r="X48" s="33">
        <v>0</v>
      </c>
      <c r="Y48" s="33">
        <v>0</v>
      </c>
      <c r="Z48" s="33">
        <v>0</v>
      </c>
      <c r="AA48" s="33">
        <v>0</v>
      </c>
      <c r="AB48" s="33">
        <v>0</v>
      </c>
      <c r="AC48" s="33">
        <v>0</v>
      </c>
      <c r="AD48" s="33">
        <v>0</v>
      </c>
      <c r="AE48" s="33">
        <v>0</v>
      </c>
    </row>
    <row r="49" spans="1:31">
      <c r="A49" s="29" t="s">
        <v>132</v>
      </c>
      <c r="B49" s="29" t="s">
        <v>71</v>
      </c>
      <c r="C49" s="33">
        <v>105318.863</v>
      </c>
      <c r="D49" s="33">
        <v>87782.807499999995</v>
      </c>
      <c r="E49" s="33">
        <v>92759.520999999993</v>
      </c>
      <c r="F49" s="33">
        <v>53740.255201847292</v>
      </c>
      <c r="G49" s="33">
        <v>53739.252489448896</v>
      </c>
      <c r="H49" s="33">
        <v>50137.561596525222</v>
      </c>
      <c r="I49" s="33">
        <v>41087.441735443121</v>
      </c>
      <c r="J49" s="33">
        <v>42550.79303074583</v>
      </c>
      <c r="K49" s="33">
        <v>39285.58670891475</v>
      </c>
      <c r="L49" s="33">
        <v>40621.850406686026</v>
      </c>
      <c r="M49" s="33">
        <v>35917.807961926359</v>
      </c>
      <c r="N49" s="33">
        <v>35709.052499999998</v>
      </c>
      <c r="O49" s="33">
        <v>36086.871100000004</v>
      </c>
      <c r="P49" s="33">
        <v>34350.250700000004</v>
      </c>
      <c r="Q49" s="33">
        <v>33269.790199999996</v>
      </c>
      <c r="R49" s="33">
        <v>31696.106800000001</v>
      </c>
      <c r="S49" s="33">
        <v>29103.1361</v>
      </c>
      <c r="T49" s="33">
        <v>29392.126100000001</v>
      </c>
      <c r="U49" s="33">
        <v>26043.10886</v>
      </c>
      <c r="V49" s="33">
        <v>24684.231299999999</v>
      </c>
      <c r="W49" s="33">
        <v>25974.568899999998</v>
      </c>
      <c r="X49" s="33">
        <v>25140.491000000002</v>
      </c>
      <c r="Y49" s="33">
        <v>23289.5272</v>
      </c>
      <c r="Z49" s="33">
        <v>22397.636600000002</v>
      </c>
      <c r="AA49" s="33">
        <v>20412.690439999998</v>
      </c>
      <c r="AB49" s="33">
        <v>21256.587500000001</v>
      </c>
      <c r="AC49" s="33">
        <v>10691.391250000001</v>
      </c>
      <c r="AD49" s="33">
        <v>0</v>
      </c>
      <c r="AE49" s="33">
        <v>0</v>
      </c>
    </row>
    <row r="50" spans="1:31">
      <c r="A50" s="29" t="s">
        <v>132</v>
      </c>
      <c r="B50" s="29" t="s">
        <v>20</v>
      </c>
      <c r="C50" s="33">
        <v>3.9556727000000001E-5</v>
      </c>
      <c r="D50" s="33">
        <v>3.7775397000000003E-5</v>
      </c>
      <c r="E50" s="33">
        <v>3.6430656999999999E-5</v>
      </c>
      <c r="F50" s="33">
        <v>4.0967546000000003E-5</v>
      </c>
      <c r="G50" s="33">
        <v>4.1005439999999995E-5</v>
      </c>
      <c r="H50" s="33">
        <v>3.9220877E-5</v>
      </c>
      <c r="I50" s="33">
        <v>3.8259751999999998E-5</v>
      </c>
      <c r="J50" s="33">
        <v>3.7464882999999994E-5</v>
      </c>
      <c r="K50" s="33">
        <v>3.6052067000000003E-5</v>
      </c>
      <c r="L50" s="33">
        <v>3.4858737E-5</v>
      </c>
      <c r="M50" s="33">
        <v>3.3370684999999994E-5</v>
      </c>
      <c r="N50" s="33">
        <v>3.5988405000000003E-5</v>
      </c>
      <c r="O50" s="33">
        <v>3.4402549999999998E-5</v>
      </c>
      <c r="P50" s="33">
        <v>3.6527146000000004E-5</v>
      </c>
      <c r="Q50" s="33">
        <v>3.4339852999999998E-5</v>
      </c>
      <c r="R50" s="33">
        <v>3.354203E-5</v>
      </c>
      <c r="S50" s="33">
        <v>4.6373761999999996E-5</v>
      </c>
      <c r="T50" s="33">
        <v>4.5742816999999998E-5</v>
      </c>
      <c r="U50" s="33">
        <v>5.0711855000000002E-5</v>
      </c>
      <c r="V50" s="33">
        <v>5.3683437000000003E-5</v>
      </c>
      <c r="W50" s="33">
        <v>5.3098112000000005E-5</v>
      </c>
      <c r="X50" s="33">
        <v>5.1826175E-5</v>
      </c>
      <c r="Y50" s="33">
        <v>6.0100007999999897E-5</v>
      </c>
      <c r="Z50" s="33">
        <v>5.4598412999999998E-5</v>
      </c>
      <c r="AA50" s="33">
        <v>5.4740417999999998E-5</v>
      </c>
      <c r="AB50" s="33">
        <v>5.6882029999999997E-5</v>
      </c>
      <c r="AC50" s="33">
        <v>6.4931630000000009E-5</v>
      </c>
      <c r="AD50" s="33">
        <v>9.4804340000000006E-5</v>
      </c>
      <c r="AE50" s="33">
        <v>9.1004660000000004E-5</v>
      </c>
    </row>
    <row r="51" spans="1:31">
      <c r="A51" s="29" t="s">
        <v>132</v>
      </c>
      <c r="B51" s="29" t="s">
        <v>32</v>
      </c>
      <c r="C51" s="33">
        <v>3.4092790000000002</v>
      </c>
      <c r="D51" s="33">
        <v>5.8497534999999998E-6</v>
      </c>
      <c r="E51" s="33">
        <v>6.8221176999999997</v>
      </c>
      <c r="F51" s="33">
        <v>19.902491999999999</v>
      </c>
      <c r="G51" s="33">
        <v>4.6308056999999998</v>
      </c>
      <c r="H51" s="33">
        <v>18.029588</v>
      </c>
      <c r="I51" s="33">
        <v>7.6169340000000005</v>
      </c>
      <c r="J51" s="33">
        <v>8.3782250000000005</v>
      </c>
      <c r="K51" s="33">
        <v>6.1376075999999999E-6</v>
      </c>
      <c r="L51" s="33">
        <v>0.7477897</v>
      </c>
      <c r="M51" s="33">
        <v>3.9059529999999998</v>
      </c>
      <c r="N51" s="33">
        <v>12.818781999999999</v>
      </c>
      <c r="O51" s="33">
        <v>5.2834250000000003</v>
      </c>
      <c r="P51" s="33">
        <v>2.0523354</v>
      </c>
      <c r="Q51" s="33">
        <v>17.949081999999997</v>
      </c>
      <c r="R51" s="33">
        <v>16.025862</v>
      </c>
      <c r="S51" s="33">
        <v>34.201065999999997</v>
      </c>
      <c r="T51" s="33">
        <v>17.296444999999999</v>
      </c>
      <c r="U51" s="33">
        <v>0</v>
      </c>
      <c r="V51" s="33">
        <v>0</v>
      </c>
      <c r="W51" s="33">
        <v>0</v>
      </c>
      <c r="X51" s="33">
        <v>0</v>
      </c>
      <c r="Y51" s="33">
        <v>0</v>
      </c>
      <c r="Z51" s="33">
        <v>0</v>
      </c>
      <c r="AA51" s="33">
        <v>0</v>
      </c>
      <c r="AB51" s="33">
        <v>0</v>
      </c>
      <c r="AC51" s="33">
        <v>0</v>
      </c>
      <c r="AD51" s="33">
        <v>0</v>
      </c>
      <c r="AE51" s="33">
        <v>0</v>
      </c>
    </row>
    <row r="52" spans="1:31">
      <c r="A52" s="29" t="s">
        <v>132</v>
      </c>
      <c r="B52" s="29" t="s">
        <v>66</v>
      </c>
      <c r="C52" s="33">
        <v>0.45784467405649898</v>
      </c>
      <c r="D52" s="33">
        <v>1.5507775649999992E-4</v>
      </c>
      <c r="E52" s="33">
        <v>15.6858560499515</v>
      </c>
      <c r="F52" s="33">
        <v>11.074429120523501</v>
      </c>
      <c r="G52" s="33">
        <v>0.73385117675300005</v>
      </c>
      <c r="H52" s="33">
        <v>15.0887352593834</v>
      </c>
      <c r="I52" s="33">
        <v>4.5037076714389999</v>
      </c>
      <c r="J52" s="33">
        <v>1.7641925599999996E-4</v>
      </c>
      <c r="K52" s="33">
        <v>1.6845776059999979E-4</v>
      </c>
      <c r="L52" s="33">
        <v>1.6294125129999993E-4</v>
      </c>
      <c r="M52" s="33">
        <v>2.2825143092479996</v>
      </c>
      <c r="N52" s="33">
        <v>24.646872042628001</v>
      </c>
      <c r="O52" s="33">
        <v>9.9918713315018017</v>
      </c>
      <c r="P52" s="33">
        <v>1.572084715999999E-4</v>
      </c>
      <c r="Q52" s="33">
        <v>46.209531734679999</v>
      </c>
      <c r="R52" s="33">
        <v>56.280916025702993</v>
      </c>
      <c r="S52" s="33">
        <v>47.801590470165003</v>
      </c>
      <c r="T52" s="33">
        <v>28.327426643990997</v>
      </c>
      <c r="U52" s="33">
        <v>106.81962682867251</v>
      </c>
      <c r="V52" s="33">
        <v>177.935960052827</v>
      </c>
      <c r="W52" s="33">
        <v>122.46385185431352</v>
      </c>
      <c r="X52" s="33">
        <v>33.813913944960007</v>
      </c>
      <c r="Y52" s="33">
        <v>83.451143258586995</v>
      </c>
      <c r="Z52" s="33">
        <v>256.47394123607899</v>
      </c>
      <c r="AA52" s="33">
        <v>244.57275176316699</v>
      </c>
      <c r="AB52" s="33">
        <v>117.583520811171</v>
      </c>
      <c r="AC52" s="33">
        <v>135.87619848352099</v>
      </c>
      <c r="AD52" s="33">
        <v>1963.33859228657</v>
      </c>
      <c r="AE52" s="33">
        <v>1671.4041556404802</v>
      </c>
    </row>
    <row r="53" spans="1:31">
      <c r="A53" s="29" t="s">
        <v>132</v>
      </c>
      <c r="B53" s="29" t="s">
        <v>65</v>
      </c>
      <c r="C53" s="33">
        <v>18584.157520000001</v>
      </c>
      <c r="D53" s="33">
        <v>17997.214620000002</v>
      </c>
      <c r="E53" s="33">
        <v>15710.72752</v>
      </c>
      <c r="F53" s="33">
        <v>18607.652719999998</v>
      </c>
      <c r="G53" s="33">
        <v>18243.860399999998</v>
      </c>
      <c r="H53" s="33">
        <v>16638.69497</v>
      </c>
      <c r="I53" s="33">
        <v>16086.012340000001</v>
      </c>
      <c r="J53" s="33">
        <v>19565.481110000001</v>
      </c>
      <c r="K53" s="33">
        <v>15523.11506</v>
      </c>
      <c r="L53" s="33">
        <v>12756.279259999999</v>
      </c>
      <c r="M53" s="33">
        <v>12352.765159999999</v>
      </c>
      <c r="N53" s="33">
        <v>10714.114610000001</v>
      </c>
      <c r="O53" s="33">
        <v>12742.949849999999</v>
      </c>
      <c r="P53" s="33">
        <v>12582.211499999999</v>
      </c>
      <c r="Q53" s="33">
        <v>11472.4193</v>
      </c>
      <c r="R53" s="33">
        <v>11023.915730000001</v>
      </c>
      <c r="S53" s="33">
        <v>13422.545100000001</v>
      </c>
      <c r="T53" s="33">
        <v>10684.75763</v>
      </c>
      <c r="U53" s="33">
        <v>8797.5602099999996</v>
      </c>
      <c r="V53" s="33">
        <v>8438.5338800000009</v>
      </c>
      <c r="W53" s="33">
        <v>7395.4593000000004</v>
      </c>
      <c r="X53" s="33">
        <v>8725.7827100000013</v>
      </c>
      <c r="Y53" s="33">
        <v>8659.5103550000003</v>
      </c>
      <c r="Z53" s="33">
        <v>7835.7199060000003</v>
      </c>
      <c r="AA53" s="33">
        <v>7586.5208699999994</v>
      </c>
      <c r="AB53" s="33">
        <v>9151.836580000001</v>
      </c>
      <c r="AC53" s="33">
        <v>7332.7107500000011</v>
      </c>
      <c r="AD53" s="33">
        <v>6046.5068200000005</v>
      </c>
      <c r="AE53" s="33">
        <v>5838.05627</v>
      </c>
    </row>
    <row r="54" spans="1:31">
      <c r="A54" s="29" t="s">
        <v>132</v>
      </c>
      <c r="B54" s="29" t="s">
        <v>69</v>
      </c>
      <c r="C54" s="33">
        <v>26568.160980810535</v>
      </c>
      <c r="D54" s="33">
        <v>31829.657720806579</v>
      </c>
      <c r="E54" s="33">
        <v>26400.392140721902</v>
      </c>
      <c r="F54" s="33">
        <v>27870.80381100217</v>
      </c>
      <c r="G54" s="33">
        <v>27453.354791061476</v>
      </c>
      <c r="H54" s="33">
        <v>27066.008511032618</v>
      </c>
      <c r="I54" s="33">
        <v>26160.638640964982</v>
      </c>
      <c r="J54" s="33">
        <v>22634.581100932392</v>
      </c>
      <c r="K54" s="33">
        <v>22493.278900936544</v>
      </c>
      <c r="L54" s="33">
        <v>20598.833875872984</v>
      </c>
      <c r="M54" s="33">
        <v>21734.707820836818</v>
      </c>
      <c r="N54" s="33">
        <v>17965.330421798779</v>
      </c>
      <c r="O54" s="33">
        <v>17625.990030746536</v>
      </c>
      <c r="P54" s="33">
        <v>17141.612590956534</v>
      </c>
      <c r="Q54" s="33">
        <v>17296.209128927854</v>
      </c>
      <c r="R54" s="33">
        <v>16986.021861082965</v>
      </c>
      <c r="S54" s="33">
        <v>14810.804519482501</v>
      </c>
      <c r="T54" s="33">
        <v>13738.169004411018</v>
      </c>
      <c r="U54" s="33">
        <v>12283.018184444305</v>
      </c>
      <c r="V54" s="33">
        <v>12364.775450750845</v>
      </c>
      <c r="W54" s="33">
        <v>10545.73592987536</v>
      </c>
      <c r="X54" s="33">
        <v>9976.6359263483992</v>
      </c>
      <c r="Y54" s="33">
        <v>8079.9994963643294</v>
      </c>
      <c r="Z54" s="33">
        <v>7818.4866956888827</v>
      </c>
      <c r="AA54" s="33">
        <v>3870.4716497321042</v>
      </c>
      <c r="AB54" s="33">
        <v>3363.5033727531149</v>
      </c>
      <c r="AC54" s="33">
        <v>2491.0634216510693</v>
      </c>
      <c r="AD54" s="33">
        <v>1633.9796077694052</v>
      </c>
      <c r="AE54" s="33">
        <v>561.60941815615752</v>
      </c>
    </row>
    <row r="55" spans="1:31">
      <c r="A55" s="29" t="s">
        <v>132</v>
      </c>
      <c r="B55" s="29" t="s">
        <v>68</v>
      </c>
      <c r="C55" s="33">
        <v>2.5103236692382898</v>
      </c>
      <c r="D55" s="33">
        <v>2.4008052330149905</v>
      </c>
      <c r="E55" s="33">
        <v>2.3820599896934183</v>
      </c>
      <c r="F55" s="33">
        <v>2.220312070339582</v>
      </c>
      <c r="G55" s="33">
        <v>2.0300880331389313</v>
      </c>
      <c r="H55" s="33">
        <v>2.0609582722795121</v>
      </c>
      <c r="I55" s="33">
        <v>2.0259730957309321</v>
      </c>
      <c r="J55" s="33">
        <v>1.8045446639704539</v>
      </c>
      <c r="K55" s="33">
        <v>1.806550066271035</v>
      </c>
      <c r="L55" s="33">
        <v>1.749203396363975</v>
      </c>
      <c r="M55" s="33">
        <v>1.7075945826957033</v>
      </c>
      <c r="N55" s="33">
        <v>1.6861031407588001</v>
      </c>
      <c r="O55" s="33">
        <v>1.5517954583616891</v>
      </c>
      <c r="P55" s="33">
        <v>1.4371420345903296</v>
      </c>
      <c r="Q55" s="33">
        <v>1.4476368798453469</v>
      </c>
      <c r="R55" s="33">
        <v>1.4354629361588547</v>
      </c>
      <c r="S55" s="33">
        <v>1.2794201098306877</v>
      </c>
      <c r="T55" s="33">
        <v>1.288289530684088</v>
      </c>
      <c r="U55" s="33">
        <v>1.2722068604769199</v>
      </c>
      <c r="V55" s="33">
        <v>1.225344173522116</v>
      </c>
      <c r="W55" s="33">
        <v>1.2284069945083291</v>
      </c>
      <c r="X55" s="33">
        <v>1.1338567352625779</v>
      </c>
      <c r="Y55" s="33">
        <v>1.03828594399006</v>
      </c>
      <c r="Z55" s="33">
        <v>0.96768203252443918</v>
      </c>
      <c r="AA55" s="33">
        <v>0.92041066003639793</v>
      </c>
      <c r="AB55" s="33">
        <v>0.83008091567232001</v>
      </c>
      <c r="AC55" s="33">
        <v>3.4934676957903004</v>
      </c>
      <c r="AD55" s="33">
        <v>10.999858655333</v>
      </c>
      <c r="AE55" s="33">
        <v>15.218700754</v>
      </c>
    </row>
    <row r="56" spans="1:31">
      <c r="A56" s="29" t="s">
        <v>132</v>
      </c>
      <c r="B56" s="29" t="s">
        <v>36</v>
      </c>
      <c r="C56" s="33">
        <v>5.7738653305349996E-2</v>
      </c>
      <c r="D56" s="33">
        <v>0.10579701350875999</v>
      </c>
      <c r="E56" s="33">
        <v>0.11090911385475999</v>
      </c>
      <c r="F56" s="33">
        <v>0.17408392433905001</v>
      </c>
      <c r="G56" s="33">
        <v>0.16725889984400999</v>
      </c>
      <c r="H56" s="33">
        <v>0.17080940026167996</v>
      </c>
      <c r="I56" s="33">
        <v>0.15994318230074989</v>
      </c>
      <c r="J56" s="33">
        <v>0.14345350248460897</v>
      </c>
      <c r="K56" s="33">
        <v>0.13184851310638002</v>
      </c>
      <c r="L56" s="33">
        <v>0.12758664137149497</v>
      </c>
      <c r="M56" s="33">
        <v>0.12602512992876999</v>
      </c>
      <c r="N56" s="33">
        <v>0.12630314843905999</v>
      </c>
      <c r="O56" s="33">
        <v>9.7500772143129993E-2</v>
      </c>
      <c r="P56" s="33">
        <v>9.1898635143079999E-2</v>
      </c>
      <c r="Q56" s="33">
        <v>9.2789757644040002E-2</v>
      </c>
      <c r="R56" s="33">
        <v>8.9337276135880009E-2</v>
      </c>
      <c r="S56" s="33">
        <v>8.014313372394001E-2</v>
      </c>
      <c r="T56" s="33">
        <v>7.8641021761029994E-2</v>
      </c>
      <c r="U56" s="33">
        <v>0.24284973960000003</v>
      </c>
      <c r="V56" s="33">
        <v>0.22950999079999998</v>
      </c>
      <c r="W56" s="33">
        <v>0.74280451399999992</v>
      </c>
      <c r="X56" s="33">
        <v>0.68752385999999999</v>
      </c>
      <c r="Y56" s="33">
        <v>0.63853754000000007</v>
      </c>
      <c r="Z56" s="33">
        <v>1.0466578</v>
      </c>
      <c r="AA56" s="33">
        <v>1.0041937000000001</v>
      </c>
      <c r="AB56" s="33">
        <v>0.91493755999999993</v>
      </c>
      <c r="AC56" s="33">
        <v>0.87390124999999996</v>
      </c>
      <c r="AD56" s="33">
        <v>1.4668093</v>
      </c>
      <c r="AE56" s="33">
        <v>1.3388850999999999</v>
      </c>
    </row>
    <row r="57" spans="1:31">
      <c r="A57" s="29" t="s">
        <v>132</v>
      </c>
      <c r="B57" s="29" t="s">
        <v>73</v>
      </c>
      <c r="C57" s="33">
        <v>0</v>
      </c>
      <c r="D57" s="33">
        <v>0</v>
      </c>
      <c r="E57" s="33">
        <v>8.8961309999999998E-8</v>
      </c>
      <c r="F57" s="33">
        <v>9.7278769999999993E-8</v>
      </c>
      <c r="G57" s="33">
        <v>1.10342924E-7</v>
      </c>
      <c r="H57" s="33">
        <v>1.15587594E-7</v>
      </c>
      <c r="I57" s="33">
        <v>1.2074675000000001E-7</v>
      </c>
      <c r="J57" s="33">
        <v>1.1517235500000001E-7</v>
      </c>
      <c r="K57" s="33">
        <v>1.1085181E-7</v>
      </c>
      <c r="L57" s="33">
        <v>1.0780358E-7</v>
      </c>
      <c r="M57" s="33">
        <v>1.0717060999999999E-7</v>
      </c>
      <c r="N57" s="33">
        <v>1.2596919999999999E-7</v>
      </c>
      <c r="O57" s="33">
        <v>1.2184687E-7</v>
      </c>
      <c r="P57" s="33">
        <v>1.2806265E-7</v>
      </c>
      <c r="Q57" s="33">
        <v>1.3096778000000001E-7</v>
      </c>
      <c r="R57" s="33">
        <v>1.36202549999999E-7</v>
      </c>
      <c r="S57" s="33">
        <v>1.8661377999999999E-6</v>
      </c>
      <c r="T57" s="33">
        <v>1.8164864000000001E-6</v>
      </c>
      <c r="U57" s="33">
        <v>0.6753454000000001</v>
      </c>
      <c r="V57" s="33">
        <v>0.61262870000000003</v>
      </c>
      <c r="W57" s="33">
        <v>0.58836725000000001</v>
      </c>
      <c r="X57" s="33">
        <v>0.54760350000000002</v>
      </c>
      <c r="Y57" s="33">
        <v>0.48440719999999998</v>
      </c>
      <c r="Z57" s="33">
        <v>0.48844002999999997</v>
      </c>
      <c r="AA57" s="33">
        <v>0.74227540000000003</v>
      </c>
      <c r="AB57" s="33">
        <v>0.69613659999999999</v>
      </c>
      <c r="AC57" s="33">
        <v>1.1299545</v>
      </c>
      <c r="AD57" s="33">
        <v>2.0622573000000002</v>
      </c>
      <c r="AE57" s="33">
        <v>1.8320422000000001</v>
      </c>
    </row>
    <row r="58" spans="1:31">
      <c r="A58" s="29" t="s">
        <v>132</v>
      </c>
      <c r="B58" s="29" t="s">
        <v>56</v>
      </c>
      <c r="C58" s="33">
        <v>1.4643139599999898E-2</v>
      </c>
      <c r="D58" s="33">
        <v>2.6069012759999999E-2</v>
      </c>
      <c r="E58" s="33">
        <v>3.3097885899999985E-2</v>
      </c>
      <c r="F58" s="33">
        <v>6.96282243E-2</v>
      </c>
      <c r="G58" s="33">
        <v>9.7506009599999999E-2</v>
      </c>
      <c r="H58" s="33">
        <v>0.11811426500000001</v>
      </c>
      <c r="I58" s="33">
        <v>0.13410700959999999</v>
      </c>
      <c r="J58" s="33">
        <v>0.14108590269999999</v>
      </c>
      <c r="K58" s="33">
        <v>0.15704769899999999</v>
      </c>
      <c r="L58" s="33">
        <v>0.16505721230000001</v>
      </c>
      <c r="M58" s="33">
        <v>0.21485611359999998</v>
      </c>
      <c r="N58" s="33">
        <v>0.25241011149999998</v>
      </c>
      <c r="O58" s="33">
        <v>0.27697452500000003</v>
      </c>
      <c r="P58" s="33">
        <v>0.29447942500000002</v>
      </c>
      <c r="Q58" s="33">
        <v>0.296787735</v>
      </c>
      <c r="R58" s="33">
        <v>0.292322841</v>
      </c>
      <c r="S58" s="33">
        <v>0.282502313</v>
      </c>
      <c r="T58" s="33">
        <v>0.28923476599999998</v>
      </c>
      <c r="U58" s="33">
        <v>0.25969298599999996</v>
      </c>
      <c r="V58" s="33">
        <v>0.25922748200000001</v>
      </c>
      <c r="W58" s="33">
        <v>0.21432673429999999</v>
      </c>
      <c r="X58" s="33">
        <v>0.21556035849999999</v>
      </c>
      <c r="Y58" s="33">
        <v>0.203749707</v>
      </c>
      <c r="Z58" s="33">
        <v>0.1975575477</v>
      </c>
      <c r="AA58" s="33">
        <v>0.19578153100000001</v>
      </c>
      <c r="AB58" s="33">
        <v>0.18829516299999902</v>
      </c>
      <c r="AC58" s="33">
        <v>0.18317150999999998</v>
      </c>
      <c r="AD58" s="33">
        <v>0.15968147950000003</v>
      </c>
      <c r="AE58" s="33">
        <v>0.12672133620000001</v>
      </c>
    </row>
    <row r="59" spans="1:31">
      <c r="A59" s="34" t="s">
        <v>138</v>
      </c>
      <c r="B59" s="34"/>
      <c r="C59" s="35">
        <v>150477.55898771057</v>
      </c>
      <c r="D59" s="35">
        <v>137612.08084474251</v>
      </c>
      <c r="E59" s="35">
        <v>134895.53073089221</v>
      </c>
      <c r="F59" s="35">
        <v>100251.90900700787</v>
      </c>
      <c r="G59" s="35">
        <v>99443.862466425693</v>
      </c>
      <c r="H59" s="35">
        <v>93877.444398310385</v>
      </c>
      <c r="I59" s="35">
        <v>83348.239369435018</v>
      </c>
      <c r="J59" s="35">
        <v>84761.038225226337</v>
      </c>
      <c r="K59" s="35">
        <v>77303.787430564989</v>
      </c>
      <c r="L59" s="35">
        <v>73979.460733455358</v>
      </c>
      <c r="M59" s="35">
        <v>70013.177038025809</v>
      </c>
      <c r="N59" s="35">
        <v>64427.649324970567</v>
      </c>
      <c r="O59" s="35">
        <v>66472.638106938946</v>
      </c>
      <c r="P59" s="35">
        <v>64077.564462126749</v>
      </c>
      <c r="Q59" s="35">
        <v>62104.024913882226</v>
      </c>
      <c r="R59" s="35">
        <v>59779.786665586857</v>
      </c>
      <c r="S59" s="35">
        <v>57419.76784243626</v>
      </c>
      <c r="T59" s="35">
        <v>53861.964941328508</v>
      </c>
      <c r="U59" s="35">
        <v>47231.779138845312</v>
      </c>
      <c r="V59" s="35">
        <v>45666.701988660629</v>
      </c>
      <c r="W59" s="35">
        <v>44039.456441822294</v>
      </c>
      <c r="X59" s="35">
        <v>43877.8574588548</v>
      </c>
      <c r="Y59" s="35">
        <v>40113.526540666913</v>
      </c>
      <c r="Z59" s="35">
        <v>38309.284879555897</v>
      </c>
      <c r="AA59" s="35">
        <v>32115.176176895729</v>
      </c>
      <c r="AB59" s="35">
        <v>33890.341111361988</v>
      </c>
      <c r="AC59" s="35">
        <v>20654.535152762011</v>
      </c>
      <c r="AD59" s="35">
        <v>9654.8249735156496</v>
      </c>
      <c r="AE59" s="35">
        <v>8086.2886355552973</v>
      </c>
    </row>
    <row r="61" spans="1:31">
      <c r="A61" s="19" t="s">
        <v>128</v>
      </c>
      <c r="B61" s="19" t="s">
        <v>129</v>
      </c>
      <c r="C61" s="19" t="s">
        <v>80</v>
      </c>
      <c r="D61" s="19" t="s">
        <v>89</v>
      </c>
      <c r="E61" s="19" t="s">
        <v>90</v>
      </c>
      <c r="F61" s="19" t="s">
        <v>91</v>
      </c>
      <c r="G61" s="19" t="s">
        <v>92</v>
      </c>
      <c r="H61" s="19" t="s">
        <v>93</v>
      </c>
      <c r="I61" s="19" t="s">
        <v>94</v>
      </c>
      <c r="J61" s="19" t="s">
        <v>95</v>
      </c>
      <c r="K61" s="19" t="s">
        <v>96</v>
      </c>
      <c r="L61" s="19" t="s">
        <v>97</v>
      </c>
      <c r="M61" s="19" t="s">
        <v>98</v>
      </c>
      <c r="N61" s="19" t="s">
        <v>99</v>
      </c>
      <c r="O61" s="19" t="s">
        <v>100</v>
      </c>
      <c r="P61" s="19" t="s">
        <v>101</v>
      </c>
      <c r="Q61" s="19" t="s">
        <v>102</v>
      </c>
      <c r="R61" s="19" t="s">
        <v>103</v>
      </c>
      <c r="S61" s="19" t="s">
        <v>104</v>
      </c>
      <c r="T61" s="19" t="s">
        <v>105</v>
      </c>
      <c r="U61" s="19" t="s">
        <v>106</v>
      </c>
      <c r="V61" s="19" t="s">
        <v>107</v>
      </c>
      <c r="W61" s="19" t="s">
        <v>108</v>
      </c>
      <c r="X61" s="19" t="s">
        <v>109</v>
      </c>
      <c r="Y61" s="19" t="s">
        <v>110</v>
      </c>
      <c r="Z61" s="19" t="s">
        <v>111</v>
      </c>
      <c r="AA61" s="19" t="s">
        <v>112</v>
      </c>
      <c r="AB61" s="19" t="s">
        <v>113</v>
      </c>
      <c r="AC61" s="19" t="s">
        <v>114</v>
      </c>
      <c r="AD61" s="19" t="s">
        <v>115</v>
      </c>
      <c r="AE61" s="19" t="s">
        <v>116</v>
      </c>
    </row>
    <row r="62" spans="1:31">
      <c r="A62" s="29" t="s">
        <v>133</v>
      </c>
      <c r="B62" s="29" t="s">
        <v>64</v>
      </c>
      <c r="C62" s="33">
        <v>0</v>
      </c>
      <c r="D62" s="33">
        <v>0</v>
      </c>
      <c r="E62" s="33">
        <v>0</v>
      </c>
      <c r="F62" s="33">
        <v>0</v>
      </c>
      <c r="G62" s="33">
        <v>0</v>
      </c>
      <c r="H62" s="33">
        <v>0</v>
      </c>
      <c r="I62" s="33">
        <v>0</v>
      </c>
      <c r="J62" s="33">
        <v>0</v>
      </c>
      <c r="K62" s="33">
        <v>0</v>
      </c>
      <c r="L62" s="33">
        <v>0</v>
      </c>
      <c r="M62" s="33">
        <v>0</v>
      </c>
      <c r="N62" s="33">
        <v>0</v>
      </c>
      <c r="O62" s="33">
        <v>0</v>
      </c>
      <c r="P62" s="33">
        <v>0</v>
      </c>
      <c r="Q62" s="33">
        <v>0</v>
      </c>
      <c r="R62" s="33">
        <v>0</v>
      </c>
      <c r="S62" s="33">
        <v>0</v>
      </c>
      <c r="T62" s="33">
        <v>0</v>
      </c>
      <c r="U62" s="33">
        <v>0</v>
      </c>
      <c r="V62" s="33">
        <v>0</v>
      </c>
      <c r="W62" s="33">
        <v>0</v>
      </c>
      <c r="X62" s="33">
        <v>0</v>
      </c>
      <c r="Y62" s="33">
        <v>0</v>
      </c>
      <c r="Z62" s="33">
        <v>0</v>
      </c>
      <c r="AA62" s="33">
        <v>0</v>
      </c>
      <c r="AB62" s="33">
        <v>0</v>
      </c>
      <c r="AC62" s="33">
        <v>0</v>
      </c>
      <c r="AD62" s="33">
        <v>0</v>
      </c>
      <c r="AE62" s="33">
        <v>0</v>
      </c>
    </row>
    <row r="63" spans="1:31">
      <c r="A63" s="29" t="s">
        <v>133</v>
      </c>
      <c r="B63" s="29" t="s">
        <v>71</v>
      </c>
      <c r="C63" s="33">
        <v>0</v>
      </c>
      <c r="D63" s="33">
        <v>0</v>
      </c>
      <c r="E63" s="33">
        <v>0</v>
      </c>
      <c r="F63" s="33">
        <v>0</v>
      </c>
      <c r="G63" s="33">
        <v>0</v>
      </c>
      <c r="H63" s="33">
        <v>0</v>
      </c>
      <c r="I63" s="33">
        <v>0</v>
      </c>
      <c r="J63" s="33">
        <v>0</v>
      </c>
      <c r="K63" s="33">
        <v>0</v>
      </c>
      <c r="L63" s="33">
        <v>0</v>
      </c>
      <c r="M63" s="33">
        <v>0</v>
      </c>
      <c r="N63" s="33">
        <v>0</v>
      </c>
      <c r="O63" s="33">
        <v>0</v>
      </c>
      <c r="P63" s="33">
        <v>0</v>
      </c>
      <c r="Q63" s="33">
        <v>0</v>
      </c>
      <c r="R63" s="33">
        <v>0</v>
      </c>
      <c r="S63" s="33">
        <v>0</v>
      </c>
      <c r="T63" s="33">
        <v>0</v>
      </c>
      <c r="U63" s="33">
        <v>0</v>
      </c>
      <c r="V63" s="33">
        <v>0</v>
      </c>
      <c r="W63" s="33">
        <v>0</v>
      </c>
      <c r="X63" s="33">
        <v>0</v>
      </c>
      <c r="Y63" s="33">
        <v>0</v>
      </c>
      <c r="Z63" s="33">
        <v>0</v>
      </c>
      <c r="AA63" s="33">
        <v>0</v>
      </c>
      <c r="AB63" s="33">
        <v>0</v>
      </c>
      <c r="AC63" s="33">
        <v>0</v>
      </c>
      <c r="AD63" s="33">
        <v>0</v>
      </c>
      <c r="AE63" s="33">
        <v>0</v>
      </c>
    </row>
    <row r="64" spans="1:31">
      <c r="A64" s="29" t="s">
        <v>133</v>
      </c>
      <c r="B64" s="29" t="s">
        <v>20</v>
      </c>
      <c r="C64" s="33">
        <v>7846.8590383159853</v>
      </c>
      <c r="D64" s="33">
        <v>7536.00103683425</v>
      </c>
      <c r="E64" s="33">
        <v>3022.160545900766</v>
      </c>
      <c r="F64" s="33">
        <v>2843.4458440286598</v>
      </c>
      <c r="G64" s="33">
        <v>2718.7162441269952</v>
      </c>
      <c r="H64" s="33">
        <v>2626.2510418936722</v>
      </c>
      <c r="I64" s="33">
        <v>2527.3515402281732</v>
      </c>
      <c r="J64" s="33">
        <v>2446.2325405896049</v>
      </c>
      <c r="K64" s="33">
        <v>2346.5340391940249</v>
      </c>
      <c r="L64" s="33">
        <v>2259.134538076084</v>
      </c>
      <c r="M64" s="33">
        <v>2173.1615362714233</v>
      </c>
      <c r="N64" s="33">
        <v>2085.031440283326</v>
      </c>
      <c r="O64" s="33">
        <v>2028.102538273245</v>
      </c>
      <c r="P64" s="33">
        <v>1942.9026416872241</v>
      </c>
      <c r="Q64" s="33">
        <v>1880.39153880965</v>
      </c>
      <c r="R64" s="33">
        <v>1794.233639194427</v>
      </c>
      <c r="S64" s="33">
        <v>5.0944798000000002E-5</v>
      </c>
      <c r="T64" s="33">
        <v>5.3744479999999999E-5</v>
      </c>
      <c r="U64" s="33">
        <v>6.2001567000000003E-5</v>
      </c>
      <c r="V64" s="33">
        <v>6.5578679999999995E-5</v>
      </c>
      <c r="W64" s="33">
        <v>6.5669104000000002E-5</v>
      </c>
      <c r="X64" s="33">
        <v>6.4389119999999991E-5</v>
      </c>
      <c r="Y64" s="33">
        <v>8.0624394000000004E-5</v>
      </c>
      <c r="Z64" s="33">
        <v>7.2375379999999997E-5</v>
      </c>
      <c r="AA64" s="33">
        <v>7.3648219999999999E-5</v>
      </c>
      <c r="AB64" s="33">
        <v>7.5857535000000006E-5</v>
      </c>
      <c r="AC64" s="33">
        <v>7.7618670000000007E-5</v>
      </c>
      <c r="AD64" s="33">
        <v>9.5350679999999994E-5</v>
      </c>
      <c r="AE64" s="33">
        <v>9.0290174E-5</v>
      </c>
    </row>
    <row r="65" spans="1:31">
      <c r="A65" s="29" t="s">
        <v>133</v>
      </c>
      <c r="B65" s="29" t="s">
        <v>32</v>
      </c>
      <c r="C65" s="33">
        <v>1410.5973999999999</v>
      </c>
      <c r="D65" s="33">
        <v>1413.5438999999999</v>
      </c>
      <c r="E65" s="33">
        <v>1270.739</v>
      </c>
      <c r="F65" s="33">
        <v>164.59245000000001</v>
      </c>
      <c r="G65" s="33">
        <v>156.11938000000001</v>
      </c>
      <c r="H65" s="33">
        <v>150.81688</v>
      </c>
      <c r="I65" s="33">
        <v>144.55454999999998</v>
      </c>
      <c r="J65" s="33">
        <v>141.19410999999999</v>
      </c>
      <c r="K65" s="33">
        <v>134.01785999999998</v>
      </c>
      <c r="L65" s="33">
        <v>129.72892999999999</v>
      </c>
      <c r="M65" s="33">
        <v>124.65714999999999</v>
      </c>
      <c r="N65" s="33">
        <v>119.41199</v>
      </c>
      <c r="O65" s="33">
        <v>116.98341400000001</v>
      </c>
      <c r="P65" s="33">
        <v>110.61278999999999</v>
      </c>
      <c r="Q65" s="33">
        <v>0</v>
      </c>
      <c r="R65" s="33">
        <v>0</v>
      </c>
      <c r="S65" s="33">
        <v>0</v>
      </c>
      <c r="T65" s="33">
        <v>0</v>
      </c>
      <c r="U65" s="33">
        <v>0</v>
      </c>
      <c r="V65" s="33">
        <v>0</v>
      </c>
      <c r="W65" s="33">
        <v>0</v>
      </c>
      <c r="X65" s="33">
        <v>0</v>
      </c>
      <c r="Y65" s="33">
        <v>0</v>
      </c>
      <c r="Z65" s="33">
        <v>0</v>
      </c>
      <c r="AA65" s="33">
        <v>0</v>
      </c>
      <c r="AB65" s="33">
        <v>0</v>
      </c>
      <c r="AC65" s="33">
        <v>0</v>
      </c>
      <c r="AD65" s="33">
        <v>0</v>
      </c>
      <c r="AE65" s="33">
        <v>0</v>
      </c>
    </row>
    <row r="66" spans="1:31">
      <c r="A66" s="29" t="s">
        <v>133</v>
      </c>
      <c r="B66" s="29" t="s">
        <v>66</v>
      </c>
      <c r="C66" s="33">
        <v>250.89136454651467</v>
      </c>
      <c r="D66" s="33">
        <v>146.99473705113203</v>
      </c>
      <c r="E66" s="33">
        <v>640.0066206038673</v>
      </c>
      <c r="F66" s="33">
        <v>95.950773811834011</v>
      </c>
      <c r="G66" s="33">
        <v>47.257066563412195</v>
      </c>
      <c r="H66" s="33">
        <v>116.77003016731312</v>
      </c>
      <c r="I66" s="33">
        <v>39.950129106932799</v>
      </c>
      <c r="J66" s="33">
        <v>78.315043585517088</v>
      </c>
      <c r="K66" s="33">
        <v>3.5668208809999994E-4</v>
      </c>
      <c r="L66" s="33">
        <v>11.835755910810901</v>
      </c>
      <c r="M66" s="33">
        <v>11.508453794776502</v>
      </c>
      <c r="N66" s="33">
        <v>67.908733431848702</v>
      </c>
      <c r="O66" s="33">
        <v>19.995222237588695</v>
      </c>
      <c r="P66" s="33">
        <v>21.215201391188693</v>
      </c>
      <c r="Q66" s="33">
        <v>191.41657615425495</v>
      </c>
      <c r="R66" s="33">
        <v>161.2386133484367</v>
      </c>
      <c r="S66" s="33">
        <v>519.56187695775805</v>
      </c>
      <c r="T66" s="33">
        <v>753.61073217577018</v>
      </c>
      <c r="U66" s="33">
        <v>1635.4589646220109</v>
      </c>
      <c r="V66" s="33">
        <v>2730.2188605360948</v>
      </c>
      <c r="W66" s="33">
        <v>1623.0873325263369</v>
      </c>
      <c r="X66" s="33">
        <v>1562.9307623830468</v>
      </c>
      <c r="Y66" s="33">
        <v>3632.0417323563547</v>
      </c>
      <c r="Z66" s="33">
        <v>294.91569789297989</v>
      </c>
      <c r="AA66" s="33">
        <v>256.95380519342672</v>
      </c>
      <c r="AB66" s="33">
        <v>316.07555478758309</v>
      </c>
      <c r="AC66" s="33">
        <v>593.99070041692005</v>
      </c>
      <c r="AD66" s="33">
        <v>1090.2910478170002</v>
      </c>
      <c r="AE66" s="33">
        <v>952.760514259253</v>
      </c>
    </row>
    <row r="67" spans="1:31">
      <c r="A67" s="29" t="s">
        <v>133</v>
      </c>
      <c r="B67" s="29" t="s">
        <v>65</v>
      </c>
      <c r="C67" s="33">
        <v>0</v>
      </c>
      <c r="D67" s="33">
        <v>0</v>
      </c>
      <c r="E67" s="33">
        <v>0</v>
      </c>
      <c r="F67" s="33">
        <v>0</v>
      </c>
      <c r="G67" s="33">
        <v>0</v>
      </c>
      <c r="H67" s="33">
        <v>0</v>
      </c>
      <c r="I67" s="33">
        <v>0</v>
      </c>
      <c r="J67" s="33">
        <v>0</v>
      </c>
      <c r="K67" s="33">
        <v>0</v>
      </c>
      <c r="L67" s="33">
        <v>0</v>
      </c>
      <c r="M67" s="33">
        <v>0</v>
      </c>
      <c r="N67" s="33">
        <v>0</v>
      </c>
      <c r="O67" s="33">
        <v>0</v>
      </c>
      <c r="P67" s="33">
        <v>0</v>
      </c>
      <c r="Q67" s="33">
        <v>0</v>
      </c>
      <c r="R67" s="33">
        <v>0</v>
      </c>
      <c r="S67" s="33">
        <v>0</v>
      </c>
      <c r="T67" s="33">
        <v>0</v>
      </c>
      <c r="U67" s="33">
        <v>0</v>
      </c>
      <c r="V67" s="33">
        <v>0</v>
      </c>
      <c r="W67" s="33">
        <v>0</v>
      </c>
      <c r="X67" s="33">
        <v>0</v>
      </c>
      <c r="Y67" s="33">
        <v>0</v>
      </c>
      <c r="Z67" s="33">
        <v>0</v>
      </c>
      <c r="AA67" s="33">
        <v>0</v>
      </c>
      <c r="AB67" s="33">
        <v>0</v>
      </c>
      <c r="AC67" s="33">
        <v>0</v>
      </c>
      <c r="AD67" s="33">
        <v>0</v>
      </c>
      <c r="AE67" s="33">
        <v>0</v>
      </c>
    </row>
    <row r="68" spans="1:31">
      <c r="A68" s="29" t="s">
        <v>133</v>
      </c>
      <c r="B68" s="29" t="s">
        <v>69</v>
      </c>
      <c r="C68" s="33">
        <v>15467.292351596763</v>
      </c>
      <c r="D68" s="33">
        <v>16366.489431580892</v>
      </c>
      <c r="E68" s="33">
        <v>14129.065701856596</v>
      </c>
      <c r="F68" s="33">
        <v>15909.239702038065</v>
      </c>
      <c r="G68" s="33">
        <v>15026.955551976169</v>
      </c>
      <c r="H68" s="33">
        <v>16014.077252081288</v>
      </c>
      <c r="I68" s="33">
        <v>15385.61240194608</v>
      </c>
      <c r="J68" s="33">
        <v>13781.679991932411</v>
      </c>
      <c r="K68" s="33">
        <v>12908.734131906876</v>
      </c>
      <c r="L68" s="33">
        <v>11977.495661799969</v>
      </c>
      <c r="M68" s="33">
        <v>11514.510371710956</v>
      </c>
      <c r="N68" s="33">
        <v>9915.1948416812647</v>
      </c>
      <c r="O68" s="33">
        <v>9315.4265615915247</v>
      </c>
      <c r="P68" s="33">
        <v>8642.8322518685036</v>
      </c>
      <c r="Q68" s="33">
        <v>8296.1095719674558</v>
      </c>
      <c r="R68" s="33">
        <v>7320.3529129010658</v>
      </c>
      <c r="S68" s="33">
        <v>6557.5168325936129</v>
      </c>
      <c r="T68" s="33">
        <v>5720.5415843628743</v>
      </c>
      <c r="U68" s="33">
        <v>4283.1789956687426</v>
      </c>
      <c r="V68" s="33">
        <v>4096.250938754145</v>
      </c>
      <c r="W68" s="33">
        <v>3734.2215115814788</v>
      </c>
      <c r="X68" s="33">
        <v>3530.0326163947598</v>
      </c>
      <c r="Y68" s="33">
        <v>2405.9457186150216</v>
      </c>
      <c r="Z68" s="33">
        <v>2802.6363609665968</v>
      </c>
      <c r="AA68" s="33">
        <v>1654.7880537967353</v>
      </c>
      <c r="AB68" s="33">
        <v>1424.5911501201256</v>
      </c>
      <c r="AC68" s="33">
        <v>1228.4543241263523</v>
      </c>
      <c r="AD68" s="33">
        <v>889.46813730528061</v>
      </c>
      <c r="AE68" s="33">
        <v>718.84329458332775</v>
      </c>
    </row>
    <row r="69" spans="1:31">
      <c r="A69" s="29" t="s">
        <v>133</v>
      </c>
      <c r="B69" s="29" t="s">
        <v>68</v>
      </c>
      <c r="C69" s="33">
        <v>0.89270186275485908</v>
      </c>
      <c r="D69" s="33">
        <v>1.0037442467485158</v>
      </c>
      <c r="E69" s="33">
        <v>0.96474079200779694</v>
      </c>
      <c r="F69" s="33">
        <v>0.90304532469654719</v>
      </c>
      <c r="G69" s="33">
        <v>0.8482701007904192</v>
      </c>
      <c r="H69" s="33">
        <v>0.83670044304294811</v>
      </c>
      <c r="I69" s="33">
        <v>0.83106948179311291</v>
      </c>
      <c r="J69" s="33">
        <v>0.76120829330390383</v>
      </c>
      <c r="K69" s="33">
        <v>0.76364473930285603</v>
      </c>
      <c r="L69" s="33">
        <v>0.73992040406096105</v>
      </c>
      <c r="M69" s="33">
        <v>0.71848272351770981</v>
      </c>
      <c r="N69" s="33">
        <v>0.70031146684819412</v>
      </c>
      <c r="O69" s="33">
        <v>0.643953570672958</v>
      </c>
      <c r="P69" s="33">
        <v>0.60643004712466797</v>
      </c>
      <c r="Q69" s="33">
        <v>0.59613508747240573</v>
      </c>
      <c r="R69" s="33">
        <v>0.59301432344788885</v>
      </c>
      <c r="S69" s="33">
        <v>0.54249666691078979</v>
      </c>
      <c r="T69" s="33">
        <v>0.54486957040927286</v>
      </c>
      <c r="U69" s="33">
        <v>0.53164570473931905</v>
      </c>
      <c r="V69" s="33">
        <v>0.51308291748980805</v>
      </c>
      <c r="W69" s="33">
        <v>0.50274902675648991</v>
      </c>
      <c r="X69" s="33">
        <v>1.01490821125737</v>
      </c>
      <c r="Y69" s="33">
        <v>4.4115652862571997</v>
      </c>
      <c r="Z69" s="33">
        <v>4.2428011397473036</v>
      </c>
      <c r="AA69" s="33">
        <v>5.16369379127085</v>
      </c>
      <c r="AB69" s="33">
        <v>4.5271362410650342</v>
      </c>
      <c r="AC69" s="33">
        <v>6.8242373405869303</v>
      </c>
      <c r="AD69" s="33">
        <v>7.5830742991799358</v>
      </c>
      <c r="AE69" s="33">
        <v>7.4377093582875897</v>
      </c>
    </row>
    <row r="70" spans="1:31">
      <c r="A70" s="29" t="s">
        <v>133</v>
      </c>
      <c r="B70" s="29" t="s">
        <v>36</v>
      </c>
      <c r="C70" s="33">
        <v>8.0557316043959909E-2</v>
      </c>
      <c r="D70" s="33">
        <v>7.1994963395319994E-2</v>
      </c>
      <c r="E70" s="33">
        <v>9.1772906040809996E-2</v>
      </c>
      <c r="F70" s="33">
        <v>9.6124254701120015E-2</v>
      </c>
      <c r="G70" s="33">
        <v>9.648053068234401E-2</v>
      </c>
      <c r="H70" s="33">
        <v>9.6917924252509988E-2</v>
      </c>
      <c r="I70" s="33">
        <v>8.9811382238670009E-2</v>
      </c>
      <c r="J70" s="33">
        <v>8.1218994808653994E-2</v>
      </c>
      <c r="K70" s="33">
        <v>7.2821236933293884E-2</v>
      </c>
      <c r="L70" s="33">
        <v>7.0257341823146011E-2</v>
      </c>
      <c r="M70" s="33">
        <v>6.7298789470153886E-2</v>
      </c>
      <c r="N70" s="33">
        <v>6.5317193915349903E-2</v>
      </c>
      <c r="O70" s="33">
        <v>6.387089608443991E-2</v>
      </c>
      <c r="P70" s="33">
        <v>4.8475828302109995E-2</v>
      </c>
      <c r="Q70" s="33">
        <v>4.6907472665030002E-2</v>
      </c>
      <c r="R70" s="33">
        <v>4.5334078105300005E-2</v>
      </c>
      <c r="S70" s="33">
        <v>4.4280367251440002E-2</v>
      </c>
      <c r="T70" s="33">
        <v>4.2895152956640002E-2</v>
      </c>
      <c r="U70" s="33">
        <v>0.12957212699999998</v>
      </c>
      <c r="V70" s="33">
        <v>0.14894503100000001</v>
      </c>
      <c r="W70" s="33">
        <v>0.81096763499999991</v>
      </c>
      <c r="X70" s="33">
        <v>0.77542825999999998</v>
      </c>
      <c r="Y70" s="33">
        <v>0.74924299299999986</v>
      </c>
      <c r="Z70" s="33">
        <v>0.96996327599999999</v>
      </c>
      <c r="AA70" s="33">
        <v>0.94847828600000006</v>
      </c>
      <c r="AB70" s="33">
        <v>0.89066524000000002</v>
      </c>
      <c r="AC70" s="33">
        <v>0.86096701899999994</v>
      </c>
      <c r="AD70" s="33">
        <v>0.8030550030000001</v>
      </c>
      <c r="AE70" s="33">
        <v>0.70407791199999992</v>
      </c>
    </row>
    <row r="71" spans="1:31">
      <c r="A71" s="29" t="s">
        <v>133</v>
      </c>
      <c r="B71" s="29" t="s">
        <v>73</v>
      </c>
      <c r="C71" s="33">
        <v>0</v>
      </c>
      <c r="D71" s="33">
        <v>0</v>
      </c>
      <c r="E71" s="33">
        <v>7.5958490000000002E-8</v>
      </c>
      <c r="F71" s="33">
        <v>6.9320739999999999E-8</v>
      </c>
      <c r="G71" s="33">
        <v>6.5122644000000012E-8</v>
      </c>
      <c r="H71" s="33">
        <v>6.5350349999999999E-8</v>
      </c>
      <c r="I71" s="33">
        <v>6.4470050000000004E-8</v>
      </c>
      <c r="J71" s="33">
        <v>6.4452230000000001E-8</v>
      </c>
      <c r="K71" s="33">
        <v>6.2273890000000004E-8</v>
      </c>
      <c r="L71" s="33">
        <v>6.2355500000000005E-8</v>
      </c>
      <c r="M71" s="33">
        <v>6.2788013999999991E-8</v>
      </c>
      <c r="N71" s="33">
        <v>7.1690489999999993E-8</v>
      </c>
      <c r="O71" s="33">
        <v>6.9636219999999993E-8</v>
      </c>
      <c r="P71" s="33">
        <v>7.0437180000000002E-8</v>
      </c>
      <c r="Q71" s="33">
        <v>7.1681930000000004E-8</v>
      </c>
      <c r="R71" s="33">
        <v>9.7900239999999994E-8</v>
      </c>
      <c r="S71" s="33">
        <v>1.16994E-7</v>
      </c>
      <c r="T71" s="33">
        <v>1.1601128999999901E-7</v>
      </c>
      <c r="U71" s="33">
        <v>1.3690486000000002E-7</v>
      </c>
      <c r="V71" s="33">
        <v>1.3164548999999999E-7</v>
      </c>
      <c r="W71" s="33">
        <v>1.4097251999999998E-7</v>
      </c>
      <c r="X71" s="33">
        <v>1.3278403000000001E-7</v>
      </c>
      <c r="Y71" s="33">
        <v>1.2698415999999999E-7</v>
      </c>
      <c r="Z71" s="33">
        <v>1.5387754999999998E-7</v>
      </c>
      <c r="AA71" s="33">
        <v>1.6017730999999998E-7</v>
      </c>
      <c r="AB71" s="33">
        <v>1.5040908999999999E-7</v>
      </c>
      <c r="AC71" s="33">
        <v>1.5196520000000001E-7</v>
      </c>
      <c r="AD71" s="33">
        <v>1.4746889999999999E-7</v>
      </c>
      <c r="AE71" s="33">
        <v>1.4269072999999999E-7</v>
      </c>
    </row>
    <row r="72" spans="1:31">
      <c r="A72" s="29" t="s">
        <v>133</v>
      </c>
      <c r="B72" s="29" t="s">
        <v>56</v>
      </c>
      <c r="C72" s="33">
        <v>2.3545288599999999E-2</v>
      </c>
      <c r="D72" s="33">
        <v>3.6022366100000001E-2</v>
      </c>
      <c r="E72" s="33">
        <v>5.5071189699999995E-2</v>
      </c>
      <c r="F72" s="33">
        <v>6.7732450200000002E-2</v>
      </c>
      <c r="G72" s="33">
        <v>8.3782845499999994E-2</v>
      </c>
      <c r="H72" s="33">
        <v>9.842991499999991E-2</v>
      </c>
      <c r="I72" s="33">
        <v>0.10676179919999999</v>
      </c>
      <c r="J72" s="33">
        <v>0.11214715229999901</v>
      </c>
      <c r="K72" s="33">
        <v>0.11654208679999997</v>
      </c>
      <c r="L72" s="33">
        <v>0.1203743146</v>
      </c>
      <c r="M72" s="33">
        <v>0.12175670549999999</v>
      </c>
      <c r="N72" s="33">
        <v>0.12446381699999998</v>
      </c>
      <c r="O72" s="33">
        <v>0.12728318399999999</v>
      </c>
      <c r="P72" s="33">
        <v>0.12974533199999899</v>
      </c>
      <c r="Q72" s="33">
        <v>0.12990928230000001</v>
      </c>
      <c r="R72" s="33">
        <v>0.12973341229999999</v>
      </c>
      <c r="S72" s="33">
        <v>0.13475048140000001</v>
      </c>
      <c r="T72" s="33">
        <v>0.13631166100000003</v>
      </c>
      <c r="U72" s="33">
        <v>0.1215868953</v>
      </c>
      <c r="V72" s="33">
        <v>0.11759386930000001</v>
      </c>
      <c r="W72" s="33">
        <v>9.2891875699999904E-2</v>
      </c>
      <c r="X72" s="33">
        <v>9.25897742999999E-2</v>
      </c>
      <c r="Y72" s="33">
        <v>9.2128687799999984E-2</v>
      </c>
      <c r="Z72" s="33">
        <v>8.9984296500000005E-2</v>
      </c>
      <c r="AA72" s="33">
        <v>9.1590332699999902E-2</v>
      </c>
      <c r="AB72" s="33">
        <v>8.9217701300000007E-2</v>
      </c>
      <c r="AC72" s="33">
        <v>8.9618190299999997E-2</v>
      </c>
      <c r="AD72" s="33">
        <v>8.5747188299999902E-2</v>
      </c>
      <c r="AE72" s="33">
        <v>6.545993189999999E-2</v>
      </c>
    </row>
    <row r="73" spans="1:31">
      <c r="A73" s="34" t="s">
        <v>138</v>
      </c>
      <c r="B73" s="34"/>
      <c r="C73" s="35">
        <v>24976.532856322017</v>
      </c>
      <c r="D73" s="35">
        <v>25464.032849713021</v>
      </c>
      <c r="E73" s="35">
        <v>19062.936609153239</v>
      </c>
      <c r="F73" s="35">
        <v>19014.131815203255</v>
      </c>
      <c r="G73" s="35">
        <v>17949.896512767365</v>
      </c>
      <c r="H73" s="35">
        <v>18908.751904585315</v>
      </c>
      <c r="I73" s="35">
        <v>18098.299690762979</v>
      </c>
      <c r="J73" s="35">
        <v>16448.182894400838</v>
      </c>
      <c r="K73" s="35">
        <v>15390.050032522293</v>
      </c>
      <c r="L73" s="35">
        <v>14378.934806190924</v>
      </c>
      <c r="M73" s="35">
        <v>13824.555994500673</v>
      </c>
      <c r="N73" s="35">
        <v>12188.247316863288</v>
      </c>
      <c r="O73" s="35">
        <v>11481.15168967303</v>
      </c>
      <c r="P73" s="35">
        <v>10718.16931499404</v>
      </c>
      <c r="Q73" s="35">
        <v>10368.513822018835</v>
      </c>
      <c r="R73" s="35">
        <v>9276.4181797673773</v>
      </c>
      <c r="S73" s="35">
        <v>7077.6212571630795</v>
      </c>
      <c r="T73" s="35">
        <v>6474.6972398535336</v>
      </c>
      <c r="U73" s="35">
        <v>5919.1696679970592</v>
      </c>
      <c r="V73" s="35">
        <v>6826.9829477864087</v>
      </c>
      <c r="W73" s="35">
        <v>5357.8116588036764</v>
      </c>
      <c r="X73" s="35">
        <v>5093.978351378184</v>
      </c>
      <c r="Y73" s="35">
        <v>6042.3990968820281</v>
      </c>
      <c r="Z73" s="35">
        <v>3101.7949323747039</v>
      </c>
      <c r="AA73" s="35">
        <v>1916.9056264296528</v>
      </c>
      <c r="AB73" s="35">
        <v>1745.1939170063088</v>
      </c>
      <c r="AC73" s="35">
        <v>1829.2693395025294</v>
      </c>
      <c r="AD73" s="35">
        <v>1987.3423547721409</v>
      </c>
      <c r="AE73" s="35">
        <v>1679.0416084910421</v>
      </c>
    </row>
    <row r="75" spans="1:31">
      <c r="A75" s="19" t="s">
        <v>128</v>
      </c>
      <c r="B75" s="19" t="s">
        <v>129</v>
      </c>
      <c r="C75" s="19" t="s">
        <v>80</v>
      </c>
      <c r="D75" s="19" t="s">
        <v>89</v>
      </c>
      <c r="E75" s="19" t="s">
        <v>90</v>
      </c>
      <c r="F75" s="19" t="s">
        <v>91</v>
      </c>
      <c r="G75" s="19" t="s">
        <v>92</v>
      </c>
      <c r="H75" s="19" t="s">
        <v>93</v>
      </c>
      <c r="I75" s="19" t="s">
        <v>94</v>
      </c>
      <c r="J75" s="19" t="s">
        <v>95</v>
      </c>
      <c r="K75" s="19" t="s">
        <v>96</v>
      </c>
      <c r="L75" s="19" t="s">
        <v>97</v>
      </c>
      <c r="M75" s="19" t="s">
        <v>98</v>
      </c>
      <c r="N75" s="19" t="s">
        <v>99</v>
      </c>
      <c r="O75" s="19" t="s">
        <v>100</v>
      </c>
      <c r="P75" s="19" t="s">
        <v>101</v>
      </c>
      <c r="Q75" s="19" t="s">
        <v>102</v>
      </c>
      <c r="R75" s="19" t="s">
        <v>103</v>
      </c>
      <c r="S75" s="19" t="s">
        <v>104</v>
      </c>
      <c r="T75" s="19" t="s">
        <v>105</v>
      </c>
      <c r="U75" s="19" t="s">
        <v>106</v>
      </c>
      <c r="V75" s="19" t="s">
        <v>107</v>
      </c>
      <c r="W75" s="19" t="s">
        <v>108</v>
      </c>
      <c r="X75" s="19" t="s">
        <v>109</v>
      </c>
      <c r="Y75" s="19" t="s">
        <v>110</v>
      </c>
      <c r="Z75" s="19" t="s">
        <v>111</v>
      </c>
      <c r="AA75" s="19" t="s">
        <v>112</v>
      </c>
      <c r="AB75" s="19" t="s">
        <v>113</v>
      </c>
      <c r="AC75" s="19" t="s">
        <v>114</v>
      </c>
      <c r="AD75" s="19" t="s">
        <v>115</v>
      </c>
      <c r="AE75" s="19" t="s">
        <v>116</v>
      </c>
    </row>
    <row r="76" spans="1:31">
      <c r="A76" s="29" t="s">
        <v>134</v>
      </c>
      <c r="B76" s="29" t="s">
        <v>64</v>
      </c>
      <c r="C76" s="33">
        <v>0</v>
      </c>
      <c r="D76" s="33">
        <v>0</v>
      </c>
      <c r="E76" s="33">
        <v>0</v>
      </c>
      <c r="F76" s="33">
        <v>0</v>
      </c>
      <c r="G76" s="33">
        <v>0</v>
      </c>
      <c r="H76" s="33">
        <v>0</v>
      </c>
      <c r="I76" s="33">
        <v>0</v>
      </c>
      <c r="J76" s="33">
        <v>0</v>
      </c>
      <c r="K76" s="33">
        <v>0</v>
      </c>
      <c r="L76" s="33">
        <v>0</v>
      </c>
      <c r="M76" s="33">
        <v>0</v>
      </c>
      <c r="N76" s="33">
        <v>0</v>
      </c>
      <c r="O76" s="33">
        <v>0</v>
      </c>
      <c r="P76" s="33">
        <v>0</v>
      </c>
      <c r="Q76" s="33">
        <v>0</v>
      </c>
      <c r="R76" s="33">
        <v>0</v>
      </c>
      <c r="S76" s="33">
        <v>0</v>
      </c>
      <c r="T76" s="33">
        <v>0</v>
      </c>
      <c r="U76" s="33">
        <v>0</v>
      </c>
      <c r="V76" s="33">
        <v>0</v>
      </c>
      <c r="W76" s="33">
        <v>0</v>
      </c>
      <c r="X76" s="33">
        <v>0</v>
      </c>
      <c r="Y76" s="33">
        <v>0</v>
      </c>
      <c r="Z76" s="33">
        <v>0</v>
      </c>
      <c r="AA76" s="33">
        <v>0</v>
      </c>
      <c r="AB76" s="33">
        <v>0</v>
      </c>
      <c r="AC76" s="33">
        <v>0</v>
      </c>
      <c r="AD76" s="33">
        <v>0</v>
      </c>
      <c r="AE76" s="33">
        <v>0</v>
      </c>
    </row>
    <row r="77" spans="1:31">
      <c r="A77" s="29" t="s">
        <v>134</v>
      </c>
      <c r="B77" s="29" t="s">
        <v>71</v>
      </c>
      <c r="C77" s="33">
        <v>0</v>
      </c>
      <c r="D77" s="33">
        <v>0</v>
      </c>
      <c r="E77" s="33">
        <v>0</v>
      </c>
      <c r="F77" s="33">
        <v>0</v>
      </c>
      <c r="G77" s="33">
        <v>0</v>
      </c>
      <c r="H77" s="33">
        <v>0</v>
      </c>
      <c r="I77" s="33">
        <v>0</v>
      </c>
      <c r="J77" s="33">
        <v>0</v>
      </c>
      <c r="K77" s="33">
        <v>0</v>
      </c>
      <c r="L77" s="33">
        <v>0</v>
      </c>
      <c r="M77" s="33">
        <v>0</v>
      </c>
      <c r="N77" s="33">
        <v>0</v>
      </c>
      <c r="O77" s="33">
        <v>0</v>
      </c>
      <c r="P77" s="33">
        <v>0</v>
      </c>
      <c r="Q77" s="33">
        <v>0</v>
      </c>
      <c r="R77" s="33">
        <v>0</v>
      </c>
      <c r="S77" s="33">
        <v>0</v>
      </c>
      <c r="T77" s="33">
        <v>0</v>
      </c>
      <c r="U77" s="33">
        <v>0</v>
      </c>
      <c r="V77" s="33">
        <v>0</v>
      </c>
      <c r="W77" s="33">
        <v>0</v>
      </c>
      <c r="X77" s="33">
        <v>0</v>
      </c>
      <c r="Y77" s="33">
        <v>0</v>
      </c>
      <c r="Z77" s="33">
        <v>0</v>
      </c>
      <c r="AA77" s="33">
        <v>0</v>
      </c>
      <c r="AB77" s="33">
        <v>0</v>
      </c>
      <c r="AC77" s="33">
        <v>0</v>
      </c>
      <c r="AD77" s="33">
        <v>0</v>
      </c>
      <c r="AE77" s="33">
        <v>0</v>
      </c>
    </row>
    <row r="78" spans="1:31">
      <c r="A78" s="29" t="s">
        <v>134</v>
      </c>
      <c r="B78" s="29" t="s">
        <v>20</v>
      </c>
      <c r="C78" s="33">
        <v>3.5250301999999996E-5</v>
      </c>
      <c r="D78" s="33">
        <v>3.3740337999999895E-5</v>
      </c>
      <c r="E78" s="33">
        <v>3.2564334999999998E-5</v>
      </c>
      <c r="F78" s="33">
        <v>3.1317233999999999E-5</v>
      </c>
      <c r="G78" s="33">
        <v>3.0171295999999999E-5</v>
      </c>
      <c r="H78" s="33">
        <v>2.9210249000000001E-5</v>
      </c>
      <c r="I78" s="33">
        <v>2.8628629999999998E-5</v>
      </c>
      <c r="J78" s="33">
        <v>2.8314755999999998E-5</v>
      </c>
      <c r="K78" s="33">
        <v>2.8152926000000001E-5</v>
      </c>
      <c r="L78" s="33">
        <v>2.7780537000000001E-5</v>
      </c>
      <c r="M78" s="33">
        <v>2.7513372E-5</v>
      </c>
      <c r="N78" s="33">
        <v>2.7319776E-5</v>
      </c>
      <c r="O78" s="33">
        <v>2.7252377999999902E-5</v>
      </c>
      <c r="P78" s="33">
        <v>2.6920306E-5</v>
      </c>
      <c r="Q78" s="33">
        <v>2.6712742000000001E-5</v>
      </c>
      <c r="R78" s="33">
        <v>2.6510466E-5</v>
      </c>
      <c r="S78" s="33">
        <v>2.6525035999999999E-5</v>
      </c>
      <c r="T78" s="33">
        <v>2.6471207000000001E-5</v>
      </c>
      <c r="U78" s="33">
        <v>2.7135545000000001E-5</v>
      </c>
      <c r="V78" s="33">
        <v>2.6387256E-5</v>
      </c>
      <c r="W78" s="33">
        <v>2.6388057999999997E-5</v>
      </c>
      <c r="X78" s="33">
        <v>2.63297189999999E-5</v>
      </c>
      <c r="Y78" s="33">
        <v>2.6318212999999899E-5</v>
      </c>
      <c r="Z78" s="33">
        <v>2.6210538999999901E-5</v>
      </c>
      <c r="AA78" s="33">
        <v>2.6161757999999901E-5</v>
      </c>
      <c r="AB78" s="33">
        <v>2.6184812E-5</v>
      </c>
      <c r="AC78" s="33">
        <v>2.6200903999999999E-5</v>
      </c>
      <c r="AD78" s="33">
        <v>2.6307205000000002E-5</v>
      </c>
      <c r="AE78" s="33">
        <v>2.6013023999999999E-5</v>
      </c>
    </row>
    <row r="79" spans="1:31">
      <c r="A79" s="29" t="s">
        <v>134</v>
      </c>
      <c r="B79" s="29" t="s">
        <v>32</v>
      </c>
      <c r="C79" s="33">
        <v>0</v>
      </c>
      <c r="D79" s="33">
        <v>0</v>
      </c>
      <c r="E79" s="33">
        <v>0</v>
      </c>
      <c r="F79" s="33">
        <v>0</v>
      </c>
      <c r="G79" s="33">
        <v>0</v>
      </c>
      <c r="H79" s="33">
        <v>0</v>
      </c>
      <c r="I79" s="33">
        <v>0</v>
      </c>
      <c r="J79" s="33">
        <v>0</v>
      </c>
      <c r="K79" s="33">
        <v>0</v>
      </c>
      <c r="L79" s="33">
        <v>0</v>
      </c>
      <c r="M79" s="33">
        <v>0</v>
      </c>
      <c r="N79" s="33">
        <v>0</v>
      </c>
      <c r="O79" s="33">
        <v>0</v>
      </c>
      <c r="P79" s="33">
        <v>0</v>
      </c>
      <c r="Q79" s="33">
        <v>0</v>
      </c>
      <c r="R79" s="33">
        <v>0</v>
      </c>
      <c r="S79" s="33">
        <v>0</v>
      </c>
      <c r="T79" s="33">
        <v>0</v>
      </c>
      <c r="U79" s="33">
        <v>0</v>
      </c>
      <c r="V79" s="33">
        <v>0</v>
      </c>
      <c r="W79" s="33">
        <v>0</v>
      </c>
      <c r="X79" s="33">
        <v>0</v>
      </c>
      <c r="Y79" s="33">
        <v>0</v>
      </c>
      <c r="Z79" s="33">
        <v>0</v>
      </c>
      <c r="AA79" s="33">
        <v>0</v>
      </c>
      <c r="AB79" s="33">
        <v>0</v>
      </c>
      <c r="AC79" s="33">
        <v>0</v>
      </c>
      <c r="AD79" s="33">
        <v>0</v>
      </c>
      <c r="AE79" s="33">
        <v>0</v>
      </c>
    </row>
    <row r="80" spans="1:31">
      <c r="A80" s="29" t="s">
        <v>134</v>
      </c>
      <c r="B80" s="29" t="s">
        <v>66</v>
      </c>
      <c r="C80" s="33">
        <v>4.5459644599999998E-5</v>
      </c>
      <c r="D80" s="33">
        <v>4.2673200999999993E-5</v>
      </c>
      <c r="E80" s="33">
        <v>4.0351324E-5</v>
      </c>
      <c r="F80" s="33">
        <v>3.9153757999999989E-5</v>
      </c>
      <c r="G80" s="33">
        <v>3.7745039500000003E-5</v>
      </c>
      <c r="H80" s="33">
        <v>3.7907936999999889E-5</v>
      </c>
      <c r="I80" s="33">
        <v>3.7424674599999986E-5</v>
      </c>
      <c r="J80" s="33">
        <v>3.7225133499999897E-5</v>
      </c>
      <c r="K80" s="33">
        <v>3.7360616700000001E-5</v>
      </c>
      <c r="L80" s="33">
        <v>3.66628899999998E-5</v>
      </c>
      <c r="M80" s="33">
        <v>3.6021873400000001E-5</v>
      </c>
      <c r="N80" s="33">
        <v>3.5902865999999998E-5</v>
      </c>
      <c r="O80" s="33">
        <v>3.5954162499999806E-5</v>
      </c>
      <c r="P80" s="33">
        <v>3.5379175E-5</v>
      </c>
      <c r="Q80" s="33">
        <v>3.5076326499999997E-5</v>
      </c>
      <c r="R80" s="33">
        <v>3.4700893999999995E-5</v>
      </c>
      <c r="S80" s="33">
        <v>3.5126318499999997E-5</v>
      </c>
      <c r="T80" s="33">
        <v>3.4370647099999993E-5</v>
      </c>
      <c r="U80" s="33">
        <v>3.4504340999999898E-5</v>
      </c>
      <c r="V80" s="33">
        <v>2.2769946999999999E-5</v>
      </c>
      <c r="W80" s="33">
        <v>2.2745459999999897E-5</v>
      </c>
      <c r="X80" s="33">
        <v>2.2973293499999998E-5</v>
      </c>
      <c r="Y80" s="33">
        <v>2.2470024399999999E-5</v>
      </c>
      <c r="Z80" s="33">
        <v>2.2465943999999998E-5</v>
      </c>
      <c r="AA80" s="33">
        <v>2.2181658999999999E-5</v>
      </c>
      <c r="AB80" s="33">
        <v>2.2653654699999998E-5</v>
      </c>
      <c r="AC80" s="33">
        <v>2.2576470500000002E-5</v>
      </c>
      <c r="AD80" s="33">
        <v>2.271234599999989E-5</v>
      </c>
      <c r="AE80" s="33">
        <v>2.21682144E-5</v>
      </c>
    </row>
    <row r="81" spans="1:31">
      <c r="A81" s="29" t="s">
        <v>134</v>
      </c>
      <c r="B81" s="29" t="s">
        <v>65</v>
      </c>
      <c r="C81" s="33">
        <v>53008.628599999996</v>
      </c>
      <c r="D81" s="33">
        <v>49828.456700000002</v>
      </c>
      <c r="E81" s="33">
        <v>48270.797250000011</v>
      </c>
      <c r="F81" s="33">
        <v>60546.519639999999</v>
      </c>
      <c r="G81" s="33">
        <v>56789.429500000006</v>
      </c>
      <c r="H81" s="33">
        <v>34055.251389999998</v>
      </c>
      <c r="I81" s="33">
        <v>52814.113990000005</v>
      </c>
      <c r="J81" s="33">
        <v>51324.108699999997</v>
      </c>
      <c r="K81" s="33">
        <v>46641.491199999989</v>
      </c>
      <c r="L81" s="33">
        <v>42950.351900000009</v>
      </c>
      <c r="M81" s="33">
        <v>34571.061560000002</v>
      </c>
      <c r="N81" s="33">
        <v>34626.718350000003</v>
      </c>
      <c r="O81" s="33">
        <v>32236.662709999997</v>
      </c>
      <c r="P81" s="33">
        <v>28760.773499999999</v>
      </c>
      <c r="Q81" s="33">
        <v>26103.538700000001</v>
      </c>
      <c r="R81" s="33">
        <v>23425.68578</v>
      </c>
      <c r="S81" s="33">
        <v>24529.908150000003</v>
      </c>
      <c r="T81" s="33">
        <v>22596.758979999999</v>
      </c>
      <c r="U81" s="33">
        <v>22266.635890000001</v>
      </c>
      <c r="V81" s="33">
        <v>18854.955429999995</v>
      </c>
      <c r="W81" s="33">
        <v>20008.08454</v>
      </c>
      <c r="X81" s="33">
        <v>18671.273210000003</v>
      </c>
      <c r="Y81" s="33">
        <v>16519.346172999998</v>
      </c>
      <c r="Z81" s="33">
        <v>16045.195008000001</v>
      </c>
      <c r="AA81" s="33">
        <v>14540.859574</v>
      </c>
      <c r="AB81" s="33">
        <v>15179.327948999999</v>
      </c>
      <c r="AC81" s="33">
        <v>12469.907440999999</v>
      </c>
      <c r="AD81" s="33">
        <v>11481.332394999998</v>
      </c>
      <c r="AE81" s="33">
        <v>10325.263847500002</v>
      </c>
    </row>
    <row r="82" spans="1:31">
      <c r="A82" s="29" t="s">
        <v>134</v>
      </c>
      <c r="B82" s="29" t="s">
        <v>69</v>
      </c>
      <c r="C82" s="33">
        <v>3391.703540964289</v>
      </c>
      <c r="D82" s="33">
        <v>3954.7870009860494</v>
      </c>
      <c r="E82" s="33">
        <v>3439.929617743614</v>
      </c>
      <c r="F82" s="33">
        <v>3349.3742251793055</v>
      </c>
      <c r="G82" s="33">
        <v>3440.5707187025941</v>
      </c>
      <c r="H82" s="33">
        <v>3132.9715073095813</v>
      </c>
      <c r="I82" s="33">
        <v>2835.0152867250799</v>
      </c>
      <c r="J82" s="33">
        <v>2338.0888326861832</v>
      </c>
      <c r="K82" s="33">
        <v>2294.9554775444617</v>
      </c>
      <c r="L82" s="33">
        <v>1907.9557249324371</v>
      </c>
      <c r="M82" s="33">
        <v>2026.7906999745273</v>
      </c>
      <c r="N82" s="33">
        <v>1743.5645154509359</v>
      </c>
      <c r="O82" s="33">
        <v>1606.1612034675463</v>
      </c>
      <c r="P82" s="33">
        <v>1390.2050988986443</v>
      </c>
      <c r="Q82" s="33">
        <v>1214.7548380284311</v>
      </c>
      <c r="R82" s="33">
        <v>1128.4766027572098</v>
      </c>
      <c r="S82" s="33">
        <v>818.7586158768579</v>
      </c>
      <c r="T82" s="33">
        <v>796.30494499799056</v>
      </c>
      <c r="U82" s="33">
        <v>652.3216904045612</v>
      </c>
      <c r="V82" s="33">
        <v>613.29292427075768</v>
      </c>
      <c r="W82" s="33">
        <v>596.47603618745848</v>
      </c>
      <c r="X82" s="33">
        <v>551.62792336409916</v>
      </c>
      <c r="Y82" s="33">
        <v>499.31942365196841</v>
      </c>
      <c r="Z82" s="33">
        <v>433.66708428887694</v>
      </c>
      <c r="AA82" s="33">
        <v>425.27811424254423</v>
      </c>
      <c r="AB82" s="33">
        <v>340.73863386723883</v>
      </c>
      <c r="AC82" s="33">
        <v>321.19262722983672</v>
      </c>
      <c r="AD82" s="33">
        <v>258.0642872766557</v>
      </c>
      <c r="AE82" s="33">
        <v>229.5034215039089</v>
      </c>
    </row>
    <row r="83" spans="1:31">
      <c r="A83" s="29" t="s">
        <v>134</v>
      </c>
      <c r="B83" s="29" t="s">
        <v>68</v>
      </c>
      <c r="C83" s="33">
        <v>2.08344349999999E-8</v>
      </c>
      <c r="D83" s="33">
        <v>3.0112787000000001E-8</v>
      </c>
      <c r="E83" s="33">
        <v>5.02127149999999E-8</v>
      </c>
      <c r="F83" s="33">
        <v>5.4504303999999994E-8</v>
      </c>
      <c r="G83" s="33">
        <v>4.5561400000000002E-8</v>
      </c>
      <c r="H83" s="33">
        <v>5.207788E-8</v>
      </c>
      <c r="I83" s="33">
        <v>5.7431584999999899E-8</v>
      </c>
      <c r="J83" s="33">
        <v>6.0244299999999996E-8</v>
      </c>
      <c r="K83" s="33">
        <v>7.8251399999999999E-8</v>
      </c>
      <c r="L83" s="33">
        <v>9.5284659999999993E-8</v>
      </c>
      <c r="M83" s="33">
        <v>1.1634481E-7</v>
      </c>
      <c r="N83" s="33">
        <v>1.13082689999999E-7</v>
      </c>
      <c r="O83" s="33">
        <v>1.1051031E-7</v>
      </c>
      <c r="P83" s="33">
        <v>9.4823713999999997E-8</v>
      </c>
      <c r="Q83" s="33">
        <v>9.8272670000000003E-8</v>
      </c>
      <c r="R83" s="33">
        <v>9.2187679999999995E-8</v>
      </c>
      <c r="S83" s="33">
        <v>1.0861627999999999E-7</v>
      </c>
      <c r="T83" s="33">
        <v>1.2673360000000001E-7</v>
      </c>
      <c r="U83" s="33">
        <v>1.2797632E-7</v>
      </c>
      <c r="V83" s="33">
        <v>2.0408293000000003E-7</v>
      </c>
      <c r="W83" s="33">
        <v>1.9627872E-7</v>
      </c>
      <c r="X83" s="33">
        <v>1.8907766E-7</v>
      </c>
      <c r="Y83" s="33">
        <v>1.6155202999999999E-7</v>
      </c>
      <c r="Z83" s="33">
        <v>1.6879933999999899E-7</v>
      </c>
      <c r="AA83" s="33">
        <v>1.5485593999999901E-7</v>
      </c>
      <c r="AB83" s="33">
        <v>1.4930883E-7</v>
      </c>
      <c r="AC83" s="33">
        <v>1.49548939999999E-7</v>
      </c>
      <c r="AD83" s="33">
        <v>1.4073553000000001E-7</v>
      </c>
      <c r="AE83" s="33">
        <v>1.3292158999999902E-7</v>
      </c>
    </row>
    <row r="84" spans="1:31">
      <c r="A84" s="29" t="s">
        <v>134</v>
      </c>
      <c r="B84" s="29" t="s">
        <v>36</v>
      </c>
      <c r="C84" s="33">
        <v>7.4328089999999998E-8</v>
      </c>
      <c r="D84" s="33">
        <v>7.2578690000000005E-8</v>
      </c>
      <c r="E84" s="33">
        <v>6.9700309999999995E-8</v>
      </c>
      <c r="F84" s="33">
        <v>6.7041269999999892E-8</v>
      </c>
      <c r="G84" s="33">
        <v>6.6024105999999997E-8</v>
      </c>
      <c r="H84" s="33">
        <v>6.6315380000000011E-8</v>
      </c>
      <c r="I84" s="33">
        <v>6.9718390000000001E-8</v>
      </c>
      <c r="J84" s="33">
        <v>7.8663885000000002E-8</v>
      </c>
      <c r="K84" s="33">
        <v>1.08960645E-7</v>
      </c>
      <c r="L84" s="33">
        <v>1.1139532E-7</v>
      </c>
      <c r="M84" s="33">
        <v>1.1197963E-7</v>
      </c>
      <c r="N84" s="33">
        <v>1.1756131E-7</v>
      </c>
      <c r="O84" s="33">
        <v>1.1561961E-7</v>
      </c>
      <c r="P84" s="33">
        <v>1.2282693999999999E-7</v>
      </c>
      <c r="Q84" s="33">
        <v>1.2466840999999999E-7</v>
      </c>
      <c r="R84" s="33">
        <v>1.2907569E-7</v>
      </c>
      <c r="S84" s="33">
        <v>1.3122707999999999E-7</v>
      </c>
      <c r="T84" s="33">
        <v>1.3242656000000002E-7</v>
      </c>
      <c r="U84" s="33">
        <v>1.5875827E-7</v>
      </c>
      <c r="V84" s="33">
        <v>1.5449029999999998E-7</v>
      </c>
      <c r="W84" s="33">
        <v>1.4702030999999999E-7</v>
      </c>
      <c r="X84" s="33">
        <v>1.4890342999999999E-7</v>
      </c>
      <c r="Y84" s="33">
        <v>1.5533934999999901E-7</v>
      </c>
      <c r="Z84" s="33">
        <v>1.5642452999999999E-7</v>
      </c>
      <c r="AA84" s="33">
        <v>1.5752533000000001E-7</v>
      </c>
      <c r="AB84" s="33">
        <v>1.6182248E-7</v>
      </c>
      <c r="AC84" s="33">
        <v>1.6564883E-7</v>
      </c>
      <c r="AD84" s="33">
        <v>1.8060701999999999E-7</v>
      </c>
      <c r="AE84" s="33">
        <v>1.7228540000000001E-7</v>
      </c>
    </row>
    <row r="85" spans="1:31">
      <c r="A85" s="29" t="s">
        <v>134</v>
      </c>
      <c r="B85" s="29" t="s">
        <v>73</v>
      </c>
      <c r="C85" s="33">
        <v>0</v>
      </c>
      <c r="D85" s="33">
        <v>0</v>
      </c>
      <c r="E85" s="33">
        <v>2.0679394999999902E-7</v>
      </c>
      <c r="F85" s="33">
        <v>2.0331068999999897E-7</v>
      </c>
      <c r="G85" s="33">
        <v>2.1620038499999998E-7</v>
      </c>
      <c r="H85" s="33">
        <v>2.2659971999999899E-7</v>
      </c>
      <c r="I85" s="33">
        <v>2.2821708600000001E-7</v>
      </c>
      <c r="J85" s="33">
        <v>2.2760786399999999E-7</v>
      </c>
      <c r="K85" s="33">
        <v>2.29731145E-7</v>
      </c>
      <c r="L85" s="33">
        <v>2.3096938000000001E-7</v>
      </c>
      <c r="M85" s="33">
        <v>2.37606535E-7</v>
      </c>
      <c r="N85" s="33">
        <v>2.3829799999999998E-7</v>
      </c>
      <c r="O85" s="33">
        <v>2.40687586E-7</v>
      </c>
      <c r="P85" s="33">
        <v>2.4419166999999898E-7</v>
      </c>
      <c r="Q85" s="33">
        <v>2.5239110000000002E-7</v>
      </c>
      <c r="R85" s="33">
        <v>2.5791075999999996E-7</v>
      </c>
      <c r="S85" s="33">
        <v>2.5968530000000002E-7</v>
      </c>
      <c r="T85" s="33">
        <v>2.6245961999999998E-7</v>
      </c>
      <c r="U85" s="33">
        <v>2.9529742999999899E-7</v>
      </c>
      <c r="V85" s="33">
        <v>2.8716654999999897E-7</v>
      </c>
      <c r="W85" s="33">
        <v>2.7790672999999998E-7</v>
      </c>
      <c r="X85" s="33">
        <v>2.7367655999999996E-7</v>
      </c>
      <c r="Y85" s="33">
        <v>2.7621478000000004E-7</v>
      </c>
      <c r="Z85" s="33">
        <v>2.7609895999999998E-7</v>
      </c>
      <c r="AA85" s="33">
        <v>2.7895169999999997E-7</v>
      </c>
      <c r="AB85" s="33">
        <v>2.7477920000000004E-7</v>
      </c>
      <c r="AC85" s="33">
        <v>2.7440304999999902E-7</v>
      </c>
      <c r="AD85" s="33">
        <v>2.8324394999999902E-7</v>
      </c>
      <c r="AE85" s="33">
        <v>2.7556502000000001E-7</v>
      </c>
    </row>
    <row r="86" spans="1:31">
      <c r="A86" s="29" t="s">
        <v>134</v>
      </c>
      <c r="B86" s="29" t="s">
        <v>56</v>
      </c>
      <c r="C86" s="33">
        <v>4.5000657799999994E-4</v>
      </c>
      <c r="D86" s="33">
        <v>1.1730285249999999E-3</v>
      </c>
      <c r="E86" s="33">
        <v>1.0206610929999992E-3</v>
      </c>
      <c r="F86" s="33">
        <v>7.7988965299999997E-4</v>
      </c>
      <c r="G86" s="33">
        <v>2.35371548E-3</v>
      </c>
      <c r="H86" s="33">
        <v>3.7531809599999997E-3</v>
      </c>
      <c r="I86" s="33">
        <v>5.1805365599999998E-3</v>
      </c>
      <c r="J86" s="33">
        <v>5.1305816000000006E-3</v>
      </c>
      <c r="K86" s="33">
        <v>6.1945763999999995E-3</v>
      </c>
      <c r="L86" s="33">
        <v>7.2822401399999905E-3</v>
      </c>
      <c r="M86" s="33">
        <v>1.2154800800000001E-2</v>
      </c>
      <c r="N86" s="33">
        <v>1.2457802699999998E-2</v>
      </c>
      <c r="O86" s="33">
        <v>1.3765769300000001E-2</v>
      </c>
      <c r="P86" s="33">
        <v>1.4477573800000001E-2</v>
      </c>
      <c r="Q86" s="33">
        <v>1.6832662149999903E-2</v>
      </c>
      <c r="R86" s="33">
        <v>1.7468147950000002E-2</v>
      </c>
      <c r="S86" s="33">
        <v>1.4954606099999899E-2</v>
      </c>
      <c r="T86" s="33">
        <v>1.3706417050000001E-2</v>
      </c>
      <c r="U86" s="33">
        <v>1.3557138199999898E-2</v>
      </c>
      <c r="V86" s="33">
        <v>1.4087576349999999E-2</v>
      </c>
      <c r="W86" s="33">
        <v>1.3465067840000001E-2</v>
      </c>
      <c r="X86" s="33">
        <v>1.3272679199999998E-2</v>
      </c>
      <c r="Y86" s="33">
        <v>1.3012446360000001E-2</v>
      </c>
      <c r="Z86" s="33">
        <v>1.2071516149999899E-2</v>
      </c>
      <c r="AA86" s="33">
        <v>1.2749285900000001E-2</v>
      </c>
      <c r="AB86" s="33">
        <v>1.2200749379999898E-2</v>
      </c>
      <c r="AC86" s="33">
        <v>1.2160504470000002E-2</v>
      </c>
      <c r="AD86" s="33">
        <v>1.1278593669999899E-2</v>
      </c>
      <c r="AE86" s="33">
        <v>9.2092676999999991E-3</v>
      </c>
    </row>
    <row r="87" spans="1:31">
      <c r="A87" s="34" t="s">
        <v>138</v>
      </c>
      <c r="B87" s="34"/>
      <c r="C87" s="35">
        <v>56400.332221695069</v>
      </c>
      <c r="D87" s="35">
        <v>53783.243777429707</v>
      </c>
      <c r="E87" s="35">
        <v>51710.726940709494</v>
      </c>
      <c r="F87" s="35">
        <v>63895.8939357048</v>
      </c>
      <c r="G87" s="35">
        <v>60230.000286664494</v>
      </c>
      <c r="H87" s="35">
        <v>37188.222964479843</v>
      </c>
      <c r="I87" s="35">
        <v>55649.129342835819</v>
      </c>
      <c r="J87" s="35">
        <v>53662.197598286315</v>
      </c>
      <c r="K87" s="35">
        <v>48936.44674313625</v>
      </c>
      <c r="L87" s="35">
        <v>44858.307689471156</v>
      </c>
      <c r="M87" s="35">
        <v>36597.852323626117</v>
      </c>
      <c r="N87" s="35">
        <v>36370.282928786663</v>
      </c>
      <c r="O87" s="35">
        <v>33842.823976784595</v>
      </c>
      <c r="P87" s="35">
        <v>30150.978661292949</v>
      </c>
      <c r="Q87" s="35">
        <v>27318.293599915774</v>
      </c>
      <c r="R87" s="35">
        <v>24554.162444060759</v>
      </c>
      <c r="S87" s="35">
        <v>25348.666827636829</v>
      </c>
      <c r="T87" s="35">
        <v>23393.063985966579</v>
      </c>
      <c r="U87" s="35">
        <v>22918.957642172427</v>
      </c>
      <c r="V87" s="35">
        <v>19468.248403632038</v>
      </c>
      <c r="W87" s="35">
        <v>20604.560625517257</v>
      </c>
      <c r="X87" s="35">
        <v>19222.901182856192</v>
      </c>
      <c r="Y87" s="35">
        <v>17018.665645601755</v>
      </c>
      <c r="Z87" s="35">
        <v>16478.862141134159</v>
      </c>
      <c r="AA87" s="35">
        <v>14966.137736740819</v>
      </c>
      <c r="AB87" s="35">
        <v>15520.066631855012</v>
      </c>
      <c r="AC87" s="35">
        <v>12791.100117156759</v>
      </c>
      <c r="AD87" s="35">
        <v>11739.39673143694</v>
      </c>
      <c r="AE87" s="35">
        <v>10554.76731731807</v>
      </c>
    </row>
    <row r="90" spans="1:31" collapsed="1">
      <c r="A90" s="18" t="s">
        <v>135</v>
      </c>
      <c r="B90" s="13"/>
      <c r="C90" s="13"/>
      <c r="D90" s="13"/>
      <c r="E90" s="13"/>
      <c r="F90" s="13"/>
      <c r="G90" s="13"/>
      <c r="H90" s="13"/>
      <c r="I90" s="13"/>
      <c r="J90" s="13"/>
      <c r="K90" s="13"/>
      <c r="L90" s="13"/>
      <c r="M90" s="13"/>
      <c r="N90" s="13"/>
      <c r="O90" s="13"/>
      <c r="P90" s="13"/>
      <c r="Q90" s="13"/>
      <c r="R90" s="13"/>
      <c r="S90" s="13"/>
      <c r="T90" s="13"/>
      <c r="U90" s="13"/>
      <c r="V90" s="13"/>
      <c r="W90" s="13"/>
      <c r="X90" s="13"/>
      <c r="Y90" s="13"/>
      <c r="Z90" s="13"/>
      <c r="AA90" s="13"/>
      <c r="AB90" s="13"/>
      <c r="AC90" s="13"/>
      <c r="AD90" s="13"/>
      <c r="AE90" s="13"/>
    </row>
    <row r="91" spans="1:31">
      <c r="A91" s="19" t="s">
        <v>128</v>
      </c>
      <c r="B91" s="19" t="s">
        <v>129</v>
      </c>
      <c r="C91" s="19" t="s">
        <v>80</v>
      </c>
      <c r="D91" s="19" t="s">
        <v>89</v>
      </c>
      <c r="E91" s="19" t="s">
        <v>90</v>
      </c>
      <c r="F91" s="19" t="s">
        <v>91</v>
      </c>
      <c r="G91" s="19" t="s">
        <v>92</v>
      </c>
      <c r="H91" s="19" t="s">
        <v>93</v>
      </c>
      <c r="I91" s="19" t="s">
        <v>94</v>
      </c>
      <c r="J91" s="19" t="s">
        <v>95</v>
      </c>
      <c r="K91" s="19" t="s">
        <v>96</v>
      </c>
      <c r="L91" s="19" t="s">
        <v>97</v>
      </c>
      <c r="M91" s="19" t="s">
        <v>98</v>
      </c>
      <c r="N91" s="19" t="s">
        <v>99</v>
      </c>
      <c r="O91" s="19" t="s">
        <v>100</v>
      </c>
      <c r="P91" s="19" t="s">
        <v>101</v>
      </c>
      <c r="Q91" s="19" t="s">
        <v>102</v>
      </c>
      <c r="R91" s="19" t="s">
        <v>103</v>
      </c>
      <c r="S91" s="19" t="s">
        <v>104</v>
      </c>
      <c r="T91" s="19" t="s">
        <v>105</v>
      </c>
      <c r="U91" s="19" t="s">
        <v>106</v>
      </c>
      <c r="V91" s="19" t="s">
        <v>107</v>
      </c>
      <c r="W91" s="19" t="s">
        <v>108</v>
      </c>
      <c r="X91" s="19" t="s">
        <v>109</v>
      </c>
      <c r="Y91" s="19" t="s">
        <v>110</v>
      </c>
      <c r="Z91" s="19" t="s">
        <v>111</v>
      </c>
      <c r="AA91" s="19" t="s">
        <v>112</v>
      </c>
      <c r="AB91" s="19" t="s">
        <v>113</v>
      </c>
      <c r="AC91" s="19" t="s">
        <v>114</v>
      </c>
      <c r="AD91" s="19" t="s">
        <v>115</v>
      </c>
      <c r="AE91" s="19" t="s">
        <v>116</v>
      </c>
    </row>
    <row r="92" spans="1:31">
      <c r="A92" s="29" t="s">
        <v>40</v>
      </c>
      <c r="B92" s="29" t="s">
        <v>70</v>
      </c>
      <c r="C92" s="37">
        <v>0.170012204</v>
      </c>
      <c r="D92" s="37">
        <v>0.25333598829999987</v>
      </c>
      <c r="E92" s="37">
        <v>0.28098489989999886</v>
      </c>
      <c r="F92" s="37">
        <v>0.36686583499999997</v>
      </c>
      <c r="G92" s="37">
        <v>0.36030790839999999</v>
      </c>
      <c r="H92" s="37">
        <v>0.36491704799999986</v>
      </c>
      <c r="I92" s="37">
        <v>0.34121336689999993</v>
      </c>
      <c r="J92" s="37">
        <v>0.30743473519999998</v>
      </c>
      <c r="K92" s="37">
        <v>0.28100503039999891</v>
      </c>
      <c r="L92" s="37">
        <v>0.27079820730000004</v>
      </c>
      <c r="M92" s="37">
        <v>0.26474809049999898</v>
      </c>
      <c r="N92" s="37">
        <v>0.26108217799999989</v>
      </c>
      <c r="O92" s="37">
        <v>0.223818978</v>
      </c>
      <c r="P92" s="37">
        <v>0.19692918100000001</v>
      </c>
      <c r="Q92" s="37">
        <v>0.19497937459999901</v>
      </c>
      <c r="R92" s="37">
        <v>0.18799219369999989</v>
      </c>
      <c r="S92" s="37">
        <v>0.1737022664</v>
      </c>
      <c r="T92" s="37">
        <v>0.16946690729999991</v>
      </c>
      <c r="U92" s="37">
        <v>0.15255894399999997</v>
      </c>
      <c r="V92" s="37">
        <v>0.12529398599999991</v>
      </c>
      <c r="W92" s="37">
        <v>5.9099684999999999E-2</v>
      </c>
      <c r="X92" s="37">
        <v>3.2399082000000003E-2</v>
      </c>
      <c r="Y92" s="37">
        <v>3.082143E-2</v>
      </c>
      <c r="Z92" s="37">
        <v>2.9364589999999999E-2</v>
      </c>
      <c r="AA92" s="37">
        <v>2.8499211999999999E-2</v>
      </c>
      <c r="AB92" s="37">
        <v>2.6741155999999999E-2</v>
      </c>
      <c r="AC92" s="37">
        <v>2.6332714E-2</v>
      </c>
      <c r="AD92" s="37">
        <v>2.4959579999999999E-2</v>
      </c>
      <c r="AE92" s="37">
        <v>1.9971062000000001E-2</v>
      </c>
    </row>
    <row r="93" spans="1:31">
      <c r="A93" s="29" t="s">
        <v>40</v>
      </c>
      <c r="B93" s="29" t="s">
        <v>72</v>
      </c>
      <c r="C93" s="33">
        <v>1843.6614799999998</v>
      </c>
      <c r="D93" s="33">
        <v>4520.1892399999997</v>
      </c>
      <c r="E93" s="33">
        <v>4756.6778700000004</v>
      </c>
      <c r="F93" s="33">
        <v>8515.81066465</v>
      </c>
      <c r="G93" s="33">
        <v>9149.3499400000001</v>
      </c>
      <c r="H93" s="33">
        <v>7775.6257346000002</v>
      </c>
      <c r="I93" s="33">
        <v>6432.5401665999998</v>
      </c>
      <c r="J93" s="33">
        <v>7671.3158566000002</v>
      </c>
      <c r="K93" s="33">
        <v>4160.0818417999999</v>
      </c>
      <c r="L93" s="33">
        <v>5458.1898144000006</v>
      </c>
      <c r="M93" s="33">
        <v>7697.2921940999995</v>
      </c>
      <c r="N93" s="33">
        <v>11533.00232</v>
      </c>
      <c r="O93" s="33">
        <v>8805.4931505000004</v>
      </c>
      <c r="P93" s="33">
        <v>10060.787787000001</v>
      </c>
      <c r="Q93" s="33">
        <v>8585.7219533999996</v>
      </c>
      <c r="R93" s="33">
        <v>8033.1941306999997</v>
      </c>
      <c r="S93" s="33">
        <v>9312.6422349999993</v>
      </c>
      <c r="T93" s="33">
        <v>8649.0840115999999</v>
      </c>
      <c r="U93" s="33">
        <v>7871.3061025000006</v>
      </c>
      <c r="V93" s="33">
        <v>6796.8913986000007</v>
      </c>
      <c r="W93" s="33">
        <v>7033.9986344999998</v>
      </c>
      <c r="X93" s="33">
        <v>7131.4099016</v>
      </c>
      <c r="Y93" s="33">
        <v>6205.9346619999997</v>
      </c>
      <c r="Z93" s="33">
        <v>5898.7478692000004</v>
      </c>
      <c r="AA93" s="33">
        <v>5349.2441765000003</v>
      </c>
      <c r="AB93" s="33">
        <v>5782.1588503000003</v>
      </c>
      <c r="AC93" s="33">
        <v>4968.8050679999997</v>
      </c>
      <c r="AD93" s="33">
        <v>4619.6733607999995</v>
      </c>
      <c r="AE93" s="33">
        <v>3221.9502256000001</v>
      </c>
    </row>
    <row r="94" spans="1:31">
      <c r="A94" s="29" t="s">
        <v>40</v>
      </c>
      <c r="B94" s="29" t="s">
        <v>76</v>
      </c>
      <c r="C94" s="33">
        <v>0.13089725018399997</v>
      </c>
      <c r="D94" s="33">
        <v>0.18699682990999991</v>
      </c>
      <c r="E94" s="33">
        <v>0.21940928337999979</v>
      </c>
      <c r="F94" s="33">
        <v>0.32121468961299993</v>
      </c>
      <c r="G94" s="33">
        <v>0.44509657481999898</v>
      </c>
      <c r="H94" s="33">
        <v>0.54901787115000011</v>
      </c>
      <c r="I94" s="33">
        <v>0.61617367564999892</v>
      </c>
      <c r="J94" s="33">
        <v>0.65960674947999809</v>
      </c>
      <c r="K94" s="33">
        <v>0.70224769163999889</v>
      </c>
      <c r="L94" s="33">
        <v>0.7235291506</v>
      </c>
      <c r="M94" s="33">
        <v>0.86494668679999887</v>
      </c>
      <c r="N94" s="33">
        <v>0.96087125889999891</v>
      </c>
      <c r="O94" s="33">
        <v>1.05463406605</v>
      </c>
      <c r="P94" s="33">
        <v>1.102420846899999</v>
      </c>
      <c r="Q94" s="33">
        <v>1.0911861845999999</v>
      </c>
      <c r="R94" s="33">
        <v>1.0903264422000001</v>
      </c>
      <c r="S94" s="33">
        <v>1.0587534646999992</v>
      </c>
      <c r="T94" s="33">
        <v>1.0388099719999999</v>
      </c>
      <c r="U94" s="33">
        <v>0.99330386539999793</v>
      </c>
      <c r="V94" s="33">
        <v>0.97325312610000003</v>
      </c>
      <c r="W94" s="33">
        <v>0.8656123175999999</v>
      </c>
      <c r="X94" s="33">
        <v>0.85735993109999886</v>
      </c>
      <c r="Y94" s="33">
        <v>0.82491658069999696</v>
      </c>
      <c r="Z94" s="33">
        <v>0.78973745425999797</v>
      </c>
      <c r="AA94" s="33">
        <v>0.77927779495999994</v>
      </c>
      <c r="AB94" s="33">
        <v>0.74358221269999991</v>
      </c>
      <c r="AC94" s="33">
        <v>0.72503347690000008</v>
      </c>
      <c r="AD94" s="33">
        <v>0.68007592194999988</v>
      </c>
      <c r="AE94" s="33">
        <v>0.51216495011999785</v>
      </c>
    </row>
    <row r="95" spans="1:31">
      <c r="A95" s="13"/>
      <c r="B95" s="13"/>
      <c r="C95" s="13"/>
      <c r="D95" s="13"/>
      <c r="E95" s="13"/>
      <c r="F95" s="13"/>
      <c r="G95" s="13"/>
      <c r="H95" s="13"/>
      <c r="I95" s="13"/>
      <c r="J95" s="13"/>
      <c r="K95" s="13"/>
      <c r="L95" s="13"/>
      <c r="M95" s="13"/>
      <c r="N95" s="13"/>
      <c r="O95" s="13"/>
      <c r="P95" s="13"/>
      <c r="Q95" s="13"/>
      <c r="R95" s="13"/>
      <c r="S95" s="13"/>
      <c r="T95" s="13"/>
      <c r="U95" s="13"/>
      <c r="V95" s="13"/>
      <c r="W95" s="13"/>
      <c r="X95" s="13"/>
      <c r="Y95" s="13"/>
      <c r="Z95" s="13"/>
      <c r="AA95" s="13"/>
      <c r="AB95" s="13"/>
      <c r="AC95" s="13"/>
      <c r="AD95" s="13"/>
      <c r="AE95" s="13"/>
    </row>
    <row r="96" spans="1:31">
      <c r="A96" s="19" t="s">
        <v>128</v>
      </c>
      <c r="B96" s="19" t="s">
        <v>129</v>
      </c>
      <c r="C96" s="19" t="s">
        <v>80</v>
      </c>
      <c r="D96" s="19" t="s">
        <v>89</v>
      </c>
      <c r="E96" s="19" t="s">
        <v>90</v>
      </c>
      <c r="F96" s="19" t="s">
        <v>91</v>
      </c>
      <c r="G96" s="19" t="s">
        <v>92</v>
      </c>
      <c r="H96" s="19" t="s">
        <v>93</v>
      </c>
      <c r="I96" s="19" t="s">
        <v>94</v>
      </c>
      <c r="J96" s="19" t="s">
        <v>95</v>
      </c>
      <c r="K96" s="19" t="s">
        <v>96</v>
      </c>
      <c r="L96" s="19" t="s">
        <v>97</v>
      </c>
      <c r="M96" s="19" t="s">
        <v>98</v>
      </c>
      <c r="N96" s="19" t="s">
        <v>99</v>
      </c>
      <c r="O96" s="19" t="s">
        <v>100</v>
      </c>
      <c r="P96" s="19" t="s">
        <v>101</v>
      </c>
      <c r="Q96" s="19" t="s">
        <v>102</v>
      </c>
      <c r="R96" s="19" t="s">
        <v>103</v>
      </c>
      <c r="S96" s="19" t="s">
        <v>104</v>
      </c>
      <c r="T96" s="19" t="s">
        <v>105</v>
      </c>
      <c r="U96" s="19" t="s">
        <v>106</v>
      </c>
      <c r="V96" s="19" t="s">
        <v>107</v>
      </c>
      <c r="W96" s="19" t="s">
        <v>108</v>
      </c>
      <c r="X96" s="19" t="s">
        <v>109</v>
      </c>
      <c r="Y96" s="19" t="s">
        <v>110</v>
      </c>
      <c r="Z96" s="19" t="s">
        <v>111</v>
      </c>
      <c r="AA96" s="19" t="s">
        <v>112</v>
      </c>
      <c r="AB96" s="19" t="s">
        <v>113</v>
      </c>
      <c r="AC96" s="19" t="s">
        <v>114</v>
      </c>
      <c r="AD96" s="19" t="s">
        <v>115</v>
      </c>
      <c r="AE96" s="19" t="s">
        <v>116</v>
      </c>
    </row>
    <row r="97" spans="1:31">
      <c r="A97" s="29" t="s">
        <v>130</v>
      </c>
      <c r="B97" s="29" t="s">
        <v>70</v>
      </c>
      <c r="C97" s="33">
        <v>0</v>
      </c>
      <c r="D97" s="33">
        <v>0</v>
      </c>
      <c r="E97" s="33">
        <v>0</v>
      </c>
      <c r="F97" s="33">
        <v>0</v>
      </c>
      <c r="G97" s="33">
        <v>0</v>
      </c>
      <c r="H97" s="33">
        <v>0</v>
      </c>
      <c r="I97" s="33">
        <v>0</v>
      </c>
      <c r="J97" s="33">
        <v>0</v>
      </c>
      <c r="K97" s="33">
        <v>0</v>
      </c>
      <c r="L97" s="33">
        <v>0</v>
      </c>
      <c r="M97" s="33">
        <v>0</v>
      </c>
      <c r="N97" s="33">
        <v>0</v>
      </c>
      <c r="O97" s="33">
        <v>0</v>
      </c>
      <c r="P97" s="33">
        <v>0</v>
      </c>
      <c r="Q97" s="33">
        <v>0</v>
      </c>
      <c r="R97" s="33">
        <v>0</v>
      </c>
      <c r="S97" s="33">
        <v>0</v>
      </c>
      <c r="T97" s="33">
        <v>0</v>
      </c>
      <c r="U97" s="33">
        <v>0</v>
      </c>
      <c r="V97" s="33">
        <v>0</v>
      </c>
      <c r="W97" s="33">
        <v>0</v>
      </c>
      <c r="X97" s="33">
        <v>0</v>
      </c>
      <c r="Y97" s="33">
        <v>0</v>
      </c>
      <c r="Z97" s="33">
        <v>0</v>
      </c>
      <c r="AA97" s="33">
        <v>0</v>
      </c>
      <c r="AB97" s="33">
        <v>0</v>
      </c>
      <c r="AC97" s="33">
        <v>0</v>
      </c>
      <c r="AD97" s="33">
        <v>0</v>
      </c>
      <c r="AE97" s="33">
        <v>0</v>
      </c>
    </row>
    <row r="98" spans="1:31">
      <c r="A98" s="29" t="s">
        <v>130</v>
      </c>
      <c r="B98" s="29" t="s">
        <v>72</v>
      </c>
      <c r="C98" s="33">
        <v>1448.5498799999998</v>
      </c>
      <c r="D98" s="33">
        <v>3437.6442400000001</v>
      </c>
      <c r="E98" s="33">
        <v>3571.5052700000001</v>
      </c>
      <c r="F98" s="33">
        <v>5260.3748646499998</v>
      </c>
      <c r="G98" s="33">
        <v>4432.2214400000003</v>
      </c>
      <c r="H98" s="33">
        <v>3209.1567346000002</v>
      </c>
      <c r="I98" s="33">
        <v>2823.1101666</v>
      </c>
      <c r="J98" s="33">
        <v>2650.0308565999999</v>
      </c>
      <c r="K98" s="33">
        <v>1506.8160417999998</v>
      </c>
      <c r="L98" s="33">
        <v>2364.7403144</v>
      </c>
      <c r="M98" s="33">
        <v>4643.9976940999995</v>
      </c>
      <c r="N98" s="33">
        <v>7233.0028200000006</v>
      </c>
      <c r="O98" s="33">
        <v>5355.8653505000002</v>
      </c>
      <c r="P98" s="33">
        <v>6065.4097870000005</v>
      </c>
      <c r="Q98" s="33">
        <v>5185.1284533999997</v>
      </c>
      <c r="R98" s="33">
        <v>4824.1846306999996</v>
      </c>
      <c r="S98" s="33">
        <v>5706.4957350000004</v>
      </c>
      <c r="T98" s="33">
        <v>5250.4692115999997</v>
      </c>
      <c r="U98" s="33">
        <v>4761.6423025000004</v>
      </c>
      <c r="V98" s="33">
        <v>4137.0731986000001</v>
      </c>
      <c r="W98" s="33">
        <v>4524.2986344999999</v>
      </c>
      <c r="X98" s="33">
        <v>5085.1677016000003</v>
      </c>
      <c r="Y98" s="33">
        <v>4499.0826619999998</v>
      </c>
      <c r="Z98" s="33">
        <v>4515.6600692000002</v>
      </c>
      <c r="AA98" s="33">
        <v>4387.5112365000005</v>
      </c>
      <c r="AB98" s="33">
        <v>5067.1856003000003</v>
      </c>
      <c r="AC98" s="33">
        <v>4289.9718679999996</v>
      </c>
      <c r="AD98" s="33">
        <v>4085.2844607999996</v>
      </c>
      <c r="AE98" s="33">
        <v>2933.4963456</v>
      </c>
    </row>
    <row r="99" spans="1:31">
      <c r="A99" s="29" t="s">
        <v>130</v>
      </c>
      <c r="B99" s="29" t="s">
        <v>76</v>
      </c>
      <c r="C99" s="33">
        <v>6.5001026899999995E-2</v>
      </c>
      <c r="D99" s="33">
        <v>8.5254551000000012E-2</v>
      </c>
      <c r="E99" s="33">
        <v>8.5712404399999997E-2</v>
      </c>
      <c r="F99" s="33">
        <v>0.11598666940000001</v>
      </c>
      <c r="G99" s="33">
        <v>0.16088765399999899</v>
      </c>
      <c r="H99" s="33">
        <v>0.20662016</v>
      </c>
      <c r="I99" s="33">
        <v>0.22792632299999999</v>
      </c>
      <c r="J99" s="33">
        <v>0.24720153299999903</v>
      </c>
      <c r="K99" s="33">
        <v>0.26101904200000003</v>
      </c>
      <c r="L99" s="33">
        <v>0.262593309</v>
      </c>
      <c r="M99" s="33">
        <v>0.30913591699999993</v>
      </c>
      <c r="N99" s="33">
        <v>0.34841228699999999</v>
      </c>
      <c r="O99" s="33">
        <v>0.38893135600000001</v>
      </c>
      <c r="P99" s="33">
        <v>0.40144436899999997</v>
      </c>
      <c r="Q99" s="33">
        <v>0.39143022199999994</v>
      </c>
      <c r="R99" s="33">
        <v>0.39564953800000002</v>
      </c>
      <c r="S99" s="33">
        <v>0.38564924300000003</v>
      </c>
      <c r="T99" s="33">
        <v>0.36159353299999991</v>
      </c>
      <c r="U99" s="33">
        <v>0.36704244399999902</v>
      </c>
      <c r="V99" s="33">
        <v>0.35058300600000003</v>
      </c>
      <c r="W99" s="33">
        <v>0.356046523</v>
      </c>
      <c r="X99" s="33">
        <v>0.34853824999999999</v>
      </c>
      <c r="Y99" s="33">
        <v>0.33611719399999901</v>
      </c>
      <c r="Z99" s="33">
        <v>0.31746843499999899</v>
      </c>
      <c r="AA99" s="33">
        <v>0.30577031999999998</v>
      </c>
      <c r="AB99" s="33">
        <v>0.29875592200000001</v>
      </c>
      <c r="AC99" s="33">
        <v>0.28134761699999999</v>
      </c>
      <c r="AD99" s="33">
        <v>0.27749492200000003</v>
      </c>
      <c r="AE99" s="33">
        <v>0.20844574239999897</v>
      </c>
    </row>
    <row r="100" spans="1:31">
      <c r="A100" s="13"/>
      <c r="B100" s="13"/>
      <c r="C100" s="13"/>
      <c r="D100" s="13"/>
      <c r="E100" s="13"/>
      <c r="F100" s="13"/>
      <c r="G100" s="13"/>
      <c r="H100" s="13"/>
      <c r="I100" s="13"/>
      <c r="J100" s="13"/>
      <c r="K100" s="13"/>
      <c r="L100" s="13"/>
      <c r="M100" s="13"/>
      <c r="N100" s="13"/>
      <c r="O100" s="13"/>
      <c r="P100" s="13"/>
      <c r="Q100" s="13"/>
      <c r="R100" s="13"/>
      <c r="S100" s="13"/>
      <c r="T100" s="13"/>
      <c r="U100" s="13"/>
      <c r="V100" s="13"/>
      <c r="W100" s="13"/>
      <c r="X100" s="13"/>
      <c r="Y100" s="13"/>
      <c r="Z100" s="13"/>
      <c r="AA100" s="13"/>
      <c r="AB100" s="13"/>
      <c r="AC100" s="13"/>
      <c r="AD100" s="13"/>
      <c r="AE100" s="13"/>
    </row>
    <row r="101" spans="1:31">
      <c r="A101" s="19" t="s">
        <v>128</v>
      </c>
      <c r="B101" s="19" t="s">
        <v>129</v>
      </c>
      <c r="C101" s="19" t="s">
        <v>80</v>
      </c>
      <c r="D101" s="19" t="s">
        <v>89</v>
      </c>
      <c r="E101" s="19" t="s">
        <v>90</v>
      </c>
      <c r="F101" s="19" t="s">
        <v>91</v>
      </c>
      <c r="G101" s="19" t="s">
        <v>92</v>
      </c>
      <c r="H101" s="19" t="s">
        <v>93</v>
      </c>
      <c r="I101" s="19" t="s">
        <v>94</v>
      </c>
      <c r="J101" s="19" t="s">
        <v>95</v>
      </c>
      <c r="K101" s="19" t="s">
        <v>96</v>
      </c>
      <c r="L101" s="19" t="s">
        <v>97</v>
      </c>
      <c r="M101" s="19" t="s">
        <v>98</v>
      </c>
      <c r="N101" s="19" t="s">
        <v>99</v>
      </c>
      <c r="O101" s="19" t="s">
        <v>100</v>
      </c>
      <c r="P101" s="19" t="s">
        <v>101</v>
      </c>
      <c r="Q101" s="19" t="s">
        <v>102</v>
      </c>
      <c r="R101" s="19" t="s">
        <v>103</v>
      </c>
      <c r="S101" s="19" t="s">
        <v>104</v>
      </c>
      <c r="T101" s="19" t="s">
        <v>105</v>
      </c>
      <c r="U101" s="19" t="s">
        <v>106</v>
      </c>
      <c r="V101" s="19" t="s">
        <v>107</v>
      </c>
      <c r="W101" s="19" t="s">
        <v>108</v>
      </c>
      <c r="X101" s="19" t="s">
        <v>109</v>
      </c>
      <c r="Y101" s="19" t="s">
        <v>110</v>
      </c>
      <c r="Z101" s="19" t="s">
        <v>111</v>
      </c>
      <c r="AA101" s="19" t="s">
        <v>112</v>
      </c>
      <c r="AB101" s="19" t="s">
        <v>113</v>
      </c>
      <c r="AC101" s="19" t="s">
        <v>114</v>
      </c>
      <c r="AD101" s="19" t="s">
        <v>115</v>
      </c>
      <c r="AE101" s="19" t="s">
        <v>116</v>
      </c>
    </row>
    <row r="102" spans="1:31">
      <c r="A102" s="29" t="s">
        <v>131</v>
      </c>
      <c r="B102" s="29" t="s">
        <v>70</v>
      </c>
      <c r="C102" s="33">
        <v>0</v>
      </c>
      <c r="D102" s="33">
        <v>3.3030551999999998E-2</v>
      </c>
      <c r="E102" s="33">
        <v>3.1042729999999998E-2</v>
      </c>
      <c r="F102" s="33">
        <v>3.3031770000000002E-2</v>
      </c>
      <c r="G102" s="33">
        <v>3.5432909999999998E-2</v>
      </c>
      <c r="H102" s="33">
        <v>3.4384320000000003E-2</v>
      </c>
      <c r="I102" s="33">
        <v>3.2203030000000001E-2</v>
      </c>
      <c r="J102" s="33">
        <v>3.0717134E-2</v>
      </c>
      <c r="K102" s="33">
        <v>2.7877579999999999E-2</v>
      </c>
      <c r="L102" s="33">
        <v>2.6980285999999999E-2</v>
      </c>
      <c r="M102" s="33">
        <v>2.5555014000000001E-2</v>
      </c>
      <c r="N102" s="33">
        <v>2.5021622E-2</v>
      </c>
      <c r="O102" s="33">
        <v>2.416132E-2</v>
      </c>
      <c r="P102" s="33">
        <v>2.4050123E-2</v>
      </c>
      <c r="Q102" s="33">
        <v>2.2508900000000002E-2</v>
      </c>
      <c r="R102" s="33">
        <v>2.1727222000000001E-2</v>
      </c>
      <c r="S102" s="33">
        <v>2.0089310000000003E-2</v>
      </c>
      <c r="T102" s="33">
        <v>1.9063615999999999E-2</v>
      </c>
      <c r="U102" s="33">
        <v>1.8532623000000002E-2</v>
      </c>
      <c r="V102" s="33">
        <v>0</v>
      </c>
      <c r="W102" s="33">
        <v>0</v>
      </c>
      <c r="X102" s="33">
        <v>0</v>
      </c>
      <c r="Y102" s="33">
        <v>0</v>
      </c>
      <c r="Z102" s="33">
        <v>0</v>
      </c>
      <c r="AA102" s="33">
        <v>0</v>
      </c>
      <c r="AB102" s="33">
        <v>0</v>
      </c>
      <c r="AC102" s="33">
        <v>0</v>
      </c>
      <c r="AD102" s="33">
        <v>0</v>
      </c>
      <c r="AE102" s="33">
        <v>0</v>
      </c>
    </row>
    <row r="103" spans="1:31">
      <c r="A103" s="29" t="s">
        <v>131</v>
      </c>
      <c r="B103" s="29" t="s">
        <v>72</v>
      </c>
      <c r="C103" s="33">
        <v>395.11159999999995</v>
      </c>
      <c r="D103" s="33">
        <v>1082.5450000000001</v>
      </c>
      <c r="E103" s="33">
        <v>1185.1726000000001</v>
      </c>
      <c r="F103" s="33">
        <v>3255.4357999999997</v>
      </c>
      <c r="G103" s="33">
        <v>4717.1284999999998</v>
      </c>
      <c r="H103" s="33">
        <v>4566.4690000000001</v>
      </c>
      <c r="I103" s="33">
        <v>3609.43</v>
      </c>
      <c r="J103" s="33">
        <v>5021.2849999999999</v>
      </c>
      <c r="K103" s="33">
        <v>2653.2657999999997</v>
      </c>
      <c r="L103" s="33">
        <v>3093.4495000000002</v>
      </c>
      <c r="M103" s="33">
        <v>3053.2945</v>
      </c>
      <c r="N103" s="33">
        <v>4299.9994999999999</v>
      </c>
      <c r="O103" s="33">
        <v>3449.6277999999998</v>
      </c>
      <c r="P103" s="33">
        <v>3995.3780000000002</v>
      </c>
      <c r="Q103" s="33">
        <v>3400.5934999999999</v>
      </c>
      <c r="R103" s="33">
        <v>3209.0095000000001</v>
      </c>
      <c r="S103" s="33">
        <v>3606.1464999999998</v>
      </c>
      <c r="T103" s="33">
        <v>3398.6147999999998</v>
      </c>
      <c r="U103" s="33">
        <v>3109.6637999999998</v>
      </c>
      <c r="V103" s="33">
        <v>2659.8182000000002</v>
      </c>
      <c r="W103" s="33">
        <v>2509.6999999999998</v>
      </c>
      <c r="X103" s="33">
        <v>2046.2421999999999</v>
      </c>
      <c r="Y103" s="33">
        <v>1706.8520000000001</v>
      </c>
      <c r="Z103" s="33">
        <v>1383.0878</v>
      </c>
      <c r="AA103" s="33">
        <v>961.73293999999999</v>
      </c>
      <c r="AB103" s="33">
        <v>714.97325000000001</v>
      </c>
      <c r="AC103" s="33">
        <v>678.83319999999992</v>
      </c>
      <c r="AD103" s="33">
        <v>534.38890000000004</v>
      </c>
      <c r="AE103" s="33">
        <v>288.45388000000003</v>
      </c>
    </row>
    <row r="104" spans="1:31">
      <c r="A104" s="29" t="s">
        <v>131</v>
      </c>
      <c r="B104" s="29" t="s">
        <v>76</v>
      </c>
      <c r="C104" s="33">
        <v>2.0436817999999999E-2</v>
      </c>
      <c r="D104" s="33">
        <v>2.7080801600000003E-2</v>
      </c>
      <c r="E104" s="33">
        <v>2.88645737E-2</v>
      </c>
      <c r="F104" s="33">
        <v>4.2501905999999909E-2</v>
      </c>
      <c r="G104" s="33">
        <v>6.8473005500000003E-2</v>
      </c>
      <c r="H104" s="33">
        <v>8.3228955500000007E-2</v>
      </c>
      <c r="I104" s="33">
        <v>9.8207507399999991E-2</v>
      </c>
      <c r="J104" s="33">
        <v>0.10900175899999999</v>
      </c>
      <c r="K104" s="33">
        <v>0.11141346499999899</v>
      </c>
      <c r="L104" s="33">
        <v>0.117203587</v>
      </c>
      <c r="M104" s="33">
        <v>0.14476113149999897</v>
      </c>
      <c r="N104" s="33">
        <v>0.15508131649999998</v>
      </c>
      <c r="O104" s="33">
        <v>0.172932851</v>
      </c>
      <c r="P104" s="33">
        <v>0.18579858100000002</v>
      </c>
      <c r="Q104" s="33">
        <v>0.17799682999999999</v>
      </c>
      <c r="R104" s="33">
        <v>0.17752089799999998</v>
      </c>
      <c r="S104" s="33">
        <v>0.16466517020000002</v>
      </c>
      <c r="T104" s="33">
        <v>0.15943574499999999</v>
      </c>
      <c r="U104" s="33">
        <v>0.16270829539999898</v>
      </c>
      <c r="V104" s="33">
        <v>0.1617831934</v>
      </c>
      <c r="W104" s="33">
        <v>0.13327836800000001</v>
      </c>
      <c r="X104" s="33">
        <v>0.12963272699999998</v>
      </c>
      <c r="Y104" s="33">
        <v>0.12640105439999899</v>
      </c>
      <c r="Z104" s="33">
        <v>0.119770457</v>
      </c>
      <c r="AA104" s="33">
        <v>0.119384958</v>
      </c>
      <c r="AB104" s="33">
        <v>0.10500469850000001</v>
      </c>
      <c r="AC104" s="33">
        <v>0.1074169057</v>
      </c>
      <c r="AD104" s="33">
        <v>0.10157379639999999</v>
      </c>
      <c r="AE104" s="33">
        <v>6.6772379999999978E-2</v>
      </c>
    </row>
    <row r="105" spans="1:31">
      <c r="A105" s="13"/>
      <c r="B105" s="13"/>
      <c r="C105" s="13"/>
      <c r="D105" s="13"/>
      <c r="E105" s="13"/>
      <c r="F105" s="13"/>
      <c r="G105" s="13"/>
      <c r="H105" s="13"/>
      <c r="I105" s="13"/>
      <c r="J105" s="13"/>
      <c r="K105" s="13"/>
      <c r="L105" s="13"/>
      <c r="M105" s="13"/>
      <c r="N105" s="13"/>
      <c r="O105" s="13"/>
      <c r="P105" s="13"/>
      <c r="Q105" s="13"/>
      <c r="R105" s="13"/>
      <c r="S105" s="13"/>
      <c r="T105" s="13"/>
      <c r="U105" s="13"/>
      <c r="V105" s="13"/>
      <c r="W105" s="13"/>
      <c r="X105" s="13"/>
      <c r="Y105" s="13"/>
      <c r="Z105" s="13"/>
      <c r="AA105" s="13"/>
      <c r="AB105" s="13"/>
      <c r="AC105" s="13"/>
      <c r="AD105" s="13"/>
      <c r="AE105" s="13"/>
    </row>
    <row r="106" spans="1:31">
      <c r="A106" s="19" t="s">
        <v>128</v>
      </c>
      <c r="B106" s="19" t="s">
        <v>129</v>
      </c>
      <c r="C106" s="19" t="s">
        <v>80</v>
      </c>
      <c r="D106" s="19" t="s">
        <v>89</v>
      </c>
      <c r="E106" s="19" t="s">
        <v>90</v>
      </c>
      <c r="F106" s="19" t="s">
        <v>91</v>
      </c>
      <c r="G106" s="19" t="s">
        <v>92</v>
      </c>
      <c r="H106" s="19" t="s">
        <v>93</v>
      </c>
      <c r="I106" s="19" t="s">
        <v>94</v>
      </c>
      <c r="J106" s="19" t="s">
        <v>95</v>
      </c>
      <c r="K106" s="19" t="s">
        <v>96</v>
      </c>
      <c r="L106" s="19" t="s">
        <v>97</v>
      </c>
      <c r="M106" s="19" t="s">
        <v>98</v>
      </c>
      <c r="N106" s="19" t="s">
        <v>99</v>
      </c>
      <c r="O106" s="19" t="s">
        <v>100</v>
      </c>
      <c r="P106" s="19" t="s">
        <v>101</v>
      </c>
      <c r="Q106" s="19" t="s">
        <v>102</v>
      </c>
      <c r="R106" s="19" t="s">
        <v>103</v>
      </c>
      <c r="S106" s="19" t="s">
        <v>104</v>
      </c>
      <c r="T106" s="19" t="s">
        <v>105</v>
      </c>
      <c r="U106" s="19" t="s">
        <v>106</v>
      </c>
      <c r="V106" s="19" t="s">
        <v>107</v>
      </c>
      <c r="W106" s="19" t="s">
        <v>108</v>
      </c>
      <c r="X106" s="19" t="s">
        <v>109</v>
      </c>
      <c r="Y106" s="19" t="s">
        <v>110</v>
      </c>
      <c r="Z106" s="19" t="s">
        <v>111</v>
      </c>
      <c r="AA106" s="19" t="s">
        <v>112</v>
      </c>
      <c r="AB106" s="19" t="s">
        <v>113</v>
      </c>
      <c r="AC106" s="19" t="s">
        <v>114</v>
      </c>
      <c r="AD106" s="19" t="s">
        <v>115</v>
      </c>
      <c r="AE106" s="19" t="s">
        <v>116</v>
      </c>
    </row>
    <row r="107" spans="1:31">
      <c r="A107" s="29" t="s">
        <v>132</v>
      </c>
      <c r="B107" s="29" t="s">
        <v>70</v>
      </c>
      <c r="C107" s="33">
        <v>7.0848290999999994E-2</v>
      </c>
      <c r="D107" s="33">
        <v>0.1311462015999999</v>
      </c>
      <c r="E107" s="33">
        <v>0.13691126669999901</v>
      </c>
      <c r="F107" s="33">
        <v>0.21490557499999999</v>
      </c>
      <c r="G107" s="33">
        <v>0.20601291499999999</v>
      </c>
      <c r="H107" s="33">
        <v>0.21087768399999998</v>
      </c>
      <c r="I107" s="33">
        <v>0.19790267450000001</v>
      </c>
      <c r="J107" s="33">
        <v>0.17667061649999999</v>
      </c>
      <c r="K107" s="33">
        <v>0.16302849699999888</v>
      </c>
      <c r="L107" s="33">
        <v>0.15727120730000002</v>
      </c>
      <c r="M107" s="33">
        <v>0.15596742649999901</v>
      </c>
      <c r="N107" s="33">
        <v>0.15555764399999999</v>
      </c>
      <c r="O107" s="33">
        <v>0.12066538</v>
      </c>
      <c r="P107" s="33">
        <v>0.113167636</v>
      </c>
      <c r="Q107" s="33">
        <v>0.11455833459999901</v>
      </c>
      <c r="R107" s="33">
        <v>0.11029568769999999</v>
      </c>
      <c r="S107" s="33">
        <v>9.8944676400000001E-2</v>
      </c>
      <c r="T107" s="33">
        <v>9.7331468300000001E-2</v>
      </c>
      <c r="U107" s="33">
        <v>8.7979163999999985E-2</v>
      </c>
      <c r="V107" s="33">
        <v>8.26299959999999E-2</v>
      </c>
      <c r="W107" s="33">
        <v>2.4995574999999999E-2</v>
      </c>
      <c r="X107" s="33">
        <v>0</v>
      </c>
      <c r="Y107" s="33">
        <v>0</v>
      </c>
      <c r="Z107" s="33">
        <v>0</v>
      </c>
      <c r="AA107" s="33">
        <v>0</v>
      </c>
      <c r="AB107" s="33">
        <v>0</v>
      </c>
      <c r="AC107" s="33">
        <v>0</v>
      </c>
      <c r="AD107" s="33">
        <v>0</v>
      </c>
      <c r="AE107" s="33">
        <v>0</v>
      </c>
    </row>
    <row r="108" spans="1:31">
      <c r="A108" s="29" t="s">
        <v>132</v>
      </c>
      <c r="B108" s="29" t="s">
        <v>72</v>
      </c>
      <c r="C108" s="33">
        <v>0</v>
      </c>
      <c r="D108" s="33">
        <v>0</v>
      </c>
      <c r="E108" s="33">
        <v>0</v>
      </c>
      <c r="F108" s="33">
        <v>0</v>
      </c>
      <c r="G108" s="33">
        <v>0</v>
      </c>
      <c r="H108" s="33">
        <v>0</v>
      </c>
      <c r="I108" s="33">
        <v>0</v>
      </c>
      <c r="J108" s="33">
        <v>0</v>
      </c>
      <c r="K108" s="33">
        <v>0</v>
      </c>
      <c r="L108" s="33">
        <v>0</v>
      </c>
      <c r="M108" s="33">
        <v>0</v>
      </c>
      <c r="N108" s="33">
        <v>0</v>
      </c>
      <c r="O108" s="33">
        <v>0</v>
      </c>
      <c r="P108" s="33">
        <v>0</v>
      </c>
      <c r="Q108" s="33">
        <v>0</v>
      </c>
      <c r="R108" s="33">
        <v>0</v>
      </c>
      <c r="S108" s="33">
        <v>0</v>
      </c>
      <c r="T108" s="33">
        <v>0</v>
      </c>
      <c r="U108" s="33">
        <v>0</v>
      </c>
      <c r="V108" s="33">
        <v>0</v>
      </c>
      <c r="W108" s="33">
        <v>0</v>
      </c>
      <c r="X108" s="33">
        <v>0</v>
      </c>
      <c r="Y108" s="33">
        <v>0</v>
      </c>
      <c r="Z108" s="33">
        <v>0</v>
      </c>
      <c r="AA108" s="33">
        <v>0</v>
      </c>
      <c r="AB108" s="33">
        <v>0</v>
      </c>
      <c r="AC108" s="33">
        <v>0</v>
      </c>
      <c r="AD108" s="33">
        <v>0</v>
      </c>
      <c r="AE108" s="33">
        <v>0</v>
      </c>
    </row>
    <row r="109" spans="1:31">
      <c r="A109" s="29" t="s">
        <v>132</v>
      </c>
      <c r="B109" s="29" t="s">
        <v>76</v>
      </c>
      <c r="C109" s="33">
        <v>1.7228397999999999E-2</v>
      </c>
      <c r="D109" s="33">
        <v>3.07760999999999E-2</v>
      </c>
      <c r="E109" s="33">
        <v>3.8957767899999891E-2</v>
      </c>
      <c r="F109" s="33">
        <v>8.1954205399999994E-2</v>
      </c>
      <c r="G109" s="33">
        <v>0.11456756379999999</v>
      </c>
      <c r="H109" s="33">
        <v>0.13895067400000002</v>
      </c>
      <c r="I109" s="33">
        <v>0.15807203929999999</v>
      </c>
      <c r="J109" s="33">
        <v>0.165692364599999</v>
      </c>
      <c r="K109" s="33">
        <v>0.18510791100000001</v>
      </c>
      <c r="L109" s="33">
        <v>0.19384952139999997</v>
      </c>
      <c r="M109" s="33">
        <v>0.25329515400000002</v>
      </c>
      <c r="N109" s="33">
        <v>0.29644455700000005</v>
      </c>
      <c r="O109" s="33">
        <v>0.32651512300000002</v>
      </c>
      <c r="P109" s="33">
        <v>0.345801634999999</v>
      </c>
      <c r="Q109" s="33">
        <v>0.34917146799999998</v>
      </c>
      <c r="R109" s="33">
        <v>0.34391813199999999</v>
      </c>
      <c r="S109" s="33">
        <v>0.33236410399999899</v>
      </c>
      <c r="T109" s="33">
        <v>0.34096685300000001</v>
      </c>
      <c r="U109" s="33">
        <v>0.304848071</v>
      </c>
      <c r="V109" s="33">
        <v>0.30566377</v>
      </c>
      <c r="W109" s="33">
        <v>0.25147671969999996</v>
      </c>
      <c r="X109" s="33">
        <v>0.25428718699999897</v>
      </c>
      <c r="Y109" s="33">
        <v>0.23903674129999899</v>
      </c>
      <c r="Z109" s="33">
        <v>0.23242992299999901</v>
      </c>
      <c r="AA109" s="33">
        <v>0.2310108636</v>
      </c>
      <c r="AB109" s="33">
        <v>0.22086270650000001</v>
      </c>
      <c r="AC109" s="33">
        <v>0.216163841</v>
      </c>
      <c r="AD109" s="33">
        <v>0.187213031</v>
      </c>
      <c r="AE109" s="33">
        <v>0.14909441439999899</v>
      </c>
    </row>
    <row r="110" spans="1:31">
      <c r="A110" s="13"/>
      <c r="B110" s="13"/>
      <c r="C110" s="13"/>
      <c r="D110" s="13"/>
      <c r="E110" s="13"/>
      <c r="F110" s="13"/>
      <c r="G110" s="13"/>
      <c r="H110" s="13"/>
      <c r="I110" s="13"/>
      <c r="J110" s="13"/>
      <c r="K110" s="13"/>
      <c r="L110" s="13"/>
      <c r="M110" s="13"/>
      <c r="N110" s="13"/>
      <c r="O110" s="13"/>
      <c r="P110" s="13"/>
      <c r="Q110" s="13"/>
      <c r="R110" s="13"/>
      <c r="S110" s="13"/>
      <c r="T110" s="13"/>
      <c r="U110" s="13"/>
      <c r="V110" s="13"/>
      <c r="W110" s="13"/>
      <c r="X110" s="13"/>
      <c r="Y110" s="13"/>
      <c r="Z110" s="13"/>
      <c r="AA110" s="13"/>
      <c r="AB110" s="13"/>
      <c r="AC110" s="13"/>
      <c r="AD110" s="13"/>
      <c r="AE110" s="13"/>
    </row>
    <row r="111" spans="1:31">
      <c r="A111" s="19" t="s">
        <v>128</v>
      </c>
      <c r="B111" s="19" t="s">
        <v>129</v>
      </c>
      <c r="C111" s="19" t="s">
        <v>80</v>
      </c>
      <c r="D111" s="19" t="s">
        <v>89</v>
      </c>
      <c r="E111" s="19" t="s">
        <v>90</v>
      </c>
      <c r="F111" s="19" t="s">
        <v>91</v>
      </c>
      <c r="G111" s="19" t="s">
        <v>92</v>
      </c>
      <c r="H111" s="19" t="s">
        <v>93</v>
      </c>
      <c r="I111" s="19" t="s">
        <v>94</v>
      </c>
      <c r="J111" s="19" t="s">
        <v>95</v>
      </c>
      <c r="K111" s="19" t="s">
        <v>96</v>
      </c>
      <c r="L111" s="19" t="s">
        <v>97</v>
      </c>
      <c r="M111" s="19" t="s">
        <v>98</v>
      </c>
      <c r="N111" s="19" t="s">
        <v>99</v>
      </c>
      <c r="O111" s="19" t="s">
        <v>100</v>
      </c>
      <c r="P111" s="19" t="s">
        <v>101</v>
      </c>
      <c r="Q111" s="19" t="s">
        <v>102</v>
      </c>
      <c r="R111" s="19" t="s">
        <v>103</v>
      </c>
      <c r="S111" s="19" t="s">
        <v>104</v>
      </c>
      <c r="T111" s="19" t="s">
        <v>105</v>
      </c>
      <c r="U111" s="19" t="s">
        <v>106</v>
      </c>
      <c r="V111" s="19" t="s">
        <v>107</v>
      </c>
      <c r="W111" s="19" t="s">
        <v>108</v>
      </c>
      <c r="X111" s="19" t="s">
        <v>109</v>
      </c>
      <c r="Y111" s="19" t="s">
        <v>110</v>
      </c>
      <c r="Z111" s="19" t="s">
        <v>111</v>
      </c>
      <c r="AA111" s="19" t="s">
        <v>112</v>
      </c>
      <c r="AB111" s="19" t="s">
        <v>113</v>
      </c>
      <c r="AC111" s="19" t="s">
        <v>114</v>
      </c>
      <c r="AD111" s="19" t="s">
        <v>115</v>
      </c>
      <c r="AE111" s="19" t="s">
        <v>116</v>
      </c>
    </row>
    <row r="112" spans="1:31">
      <c r="A112" s="29" t="s">
        <v>133</v>
      </c>
      <c r="B112" s="29" t="s">
        <v>70</v>
      </c>
      <c r="C112" s="33">
        <v>9.9163912999999992E-2</v>
      </c>
      <c r="D112" s="33">
        <v>8.9159234699999979E-2</v>
      </c>
      <c r="E112" s="33">
        <v>0.11303090319999988</v>
      </c>
      <c r="F112" s="33">
        <v>0.11892849</v>
      </c>
      <c r="G112" s="33">
        <v>0.11886208339999998</v>
      </c>
      <c r="H112" s="33">
        <v>0.11965504399999989</v>
      </c>
      <c r="I112" s="33">
        <v>0.11110766239999989</v>
      </c>
      <c r="J112" s="33">
        <v>0.10004698470000001</v>
      </c>
      <c r="K112" s="33">
        <v>9.0098953400000001E-2</v>
      </c>
      <c r="L112" s="33">
        <v>8.6546714000000011E-2</v>
      </c>
      <c r="M112" s="33">
        <v>8.3225649999999998E-2</v>
      </c>
      <c r="N112" s="33">
        <v>8.0502911999999899E-2</v>
      </c>
      <c r="O112" s="33">
        <v>7.8992277999999999E-2</v>
      </c>
      <c r="P112" s="33">
        <v>5.9711422E-2</v>
      </c>
      <c r="Q112" s="33">
        <v>5.7912140000000001E-2</v>
      </c>
      <c r="R112" s="33">
        <v>5.5969283999999904E-2</v>
      </c>
      <c r="S112" s="33">
        <v>5.466828E-2</v>
      </c>
      <c r="T112" s="33">
        <v>5.30718229999999E-2</v>
      </c>
      <c r="U112" s="33">
        <v>4.6047156999999998E-2</v>
      </c>
      <c r="V112" s="33">
        <v>4.2663989999999999E-2</v>
      </c>
      <c r="W112" s="33">
        <v>3.410411E-2</v>
      </c>
      <c r="X112" s="33">
        <v>3.2399082000000003E-2</v>
      </c>
      <c r="Y112" s="33">
        <v>3.082143E-2</v>
      </c>
      <c r="Z112" s="33">
        <v>2.9364589999999999E-2</v>
      </c>
      <c r="AA112" s="33">
        <v>2.8499211999999999E-2</v>
      </c>
      <c r="AB112" s="33">
        <v>2.6741155999999999E-2</v>
      </c>
      <c r="AC112" s="33">
        <v>2.6332714E-2</v>
      </c>
      <c r="AD112" s="33">
        <v>2.4959579999999999E-2</v>
      </c>
      <c r="AE112" s="33">
        <v>1.9971062000000001E-2</v>
      </c>
    </row>
    <row r="113" spans="1:31">
      <c r="A113" s="29" t="s">
        <v>133</v>
      </c>
      <c r="B113" s="29" t="s">
        <v>72</v>
      </c>
      <c r="C113" s="33">
        <v>0</v>
      </c>
      <c r="D113" s="33">
        <v>0</v>
      </c>
      <c r="E113" s="33">
        <v>0</v>
      </c>
      <c r="F113" s="33">
        <v>0</v>
      </c>
      <c r="G113" s="33">
        <v>0</v>
      </c>
      <c r="H113" s="33">
        <v>0</v>
      </c>
      <c r="I113" s="33">
        <v>0</v>
      </c>
      <c r="J113" s="33">
        <v>0</v>
      </c>
      <c r="K113" s="33">
        <v>0</v>
      </c>
      <c r="L113" s="33">
        <v>0</v>
      </c>
      <c r="M113" s="33">
        <v>0</v>
      </c>
      <c r="N113" s="33">
        <v>0</v>
      </c>
      <c r="O113" s="33">
        <v>0</v>
      </c>
      <c r="P113" s="33">
        <v>0</v>
      </c>
      <c r="Q113" s="33">
        <v>0</v>
      </c>
      <c r="R113" s="33">
        <v>0</v>
      </c>
      <c r="S113" s="33">
        <v>0</v>
      </c>
      <c r="T113" s="33">
        <v>0</v>
      </c>
      <c r="U113" s="33">
        <v>0</v>
      </c>
      <c r="V113" s="33">
        <v>0</v>
      </c>
      <c r="W113" s="33">
        <v>0</v>
      </c>
      <c r="X113" s="33">
        <v>0</v>
      </c>
      <c r="Y113" s="33">
        <v>0</v>
      </c>
      <c r="Z113" s="33">
        <v>0</v>
      </c>
      <c r="AA113" s="33">
        <v>0</v>
      </c>
      <c r="AB113" s="33">
        <v>0</v>
      </c>
      <c r="AC113" s="33">
        <v>0</v>
      </c>
      <c r="AD113" s="33">
        <v>0</v>
      </c>
      <c r="AE113" s="33">
        <v>0</v>
      </c>
    </row>
    <row r="114" spans="1:31">
      <c r="A114" s="29" t="s">
        <v>133</v>
      </c>
      <c r="B114" s="29" t="s">
        <v>76</v>
      </c>
      <c r="C114" s="33">
        <v>2.7701430799999996E-2</v>
      </c>
      <c r="D114" s="33">
        <v>4.2494519299999998E-2</v>
      </c>
      <c r="E114" s="33">
        <v>6.4678218599999893E-2</v>
      </c>
      <c r="F114" s="33">
        <v>7.9845747799999978E-2</v>
      </c>
      <c r="G114" s="33">
        <v>9.8412461399999998E-2</v>
      </c>
      <c r="H114" s="33">
        <v>0.1158029919</v>
      </c>
      <c r="I114" s="33">
        <v>0.12584282319999898</v>
      </c>
      <c r="J114" s="33">
        <v>0.13170427770000001</v>
      </c>
      <c r="K114" s="33">
        <v>0.13738205139999998</v>
      </c>
      <c r="L114" s="33">
        <v>0.14135163639999998</v>
      </c>
      <c r="M114" s="33">
        <v>0.143428534</v>
      </c>
      <c r="N114" s="33">
        <v>0.14625172549999899</v>
      </c>
      <c r="O114" s="33">
        <v>0.15005871570000001</v>
      </c>
      <c r="P114" s="33">
        <v>0.152336793</v>
      </c>
      <c r="Q114" s="33">
        <v>0.152839216</v>
      </c>
      <c r="R114" s="33">
        <v>0.15263216699999999</v>
      </c>
      <c r="S114" s="33">
        <v>0.1585343126</v>
      </c>
      <c r="T114" s="33">
        <v>0.16068775700000001</v>
      </c>
      <c r="U114" s="33">
        <v>0.14273167719999999</v>
      </c>
      <c r="V114" s="33">
        <v>0.13866801950000002</v>
      </c>
      <c r="W114" s="33">
        <v>0.10897215889999999</v>
      </c>
      <c r="X114" s="33">
        <v>0.1092520551</v>
      </c>
      <c r="Y114" s="33">
        <v>0.10807356730000001</v>
      </c>
      <c r="Z114" s="33">
        <v>0.1058690647</v>
      </c>
      <c r="AA114" s="33">
        <v>0.108077144</v>
      </c>
      <c r="AB114" s="33">
        <v>0.104648307</v>
      </c>
      <c r="AC114" s="33">
        <v>0.1057565696</v>
      </c>
      <c r="AD114" s="33">
        <v>0.10056592960000001</v>
      </c>
      <c r="AE114" s="33">
        <v>7.7017322999999999E-2</v>
      </c>
    </row>
    <row r="116" spans="1:31">
      <c r="A116" s="19" t="s">
        <v>128</v>
      </c>
      <c r="B116" s="19" t="s">
        <v>129</v>
      </c>
      <c r="C116" s="19" t="s">
        <v>80</v>
      </c>
      <c r="D116" s="19" t="s">
        <v>89</v>
      </c>
      <c r="E116" s="19" t="s">
        <v>90</v>
      </c>
      <c r="F116" s="19" t="s">
        <v>91</v>
      </c>
      <c r="G116" s="19" t="s">
        <v>92</v>
      </c>
      <c r="H116" s="19" t="s">
        <v>93</v>
      </c>
      <c r="I116" s="19" t="s">
        <v>94</v>
      </c>
      <c r="J116" s="19" t="s">
        <v>95</v>
      </c>
      <c r="K116" s="19" t="s">
        <v>96</v>
      </c>
      <c r="L116" s="19" t="s">
        <v>97</v>
      </c>
      <c r="M116" s="19" t="s">
        <v>98</v>
      </c>
      <c r="N116" s="19" t="s">
        <v>99</v>
      </c>
      <c r="O116" s="19" t="s">
        <v>100</v>
      </c>
      <c r="P116" s="19" t="s">
        <v>101</v>
      </c>
      <c r="Q116" s="19" t="s">
        <v>102</v>
      </c>
      <c r="R116" s="19" t="s">
        <v>103</v>
      </c>
      <c r="S116" s="19" t="s">
        <v>104</v>
      </c>
      <c r="T116" s="19" t="s">
        <v>105</v>
      </c>
      <c r="U116" s="19" t="s">
        <v>106</v>
      </c>
      <c r="V116" s="19" t="s">
        <v>107</v>
      </c>
      <c r="W116" s="19" t="s">
        <v>108</v>
      </c>
      <c r="X116" s="19" t="s">
        <v>109</v>
      </c>
      <c r="Y116" s="19" t="s">
        <v>110</v>
      </c>
      <c r="Z116" s="19" t="s">
        <v>111</v>
      </c>
      <c r="AA116" s="19" t="s">
        <v>112</v>
      </c>
      <c r="AB116" s="19" t="s">
        <v>113</v>
      </c>
      <c r="AC116" s="19" t="s">
        <v>114</v>
      </c>
      <c r="AD116" s="19" t="s">
        <v>115</v>
      </c>
      <c r="AE116" s="19" t="s">
        <v>116</v>
      </c>
    </row>
    <row r="117" spans="1:31">
      <c r="A117" s="29" t="s">
        <v>134</v>
      </c>
      <c r="B117" s="29" t="s">
        <v>70</v>
      </c>
      <c r="C117" s="33">
        <v>0</v>
      </c>
      <c r="D117" s="33">
        <v>0</v>
      </c>
      <c r="E117" s="33">
        <v>0</v>
      </c>
      <c r="F117" s="33">
        <v>0</v>
      </c>
      <c r="G117" s="33">
        <v>0</v>
      </c>
      <c r="H117" s="33">
        <v>0</v>
      </c>
      <c r="I117" s="33">
        <v>0</v>
      </c>
      <c r="J117" s="33">
        <v>0</v>
      </c>
      <c r="K117" s="33">
        <v>0</v>
      </c>
      <c r="L117" s="33">
        <v>0</v>
      </c>
      <c r="M117" s="33">
        <v>0</v>
      </c>
      <c r="N117" s="33">
        <v>0</v>
      </c>
      <c r="O117" s="33">
        <v>0</v>
      </c>
      <c r="P117" s="33">
        <v>0</v>
      </c>
      <c r="Q117" s="33">
        <v>0</v>
      </c>
      <c r="R117" s="33">
        <v>0</v>
      </c>
      <c r="S117" s="33">
        <v>0</v>
      </c>
      <c r="T117" s="33">
        <v>0</v>
      </c>
      <c r="U117" s="33">
        <v>0</v>
      </c>
      <c r="V117" s="33">
        <v>0</v>
      </c>
      <c r="W117" s="33">
        <v>0</v>
      </c>
      <c r="X117" s="33">
        <v>0</v>
      </c>
      <c r="Y117" s="33">
        <v>0</v>
      </c>
      <c r="Z117" s="33">
        <v>0</v>
      </c>
      <c r="AA117" s="33">
        <v>0</v>
      </c>
      <c r="AB117" s="33">
        <v>0</v>
      </c>
      <c r="AC117" s="33">
        <v>0</v>
      </c>
      <c r="AD117" s="33">
        <v>0</v>
      </c>
      <c r="AE117" s="33">
        <v>0</v>
      </c>
    </row>
    <row r="118" spans="1:31">
      <c r="A118" s="29" t="s">
        <v>134</v>
      </c>
      <c r="B118" s="29" t="s">
        <v>72</v>
      </c>
      <c r="C118" s="33">
        <v>0</v>
      </c>
      <c r="D118" s="33">
        <v>0</v>
      </c>
      <c r="E118" s="33">
        <v>0</v>
      </c>
      <c r="F118" s="33">
        <v>0</v>
      </c>
      <c r="G118" s="33">
        <v>0</v>
      </c>
      <c r="H118" s="33">
        <v>0</v>
      </c>
      <c r="I118" s="33">
        <v>0</v>
      </c>
      <c r="J118" s="33">
        <v>0</v>
      </c>
      <c r="K118" s="33">
        <v>0</v>
      </c>
      <c r="L118" s="33">
        <v>0</v>
      </c>
      <c r="M118" s="33">
        <v>0</v>
      </c>
      <c r="N118" s="33">
        <v>0</v>
      </c>
      <c r="O118" s="33">
        <v>0</v>
      </c>
      <c r="P118" s="33">
        <v>0</v>
      </c>
      <c r="Q118" s="33">
        <v>0</v>
      </c>
      <c r="R118" s="33">
        <v>0</v>
      </c>
      <c r="S118" s="33">
        <v>0</v>
      </c>
      <c r="T118" s="33">
        <v>0</v>
      </c>
      <c r="U118" s="33">
        <v>0</v>
      </c>
      <c r="V118" s="33">
        <v>0</v>
      </c>
      <c r="W118" s="33">
        <v>0</v>
      </c>
      <c r="X118" s="33">
        <v>0</v>
      </c>
      <c r="Y118" s="33">
        <v>0</v>
      </c>
      <c r="Z118" s="33">
        <v>0</v>
      </c>
      <c r="AA118" s="33">
        <v>0</v>
      </c>
      <c r="AB118" s="33">
        <v>0</v>
      </c>
      <c r="AC118" s="33">
        <v>0</v>
      </c>
      <c r="AD118" s="33">
        <v>0</v>
      </c>
      <c r="AE118" s="33">
        <v>0</v>
      </c>
    </row>
    <row r="119" spans="1:31">
      <c r="A119" s="29" t="s">
        <v>134</v>
      </c>
      <c r="B119" s="29" t="s">
        <v>76</v>
      </c>
      <c r="C119" s="33">
        <v>5.2957648400000004E-4</v>
      </c>
      <c r="D119" s="33">
        <v>1.39085801E-3</v>
      </c>
      <c r="E119" s="33">
        <v>1.19631878E-3</v>
      </c>
      <c r="F119" s="33">
        <v>9.2616101299999995E-4</v>
      </c>
      <c r="G119" s="33">
        <v>2.7558901199999999E-3</v>
      </c>
      <c r="H119" s="33">
        <v>4.4150897500000001E-3</v>
      </c>
      <c r="I119" s="33">
        <v>6.1249827499999998E-3</v>
      </c>
      <c r="J119" s="33">
        <v>6.0068151799999997E-3</v>
      </c>
      <c r="K119" s="33">
        <v>7.3252222400000001E-3</v>
      </c>
      <c r="L119" s="33">
        <v>8.5310968000000004E-3</v>
      </c>
      <c r="M119" s="33">
        <v>1.4325950300000001E-2</v>
      </c>
      <c r="N119" s="33">
        <v>1.4681372899999901E-2</v>
      </c>
      <c r="O119" s="33">
        <v>1.619602035E-2</v>
      </c>
      <c r="P119" s="33">
        <v>1.70394689E-2</v>
      </c>
      <c r="Q119" s="33">
        <v>1.9748448599999999E-2</v>
      </c>
      <c r="R119" s="33">
        <v>2.06057072E-2</v>
      </c>
      <c r="S119" s="33">
        <v>1.7540634900000001E-2</v>
      </c>
      <c r="T119" s="33">
        <v>1.6126083999999898E-2</v>
      </c>
      <c r="U119" s="33">
        <v>1.59733777999999E-2</v>
      </c>
      <c r="V119" s="33">
        <v>1.65551372E-2</v>
      </c>
      <c r="W119" s="33">
        <v>1.5838548000000001E-2</v>
      </c>
      <c r="X119" s="33">
        <v>1.5649711999999899E-2</v>
      </c>
      <c r="Y119" s="33">
        <v>1.52880236999999E-2</v>
      </c>
      <c r="Z119" s="33">
        <v>1.4199574560000001E-2</v>
      </c>
      <c r="AA119" s="33">
        <v>1.5034509359999899E-2</v>
      </c>
      <c r="AB119" s="33">
        <v>1.4310578699999899E-2</v>
      </c>
      <c r="AC119" s="33">
        <v>1.4348543600000001E-2</v>
      </c>
      <c r="AD119" s="33">
        <v>1.3228242949999899E-2</v>
      </c>
      <c r="AE119" s="33">
        <v>1.0835090320000001E-2</v>
      </c>
    </row>
    <row r="121" spans="1:31" collapsed="1"/>
  </sheetData>
  <sheetProtection algorithmName="SHA-512" hashValue="5/hCW+Llio69w0vWU2O1qNzND+TmSKjd48oQBNCC+VaLLSmBHGKelOkFyxKkdA3aeO4t5y0XXinfss7rv3NEtw==" saltValue="NIswStGfJVzH6FSF//xZWQ==" spinCount="100000" sheet="1" objects="1" scenarios="1"/>
  <mergeCells count="6">
    <mergeCell ref="A17:B17"/>
    <mergeCell ref="A31:B31"/>
    <mergeCell ref="A45:B45"/>
    <mergeCell ref="A59:B59"/>
    <mergeCell ref="A73:B73"/>
    <mergeCell ref="A87:B87"/>
  </mergeCells>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7" tint="0.39997558519241921"/>
  </sheetPr>
  <dimension ref="A1:AE87"/>
  <sheetViews>
    <sheetView zoomScale="85" zoomScaleNormal="85" workbookViewId="0"/>
  </sheetViews>
  <sheetFormatPr defaultColWidth="9.140625" defaultRowHeight="15"/>
  <cols>
    <col min="1" max="1" width="16" style="28" customWidth="1"/>
    <col min="2" max="2" width="30.5703125" style="28" customWidth="1"/>
    <col min="3" max="32" width="9.42578125" style="28" customWidth="1"/>
    <col min="33" max="16384" width="9.140625" style="28"/>
  </cols>
  <sheetData>
    <row r="1" spans="1:31" ht="23.25" customHeight="1">
      <c r="A1" s="27" t="s">
        <v>161</v>
      </c>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row>
    <row r="2" spans="1:31">
      <c r="A2" s="28" t="s">
        <v>30</v>
      </c>
      <c r="B2" s="38" t="s">
        <v>144</v>
      </c>
      <c r="C2" s="38"/>
      <c r="D2" s="38"/>
      <c r="E2" s="38"/>
      <c r="F2" s="38"/>
      <c r="G2" s="38"/>
      <c r="H2" s="38"/>
      <c r="I2" s="38"/>
      <c r="J2" s="38"/>
      <c r="K2" s="38"/>
      <c r="L2" s="38"/>
      <c r="M2" s="38"/>
      <c r="N2" s="38"/>
      <c r="O2" s="38"/>
      <c r="P2" s="38"/>
      <c r="Q2" s="38"/>
      <c r="R2" s="38"/>
      <c r="S2" s="38"/>
      <c r="T2" s="38"/>
      <c r="U2" s="38"/>
      <c r="V2" s="38"/>
    </row>
    <row r="3" spans="1:31">
      <c r="B3" s="38"/>
      <c r="C3" s="38"/>
      <c r="D3" s="38"/>
      <c r="E3" s="38"/>
      <c r="F3" s="38"/>
      <c r="G3" s="38"/>
      <c r="H3" s="38"/>
      <c r="I3" s="38"/>
      <c r="J3" s="38"/>
      <c r="K3" s="38"/>
      <c r="L3" s="38"/>
      <c r="M3" s="38"/>
      <c r="N3" s="38"/>
      <c r="O3" s="38"/>
      <c r="P3" s="38"/>
      <c r="Q3" s="38"/>
      <c r="R3" s="38"/>
      <c r="S3" s="38"/>
      <c r="T3" s="38"/>
      <c r="U3" s="38"/>
      <c r="V3" s="38"/>
    </row>
    <row r="4" spans="1:31">
      <c r="A4" s="18" t="s">
        <v>127</v>
      </c>
      <c r="B4" s="18"/>
    </row>
    <row r="5" spans="1:31">
      <c r="A5" s="19" t="s">
        <v>128</v>
      </c>
      <c r="B5" s="19" t="s">
        <v>129</v>
      </c>
      <c r="C5" s="19" t="s">
        <v>80</v>
      </c>
      <c r="D5" s="19" t="s">
        <v>89</v>
      </c>
      <c r="E5" s="19" t="s">
        <v>90</v>
      </c>
      <c r="F5" s="19" t="s">
        <v>91</v>
      </c>
      <c r="G5" s="19" t="s">
        <v>92</v>
      </c>
      <c r="H5" s="19" t="s">
        <v>93</v>
      </c>
      <c r="I5" s="19" t="s">
        <v>94</v>
      </c>
      <c r="J5" s="19" t="s">
        <v>95</v>
      </c>
      <c r="K5" s="19" t="s">
        <v>96</v>
      </c>
      <c r="L5" s="19" t="s">
        <v>97</v>
      </c>
      <c r="M5" s="19" t="s">
        <v>98</v>
      </c>
      <c r="N5" s="19" t="s">
        <v>99</v>
      </c>
      <c r="O5" s="19" t="s">
        <v>100</v>
      </c>
      <c r="P5" s="19" t="s">
        <v>101</v>
      </c>
      <c r="Q5" s="19" t="s">
        <v>102</v>
      </c>
      <c r="R5" s="19" t="s">
        <v>103</v>
      </c>
      <c r="S5" s="19" t="s">
        <v>104</v>
      </c>
      <c r="T5" s="19" t="s">
        <v>105</v>
      </c>
      <c r="U5" s="19" t="s">
        <v>106</v>
      </c>
      <c r="V5" s="19" t="s">
        <v>107</v>
      </c>
      <c r="W5" s="19" t="s">
        <v>108</v>
      </c>
      <c r="X5" s="19" t="s">
        <v>109</v>
      </c>
      <c r="Y5" s="19" t="s">
        <v>110</v>
      </c>
      <c r="Z5" s="19" t="s">
        <v>111</v>
      </c>
      <c r="AA5" s="19" t="s">
        <v>112</v>
      </c>
      <c r="AB5" s="19" t="s">
        <v>113</v>
      </c>
      <c r="AC5" s="19" t="s">
        <v>114</v>
      </c>
      <c r="AD5" s="19" t="s">
        <v>115</v>
      </c>
      <c r="AE5" s="19" t="s">
        <v>116</v>
      </c>
    </row>
    <row r="6" spans="1:31">
      <c r="A6" s="29" t="s">
        <v>40</v>
      </c>
      <c r="B6" s="29" t="s">
        <v>64</v>
      </c>
      <c r="C6" s="33">
        <v>0</v>
      </c>
      <c r="D6" s="33">
        <v>0</v>
      </c>
      <c r="E6" s="33">
        <v>0</v>
      </c>
      <c r="F6" s="33">
        <v>-136976.26467181271</v>
      </c>
      <c r="G6" s="33">
        <v>-235951.6673735216</v>
      </c>
      <c r="H6" s="33">
        <v>-265680.75929528481</v>
      </c>
      <c r="I6" s="33">
        <v>-153215.7676708276</v>
      </c>
      <c r="J6" s="33">
        <v>-259799.43961245645</v>
      </c>
      <c r="K6" s="33">
        <v>-282818.88687184785</v>
      </c>
      <c r="L6" s="33">
        <v>-293556.07293555059</v>
      </c>
      <c r="M6" s="33">
        <v>120938.64806172045</v>
      </c>
      <c r="N6" s="33">
        <v>310298.65693564847</v>
      </c>
      <c r="O6" s="33">
        <v>128955.45913451981</v>
      </c>
      <c r="P6" s="33">
        <v>-183480.70956765144</v>
      </c>
      <c r="Q6" s="33">
        <v>-51615.263960228105</v>
      </c>
      <c r="R6" s="33">
        <v>-32149.456723711457</v>
      </c>
      <c r="S6" s="33">
        <v>-2567.5164732144913</v>
      </c>
      <c r="T6" s="33">
        <v>-2473.5226167985375</v>
      </c>
      <c r="U6" s="33">
        <v>-2389.3763761732794</v>
      </c>
      <c r="V6" s="33">
        <v>-2295.4973905153847</v>
      </c>
      <c r="W6" s="33">
        <v>291156.66530251509</v>
      </c>
      <c r="X6" s="33">
        <v>-2130.5019313965158</v>
      </c>
      <c r="Y6" s="33">
        <v>-3.6325210164261424E-4</v>
      </c>
      <c r="Z6" s="33">
        <v>-1.5693518890875249E-4</v>
      </c>
      <c r="AA6" s="33">
        <v>-6.38451547834288E-5</v>
      </c>
      <c r="AB6" s="33">
        <v>0</v>
      </c>
      <c r="AC6" s="33">
        <v>0</v>
      </c>
      <c r="AD6" s="33">
        <v>0</v>
      </c>
      <c r="AE6" s="33">
        <v>0</v>
      </c>
    </row>
    <row r="7" spans="1:31">
      <c r="A7" s="29" t="s">
        <v>40</v>
      </c>
      <c r="B7" s="29" t="s">
        <v>71</v>
      </c>
      <c r="C7" s="33">
        <v>0</v>
      </c>
      <c r="D7" s="33">
        <v>0</v>
      </c>
      <c r="E7" s="33">
        <v>0</v>
      </c>
      <c r="F7" s="33">
        <v>-287248.39484100323</v>
      </c>
      <c r="G7" s="33">
        <v>-276732.55797605158</v>
      </c>
      <c r="H7" s="33">
        <v>-277803.04115638812</v>
      </c>
      <c r="I7" s="33">
        <v>57655.192486607462</v>
      </c>
      <c r="J7" s="33">
        <v>103765.39434804505</v>
      </c>
      <c r="K7" s="33">
        <v>-211474.68242622842</v>
      </c>
      <c r="L7" s="33">
        <v>-168187.42164728459</v>
      </c>
      <c r="M7" s="33">
        <v>-125677.10225226577</v>
      </c>
      <c r="N7" s="33">
        <v>-85395.875746980164</v>
      </c>
      <c r="O7" s="33">
        <v>-82269.62991089125</v>
      </c>
      <c r="P7" s="33">
        <v>-79257.832377394894</v>
      </c>
      <c r="Q7" s="33">
        <v>-76561.577008888635</v>
      </c>
      <c r="R7" s="33">
        <v>-73553.460220911482</v>
      </c>
      <c r="S7" s="33">
        <v>153590.08322197248</v>
      </c>
      <c r="T7" s="33">
        <v>180696.65015777171</v>
      </c>
      <c r="U7" s="33">
        <v>-65944.272597645715</v>
      </c>
      <c r="V7" s="33">
        <v>-63353.311423362582</v>
      </c>
      <c r="W7" s="33">
        <v>-61034.018784142303</v>
      </c>
      <c r="X7" s="33">
        <v>-58799.63280923821</v>
      </c>
      <c r="Y7" s="33">
        <v>-56799.340587351464</v>
      </c>
      <c r="Z7" s="33">
        <v>-54567.685276136879</v>
      </c>
      <c r="AA7" s="33">
        <v>-52570.024412689861</v>
      </c>
      <c r="AB7" s="33">
        <v>-50645.495640243993</v>
      </c>
      <c r="AC7" s="33">
        <v>-48922.595632474964</v>
      </c>
      <c r="AD7" s="33">
        <v>0</v>
      </c>
      <c r="AE7" s="33">
        <v>0</v>
      </c>
    </row>
    <row r="8" spans="1:31">
      <c r="A8" s="29" t="s">
        <v>40</v>
      </c>
      <c r="B8" s="29" t="s">
        <v>20</v>
      </c>
      <c r="C8" s="33">
        <v>1.125117433477778E-4</v>
      </c>
      <c r="D8" s="33">
        <v>1.0839281645493499E-4</v>
      </c>
      <c r="E8" s="33">
        <v>1.0975616559681371E-4</v>
      </c>
      <c r="F8" s="33">
        <v>1.150469167450494E-4</v>
      </c>
      <c r="G8" s="33">
        <v>1.108351800389966E-4</v>
      </c>
      <c r="H8" s="33">
        <v>1.0805811020152831E-4</v>
      </c>
      <c r="I8" s="33">
        <v>1.043821042977308E-4</v>
      </c>
      <c r="J8" s="33">
        <v>1.039627749026398E-4</v>
      </c>
      <c r="K8" s="33">
        <v>1.001568160163978E-4</v>
      </c>
      <c r="L8" s="33">
        <v>9.6490188954044908E-5</v>
      </c>
      <c r="M8" s="33">
        <v>9.3207709706609294E-5</v>
      </c>
      <c r="N8" s="33">
        <v>9.7559978369711193E-5</v>
      </c>
      <c r="O8" s="33">
        <v>9.3988418578569696E-5</v>
      </c>
      <c r="P8" s="33">
        <v>9.6538341174341196E-5</v>
      </c>
      <c r="Q8" s="33">
        <v>9.3254223846748997E-5</v>
      </c>
      <c r="R8" s="33">
        <v>9.0497871834611785E-5</v>
      </c>
      <c r="S8" s="33">
        <v>1.1424877689145539E-4</v>
      </c>
      <c r="T8" s="33">
        <v>1.1830744218520777E-4</v>
      </c>
      <c r="U8" s="33">
        <v>1.3024214710262571E-4</v>
      </c>
      <c r="V8" s="33">
        <v>1.3396319867318196E-4</v>
      </c>
      <c r="W8" s="33">
        <v>1.3807776154133584E-4</v>
      </c>
      <c r="X8" s="33">
        <v>1.4186603915452547E-4</v>
      </c>
      <c r="Y8" s="33">
        <v>1.6377228618623315E-4</v>
      </c>
      <c r="Z8" s="33">
        <v>1.5782547257749556E-4</v>
      </c>
      <c r="AA8" s="33">
        <v>1.7102736826822806E-4</v>
      </c>
      <c r="AB8" s="33">
        <v>1.822838309620619E-4</v>
      </c>
      <c r="AC8" s="33">
        <v>1.8305571556685718E-4</v>
      </c>
      <c r="AD8" s="33">
        <v>2.0332195775380512E-4</v>
      </c>
      <c r="AE8" s="33">
        <v>1.9587857224773438E-4</v>
      </c>
    </row>
    <row r="9" spans="1:31">
      <c r="A9" s="29" t="s">
        <v>40</v>
      </c>
      <c r="B9" s="29" t="s">
        <v>32</v>
      </c>
      <c r="C9" s="33">
        <v>0</v>
      </c>
      <c r="D9" s="33">
        <v>0</v>
      </c>
      <c r="E9" s="33">
        <v>0</v>
      </c>
      <c r="F9" s="33">
        <v>0</v>
      </c>
      <c r="G9" s="33">
        <v>0</v>
      </c>
      <c r="H9" s="33">
        <v>0</v>
      </c>
      <c r="I9" s="33">
        <v>0</v>
      </c>
      <c r="J9" s="33">
        <v>0</v>
      </c>
      <c r="K9" s="33">
        <v>0</v>
      </c>
      <c r="L9" s="33">
        <v>0</v>
      </c>
      <c r="M9" s="33">
        <v>0</v>
      </c>
      <c r="N9" s="33">
        <v>0</v>
      </c>
      <c r="O9" s="33">
        <v>0</v>
      </c>
      <c r="P9" s="33">
        <v>0</v>
      </c>
      <c r="Q9" s="33">
        <v>0</v>
      </c>
      <c r="R9" s="33">
        <v>0</v>
      </c>
      <c r="S9" s="33">
        <v>0</v>
      </c>
      <c r="T9" s="33">
        <v>0</v>
      </c>
      <c r="U9" s="33">
        <v>0</v>
      </c>
      <c r="V9" s="33">
        <v>0</v>
      </c>
      <c r="W9" s="33">
        <v>0</v>
      </c>
      <c r="X9" s="33">
        <v>0</v>
      </c>
      <c r="Y9" s="33">
        <v>0</v>
      </c>
      <c r="Z9" s="33">
        <v>0</v>
      </c>
      <c r="AA9" s="33">
        <v>0</v>
      </c>
      <c r="AB9" s="33">
        <v>0</v>
      </c>
      <c r="AC9" s="33">
        <v>0</v>
      </c>
      <c r="AD9" s="33">
        <v>0</v>
      </c>
      <c r="AE9" s="33">
        <v>0</v>
      </c>
    </row>
    <row r="10" spans="1:31">
      <c r="A10" s="29" t="s">
        <v>40</v>
      </c>
      <c r="B10" s="29" t="s">
        <v>66</v>
      </c>
      <c r="C10" s="33">
        <v>5.9131134848358906E-4</v>
      </c>
      <c r="D10" s="33">
        <v>5.6966411288984472E-4</v>
      </c>
      <c r="E10" s="33">
        <v>5.5028483040693577E-4</v>
      </c>
      <c r="F10" s="33">
        <v>5.28664050099287E-4</v>
      </c>
      <c r="G10" s="33">
        <v>5.093102608108006E-4</v>
      </c>
      <c r="H10" s="33">
        <v>4.9066499172479932E-4</v>
      </c>
      <c r="I10" s="33">
        <v>4.7397316356860352E-4</v>
      </c>
      <c r="J10" s="33">
        <v>4.5616943332078201E-4</v>
      </c>
      <c r="K10" s="33">
        <v>4.394695894583503E-4</v>
      </c>
      <c r="L10" s="33">
        <v>4.2958717876937207E-4</v>
      </c>
      <c r="M10" s="33">
        <v>4.2943959203048268E-4</v>
      </c>
      <c r="N10" s="33">
        <v>4.3333616736300999E-4</v>
      </c>
      <c r="O10" s="33">
        <v>4.3466897747745822E-4</v>
      </c>
      <c r="P10" s="33">
        <v>4.363746608581423E-4</v>
      </c>
      <c r="Q10" s="33">
        <v>4.3752172053333586E-4</v>
      </c>
      <c r="R10" s="33">
        <v>4.6728835299841105E-4</v>
      </c>
      <c r="S10" s="33">
        <v>4.6672064433652121E-4</v>
      </c>
      <c r="T10" s="33">
        <v>4.6046397373066688E-4</v>
      </c>
      <c r="U10" s="33">
        <v>5.9003834477192583E-4</v>
      </c>
      <c r="V10" s="33">
        <v>5.8660052592101209E-4</v>
      </c>
      <c r="W10" s="33">
        <v>8.8170977633207095E-4</v>
      </c>
      <c r="X10" s="33">
        <v>8.6092486623750187E-4</v>
      </c>
      <c r="Y10" s="33">
        <v>1.1580790327916357E-3</v>
      </c>
      <c r="Z10" s="33">
        <v>2391.9749568392253</v>
      </c>
      <c r="AA10" s="33">
        <v>2304.4076110011092</v>
      </c>
      <c r="AB10" s="33">
        <v>4504.9936734015919</v>
      </c>
      <c r="AC10" s="33">
        <v>4351.739254067541</v>
      </c>
      <c r="AD10" s="33">
        <v>8852.481377752636</v>
      </c>
      <c r="AE10" s="33">
        <v>8528.4021080669063</v>
      </c>
    </row>
    <row r="11" spans="1:31">
      <c r="A11" s="29" t="s">
        <v>40</v>
      </c>
      <c r="B11" s="29" t="s">
        <v>65</v>
      </c>
      <c r="C11" s="33">
        <v>0</v>
      </c>
      <c r="D11" s="33">
        <v>0</v>
      </c>
      <c r="E11" s="33">
        <v>0</v>
      </c>
      <c r="F11" s="33">
        <v>0</v>
      </c>
      <c r="G11" s="33">
        <v>0</v>
      </c>
      <c r="H11" s="33">
        <v>0</v>
      </c>
      <c r="I11" s="33">
        <v>0</v>
      </c>
      <c r="J11" s="33">
        <v>0</v>
      </c>
      <c r="K11" s="33">
        <v>0</v>
      </c>
      <c r="L11" s="33">
        <v>0</v>
      </c>
      <c r="M11" s="33">
        <v>0</v>
      </c>
      <c r="N11" s="33">
        <v>0</v>
      </c>
      <c r="O11" s="33">
        <v>0</v>
      </c>
      <c r="P11" s="33">
        <v>0</v>
      </c>
      <c r="Q11" s="33">
        <v>0</v>
      </c>
      <c r="R11" s="33">
        <v>0</v>
      </c>
      <c r="S11" s="33">
        <v>0</v>
      </c>
      <c r="T11" s="33">
        <v>0</v>
      </c>
      <c r="U11" s="33">
        <v>0</v>
      </c>
      <c r="V11" s="33">
        <v>0</v>
      </c>
      <c r="W11" s="33">
        <v>0</v>
      </c>
      <c r="X11" s="33">
        <v>0</v>
      </c>
      <c r="Y11" s="33">
        <v>0</v>
      </c>
      <c r="Z11" s="33">
        <v>0</v>
      </c>
      <c r="AA11" s="33">
        <v>0</v>
      </c>
      <c r="AB11" s="33">
        <v>0</v>
      </c>
      <c r="AC11" s="33">
        <v>0</v>
      </c>
      <c r="AD11" s="33">
        <v>0</v>
      </c>
      <c r="AE11" s="33">
        <v>0</v>
      </c>
    </row>
    <row r="12" spans="1:31">
      <c r="A12" s="29" t="s">
        <v>40</v>
      </c>
      <c r="B12" s="29" t="s">
        <v>69</v>
      </c>
      <c r="C12" s="33">
        <v>1.2717737108555499E-2</v>
      </c>
      <c r="D12" s="33">
        <v>15773.129353257456</v>
      </c>
      <c r="E12" s="33">
        <v>33690.125878260056</v>
      </c>
      <c r="F12" s="33">
        <v>63408.095353654782</v>
      </c>
      <c r="G12" s="33">
        <v>78169.452553018215</v>
      </c>
      <c r="H12" s="33">
        <v>94134.365488471129</v>
      </c>
      <c r="I12" s="33">
        <v>108027.38942545927</v>
      </c>
      <c r="J12" s="33">
        <v>113644.52496915133</v>
      </c>
      <c r="K12" s="33">
        <v>112090.64069037737</v>
      </c>
      <c r="L12" s="33">
        <v>110457.00859240991</v>
      </c>
      <c r="M12" s="33">
        <v>136327.48340878621</v>
      </c>
      <c r="N12" s="33">
        <v>133274.99216786755</v>
      </c>
      <c r="O12" s="33">
        <v>130615.4467527901</v>
      </c>
      <c r="P12" s="33">
        <v>127972.00786270254</v>
      </c>
      <c r="Q12" s="33">
        <v>125684.05823037258</v>
      </c>
      <c r="R12" s="33">
        <v>122730.26474848879</v>
      </c>
      <c r="S12" s="33">
        <v>154897.03654685008</v>
      </c>
      <c r="T12" s="33">
        <v>162299.2669788285</v>
      </c>
      <c r="U12" s="33">
        <v>165443.59669195529</v>
      </c>
      <c r="V12" s="33">
        <v>166002.78038882633</v>
      </c>
      <c r="W12" s="33">
        <v>189723.72258738463</v>
      </c>
      <c r="X12" s="33">
        <v>220377.11567775966</v>
      </c>
      <c r="Y12" s="33">
        <v>228307.06253884244</v>
      </c>
      <c r="Z12" s="33">
        <v>219773.9434526652</v>
      </c>
      <c r="AA12" s="33">
        <v>228202.64100722424</v>
      </c>
      <c r="AB12" s="33">
        <v>237035.88585341861</v>
      </c>
      <c r="AC12" s="33">
        <v>252005.22972982749</v>
      </c>
      <c r="AD12" s="33">
        <v>259121.63196648538</v>
      </c>
      <c r="AE12" s="33">
        <v>260217.80095022917</v>
      </c>
    </row>
    <row r="13" spans="1:31">
      <c r="A13" s="29" t="s">
        <v>40</v>
      </c>
      <c r="B13" s="29" t="s">
        <v>68</v>
      </c>
      <c r="C13" s="33">
        <v>9.7269111675741832E-4</v>
      </c>
      <c r="D13" s="33">
        <v>1.5599569100105794E-3</v>
      </c>
      <c r="E13" s="33">
        <v>1.7289705954634366E-3</v>
      </c>
      <c r="F13" s="33">
        <v>1.9898722557329367E-3</v>
      </c>
      <c r="G13" s="33">
        <v>1.9836279181032214E-3</v>
      </c>
      <c r="H13" s="33">
        <v>4.7333887922894561E-3</v>
      </c>
      <c r="I13" s="33">
        <v>5995.927495500363</v>
      </c>
      <c r="J13" s="33">
        <v>14122.339993546177</v>
      </c>
      <c r="K13" s="33">
        <v>24066.093247791647</v>
      </c>
      <c r="L13" s="33">
        <v>33262.860207815007</v>
      </c>
      <c r="M13" s="33">
        <v>63777.806015846319</v>
      </c>
      <c r="N13" s="33">
        <v>61271.96584242284</v>
      </c>
      <c r="O13" s="33">
        <v>59028.868929649507</v>
      </c>
      <c r="P13" s="33">
        <v>56867.88930256469</v>
      </c>
      <c r="Q13" s="33">
        <v>54933.312656645307</v>
      </c>
      <c r="R13" s="33">
        <v>52774.973977346926</v>
      </c>
      <c r="S13" s="33">
        <v>50842.943399052609</v>
      </c>
      <c r="T13" s="33">
        <v>48981.641229373759</v>
      </c>
      <c r="U13" s="33">
        <v>47315.345522902186</v>
      </c>
      <c r="V13" s="33">
        <v>45456.320226674703</v>
      </c>
      <c r="W13" s="33">
        <v>43792.21615346711</v>
      </c>
      <c r="X13" s="33">
        <v>57704.164540989543</v>
      </c>
      <c r="Y13" s="33">
        <v>59981.991459041987</v>
      </c>
      <c r="Z13" s="33">
        <v>57625.28934009299</v>
      </c>
      <c r="AA13" s="33">
        <v>62875.506850302983</v>
      </c>
      <c r="AB13" s="33">
        <v>88676.263845157358</v>
      </c>
      <c r="AC13" s="33">
        <v>95430.704800196356</v>
      </c>
      <c r="AD13" s="33">
        <v>99634.715569646374</v>
      </c>
      <c r="AE13" s="33">
        <v>108378.49137361613</v>
      </c>
    </row>
    <row r="14" spans="1:31">
      <c r="A14" s="29" t="s">
        <v>40</v>
      </c>
      <c r="B14" s="29" t="s">
        <v>36</v>
      </c>
      <c r="C14" s="33">
        <v>1.126771046443693E-3</v>
      </c>
      <c r="D14" s="33">
        <v>1.085521240626287E-3</v>
      </c>
      <c r="E14" s="33">
        <v>1.048593124061986E-3</v>
      </c>
      <c r="F14" s="33">
        <v>1.0073937300123831E-3</v>
      </c>
      <c r="G14" s="33">
        <v>9.7290460847803111E-4</v>
      </c>
      <c r="H14" s="33">
        <v>9.5652297208197114E-4</v>
      </c>
      <c r="I14" s="33">
        <v>1.0783249251721081E-3</v>
      </c>
      <c r="J14" s="33">
        <v>1.3653859926063049E-3</v>
      </c>
      <c r="K14" s="33">
        <v>3.0295374580593518E-3</v>
      </c>
      <c r="L14" s="33">
        <v>2.9492740717950421E-3</v>
      </c>
      <c r="M14" s="33">
        <v>2.8652732324876647E-3</v>
      </c>
      <c r="N14" s="33">
        <v>3.0533335657570199E-3</v>
      </c>
      <c r="O14" s="33">
        <v>3.136371117342759E-3</v>
      </c>
      <c r="P14" s="33">
        <v>3.2218757145664658E-3</v>
      </c>
      <c r="Q14" s="33">
        <v>3.1408728406204767E-3</v>
      </c>
      <c r="R14" s="33">
        <v>4.050185107007595E-3</v>
      </c>
      <c r="S14" s="33">
        <v>2700.8401963789706</v>
      </c>
      <c r="T14" s="33">
        <v>2601.9657316062926</v>
      </c>
      <c r="U14" s="33">
        <v>4051.8410321114648</v>
      </c>
      <c r="V14" s="33">
        <v>4618.8351303042846</v>
      </c>
      <c r="W14" s="33">
        <v>17556.857658643268</v>
      </c>
      <c r="X14" s="33">
        <v>19616.732704416372</v>
      </c>
      <c r="Y14" s="33">
        <v>19484.091273551949</v>
      </c>
      <c r="Z14" s="33">
        <v>29716.731276686878</v>
      </c>
      <c r="AA14" s="33">
        <v>29019.794493646212</v>
      </c>
      <c r="AB14" s="33">
        <v>27957.413264495579</v>
      </c>
      <c r="AC14" s="33">
        <v>27006.335993673689</v>
      </c>
      <c r="AD14" s="33">
        <v>31042.893359755501</v>
      </c>
      <c r="AE14" s="33">
        <v>32469.367590609261</v>
      </c>
    </row>
    <row r="15" spans="1:31">
      <c r="A15" s="29" t="s">
        <v>40</v>
      </c>
      <c r="B15" s="29" t="s">
        <v>73</v>
      </c>
      <c r="C15" s="33">
        <v>0</v>
      </c>
      <c r="D15" s="33">
        <v>0</v>
      </c>
      <c r="E15" s="33">
        <v>1.3598001876826212E-3</v>
      </c>
      <c r="F15" s="33">
        <v>1.4202344527988269E-3</v>
      </c>
      <c r="G15" s="33">
        <v>1.457918465096667E-3</v>
      </c>
      <c r="H15" s="33">
        <v>1.494959623881019E-3</v>
      </c>
      <c r="I15" s="33">
        <v>1.4902442197598383E-3</v>
      </c>
      <c r="J15" s="33">
        <v>1.5895832366908391E-3</v>
      </c>
      <c r="K15" s="33">
        <v>25199.02069923803</v>
      </c>
      <c r="L15" s="33">
        <v>24276.513259730636</v>
      </c>
      <c r="M15" s="33">
        <v>23450.655757653734</v>
      </c>
      <c r="N15" s="33">
        <v>22529.275852606232</v>
      </c>
      <c r="O15" s="33">
        <v>21704.504781766183</v>
      </c>
      <c r="P15" s="33">
        <v>20909.927640318936</v>
      </c>
      <c r="Q15" s="33">
        <v>20198.597288744873</v>
      </c>
      <c r="R15" s="33">
        <v>19404.991251140149</v>
      </c>
      <c r="S15" s="33">
        <v>18694.607280150372</v>
      </c>
      <c r="T15" s="33">
        <v>18010.21903301877</v>
      </c>
      <c r="U15" s="33">
        <v>19155.338140353088</v>
      </c>
      <c r="V15" s="33">
        <v>18402.721799656039</v>
      </c>
      <c r="W15" s="33">
        <v>18370.872410981116</v>
      </c>
      <c r="X15" s="33">
        <v>20034.453075416179</v>
      </c>
      <c r="Y15" s="33">
        <v>19352.905442476356</v>
      </c>
      <c r="Z15" s="33">
        <v>18592.526900468125</v>
      </c>
      <c r="AA15" s="33">
        <v>22340.48067842067</v>
      </c>
      <c r="AB15" s="33">
        <v>28725.074054743356</v>
      </c>
      <c r="AC15" s="33">
        <v>29108.338301566597</v>
      </c>
      <c r="AD15" s="33">
        <v>31658.582857842728</v>
      </c>
      <c r="AE15" s="33">
        <v>30499.59816727231</v>
      </c>
    </row>
    <row r="16" spans="1:31">
      <c r="A16" s="29" t="s">
        <v>40</v>
      </c>
      <c r="B16" s="29" t="s">
        <v>56</v>
      </c>
      <c r="C16" s="33">
        <v>0</v>
      </c>
      <c r="D16" s="33">
        <v>0</v>
      </c>
      <c r="E16" s="33">
        <v>0</v>
      </c>
      <c r="F16" s="33">
        <v>0</v>
      </c>
      <c r="G16" s="33">
        <v>0</v>
      </c>
      <c r="H16" s="33">
        <v>0</v>
      </c>
      <c r="I16" s="33">
        <v>0</v>
      </c>
      <c r="J16" s="33">
        <v>0</v>
      </c>
      <c r="K16" s="33">
        <v>0</v>
      </c>
      <c r="L16" s="33">
        <v>0</v>
      </c>
      <c r="M16" s="33">
        <v>0</v>
      </c>
      <c r="N16" s="33">
        <v>0</v>
      </c>
      <c r="O16" s="33">
        <v>0</v>
      </c>
      <c r="P16" s="33">
        <v>0</v>
      </c>
      <c r="Q16" s="33">
        <v>0</v>
      </c>
      <c r="R16" s="33">
        <v>0</v>
      </c>
      <c r="S16" s="33">
        <v>0</v>
      </c>
      <c r="T16" s="33">
        <v>0</v>
      </c>
      <c r="U16" s="33">
        <v>0</v>
      </c>
      <c r="V16" s="33">
        <v>0</v>
      </c>
      <c r="W16" s="33">
        <v>0</v>
      </c>
      <c r="X16" s="33">
        <v>0</v>
      </c>
      <c r="Y16" s="33">
        <v>0</v>
      </c>
      <c r="Z16" s="33">
        <v>0</v>
      </c>
      <c r="AA16" s="33">
        <v>0</v>
      </c>
      <c r="AB16" s="33">
        <v>0</v>
      </c>
      <c r="AC16" s="33">
        <v>0</v>
      </c>
      <c r="AD16" s="33">
        <v>0</v>
      </c>
      <c r="AE16" s="33">
        <v>0</v>
      </c>
    </row>
    <row r="17" spans="1:31">
      <c r="A17" s="34" t="s">
        <v>138</v>
      </c>
      <c r="B17" s="34"/>
      <c r="C17" s="35">
        <v>1.4394251317144283E-2</v>
      </c>
      <c r="D17" s="35">
        <v>15773.131591271296</v>
      </c>
      <c r="E17" s="35">
        <v>33690.128267271648</v>
      </c>
      <c r="F17" s="35">
        <v>-360816.56152557797</v>
      </c>
      <c r="G17" s="35">
        <v>-434514.77019278158</v>
      </c>
      <c r="H17" s="35">
        <v>-449349.42963108991</v>
      </c>
      <c r="I17" s="35">
        <v>18462.742315094787</v>
      </c>
      <c r="J17" s="35">
        <v>-28267.179741581684</v>
      </c>
      <c r="K17" s="35">
        <v>-358136.83482028084</v>
      </c>
      <c r="L17" s="35">
        <v>-318023.62525653286</v>
      </c>
      <c r="M17" s="35">
        <v>195366.83575673451</v>
      </c>
      <c r="N17" s="35">
        <v>419449.7397298548</v>
      </c>
      <c r="O17" s="35">
        <v>236330.14543472556</v>
      </c>
      <c r="P17" s="35">
        <v>-77898.644246866083</v>
      </c>
      <c r="Q17" s="35">
        <v>52440.530448677084</v>
      </c>
      <c r="R17" s="35">
        <v>69802.322338998987</v>
      </c>
      <c r="S17" s="35">
        <v>356762.54727563006</v>
      </c>
      <c r="T17" s="35">
        <v>389504.03632794687</v>
      </c>
      <c r="U17" s="35">
        <v>144425.29396131897</v>
      </c>
      <c r="V17" s="35">
        <v>145810.29252218679</v>
      </c>
      <c r="W17" s="35">
        <v>463638.58627901209</v>
      </c>
      <c r="X17" s="35">
        <v>217151.14648090542</v>
      </c>
      <c r="Y17" s="35">
        <v>231489.71436913215</v>
      </c>
      <c r="Z17" s="35">
        <v>225223.52247435082</v>
      </c>
      <c r="AA17" s="35">
        <v>240812.5311630207</v>
      </c>
      <c r="AB17" s="35">
        <v>279571.64791401738</v>
      </c>
      <c r="AC17" s="35">
        <v>302865.07833467214</v>
      </c>
      <c r="AD17" s="35">
        <v>367608.82911720633</v>
      </c>
      <c r="AE17" s="35">
        <v>377124.69462779083</v>
      </c>
    </row>
    <row r="18" spans="1:31">
      <c r="A18" s="13"/>
      <c r="B18" s="13"/>
    </row>
    <row r="19" spans="1:31">
      <c r="A19" s="19" t="s">
        <v>128</v>
      </c>
      <c r="B19" s="19" t="s">
        <v>129</v>
      </c>
      <c r="C19" s="19" t="s">
        <v>80</v>
      </c>
      <c r="D19" s="19" t="s">
        <v>89</v>
      </c>
      <c r="E19" s="19" t="s">
        <v>90</v>
      </c>
      <c r="F19" s="19" t="s">
        <v>91</v>
      </c>
      <c r="G19" s="19" t="s">
        <v>92</v>
      </c>
      <c r="H19" s="19" t="s">
        <v>93</v>
      </c>
      <c r="I19" s="19" t="s">
        <v>94</v>
      </c>
      <c r="J19" s="19" t="s">
        <v>95</v>
      </c>
      <c r="K19" s="19" t="s">
        <v>96</v>
      </c>
      <c r="L19" s="19" t="s">
        <v>97</v>
      </c>
      <c r="M19" s="19" t="s">
        <v>98</v>
      </c>
      <c r="N19" s="19" t="s">
        <v>99</v>
      </c>
      <c r="O19" s="19" t="s">
        <v>100</v>
      </c>
      <c r="P19" s="19" t="s">
        <v>101</v>
      </c>
      <c r="Q19" s="19" t="s">
        <v>102</v>
      </c>
      <c r="R19" s="19" t="s">
        <v>103</v>
      </c>
      <c r="S19" s="19" t="s">
        <v>104</v>
      </c>
      <c r="T19" s="19" t="s">
        <v>105</v>
      </c>
      <c r="U19" s="19" t="s">
        <v>106</v>
      </c>
      <c r="V19" s="19" t="s">
        <v>107</v>
      </c>
      <c r="W19" s="19" t="s">
        <v>108</v>
      </c>
      <c r="X19" s="19" t="s">
        <v>109</v>
      </c>
      <c r="Y19" s="19" t="s">
        <v>110</v>
      </c>
      <c r="Z19" s="19" t="s">
        <v>111</v>
      </c>
      <c r="AA19" s="19" t="s">
        <v>112</v>
      </c>
      <c r="AB19" s="19" t="s">
        <v>113</v>
      </c>
      <c r="AC19" s="19" t="s">
        <v>114</v>
      </c>
      <c r="AD19" s="19" t="s">
        <v>115</v>
      </c>
      <c r="AE19" s="19" t="s">
        <v>116</v>
      </c>
    </row>
    <row r="20" spans="1:31">
      <c r="A20" s="29" t="s">
        <v>130</v>
      </c>
      <c r="B20" s="29" t="s">
        <v>64</v>
      </c>
      <c r="C20" s="33">
        <v>0</v>
      </c>
      <c r="D20" s="33">
        <v>0</v>
      </c>
      <c r="E20" s="33">
        <v>0</v>
      </c>
      <c r="F20" s="33">
        <v>-40663.857078045156</v>
      </c>
      <c r="G20" s="33">
        <v>-143165.22102399316</v>
      </c>
      <c r="H20" s="33">
        <v>-137924.10520373227</v>
      </c>
      <c r="I20" s="33">
        <v>-145045.36010256963</v>
      </c>
      <c r="J20" s="33">
        <v>-139346.5043607124</v>
      </c>
      <c r="K20" s="33">
        <v>-163314.76339002122</v>
      </c>
      <c r="L20" s="33">
        <v>-178426.85941971795</v>
      </c>
      <c r="M20" s="33">
        <v>-193956.59587272684</v>
      </c>
      <c r="N20" s="33">
        <v>236652.87715302318</v>
      </c>
      <c r="O20" s="33">
        <v>-87521.286487637539</v>
      </c>
      <c r="P20" s="33">
        <v>-84317.23178291347</v>
      </c>
      <c r="Q20" s="33">
        <v>-7.0000242322044504E-4</v>
      </c>
      <c r="R20" s="33">
        <v>-6.7249921438934006E-4</v>
      </c>
      <c r="S20" s="33">
        <v>-6.4787978341134997E-4</v>
      </c>
      <c r="T20" s="33">
        <v>-6.2416164178613696E-4</v>
      </c>
      <c r="U20" s="33">
        <v>-6.0292841944076399E-4</v>
      </c>
      <c r="V20" s="33">
        <v>-5.7923926397499101E-4</v>
      </c>
      <c r="W20" s="33">
        <v>-5.5803397365785106E-4</v>
      </c>
      <c r="X20" s="33">
        <v>0</v>
      </c>
      <c r="Y20" s="33">
        <v>0</v>
      </c>
      <c r="Z20" s="33">
        <v>0</v>
      </c>
      <c r="AA20" s="33">
        <v>0</v>
      </c>
      <c r="AB20" s="33">
        <v>0</v>
      </c>
      <c r="AC20" s="33">
        <v>0</v>
      </c>
      <c r="AD20" s="33">
        <v>0</v>
      </c>
      <c r="AE20" s="33">
        <v>0</v>
      </c>
    </row>
    <row r="21" spans="1:31">
      <c r="A21" s="29" t="s">
        <v>130</v>
      </c>
      <c r="B21" s="29" t="s">
        <v>71</v>
      </c>
      <c r="C21" s="33">
        <v>0</v>
      </c>
      <c r="D21" s="33">
        <v>0</v>
      </c>
      <c r="E21" s="33">
        <v>0</v>
      </c>
      <c r="F21" s="33">
        <v>0</v>
      </c>
      <c r="G21" s="33">
        <v>0</v>
      </c>
      <c r="H21" s="33">
        <v>0</v>
      </c>
      <c r="I21" s="33">
        <v>0</v>
      </c>
      <c r="J21" s="33">
        <v>0</v>
      </c>
      <c r="K21" s="33">
        <v>0</v>
      </c>
      <c r="L21" s="33">
        <v>0</v>
      </c>
      <c r="M21" s="33">
        <v>0</v>
      </c>
      <c r="N21" s="33">
        <v>0</v>
      </c>
      <c r="O21" s="33">
        <v>0</v>
      </c>
      <c r="P21" s="33">
        <v>0</v>
      </c>
      <c r="Q21" s="33">
        <v>0</v>
      </c>
      <c r="R21" s="33">
        <v>0</v>
      </c>
      <c r="S21" s="33">
        <v>0</v>
      </c>
      <c r="T21" s="33">
        <v>0</v>
      </c>
      <c r="U21" s="33">
        <v>0</v>
      </c>
      <c r="V21" s="33">
        <v>0</v>
      </c>
      <c r="W21" s="33">
        <v>0</v>
      </c>
      <c r="X21" s="33">
        <v>0</v>
      </c>
      <c r="Y21" s="33">
        <v>0</v>
      </c>
      <c r="Z21" s="33">
        <v>0</v>
      </c>
      <c r="AA21" s="33">
        <v>0</v>
      </c>
      <c r="AB21" s="33">
        <v>0</v>
      </c>
      <c r="AC21" s="33">
        <v>0</v>
      </c>
      <c r="AD21" s="33">
        <v>0</v>
      </c>
      <c r="AE21" s="33">
        <v>0</v>
      </c>
    </row>
    <row r="22" spans="1:31">
      <c r="A22" s="29" t="s">
        <v>130</v>
      </c>
      <c r="B22" s="29" t="s">
        <v>20</v>
      </c>
      <c r="C22" s="33">
        <v>2.59512399275779E-5</v>
      </c>
      <c r="D22" s="33">
        <v>2.5001194564669297E-5</v>
      </c>
      <c r="E22" s="33">
        <v>2.4150684236010801E-5</v>
      </c>
      <c r="F22" s="33">
        <v>2.5479450116398599E-5</v>
      </c>
      <c r="G22" s="33">
        <v>2.4546676441610901E-5</v>
      </c>
      <c r="H22" s="33">
        <v>2.3648050549620701E-5</v>
      </c>
      <c r="I22" s="33">
        <v>2.28435725398574E-5</v>
      </c>
      <c r="J22" s="33">
        <v>2.2863804315789198E-5</v>
      </c>
      <c r="K22" s="33">
        <v>2.2026786457325203E-5</v>
      </c>
      <c r="L22" s="33">
        <v>2.1220410870187198E-5</v>
      </c>
      <c r="M22" s="33">
        <v>2.04985182191466E-5</v>
      </c>
      <c r="N22" s="33">
        <v>2.1964829081669802E-5</v>
      </c>
      <c r="O22" s="33">
        <v>2.1160721683551102E-5</v>
      </c>
      <c r="P22" s="33">
        <v>2.2010786890379199E-5</v>
      </c>
      <c r="Q22" s="33">
        <v>2.1262006605351402E-5</v>
      </c>
      <c r="R22" s="33">
        <v>2.0426618914627397E-5</v>
      </c>
      <c r="S22" s="33">
        <v>2.73112393836427E-5</v>
      </c>
      <c r="T22" s="33">
        <v>3.1243228722014302E-5</v>
      </c>
      <c r="U22" s="33">
        <v>3.4575033768090402E-5</v>
      </c>
      <c r="V22" s="33">
        <v>3.6402269198050998E-5</v>
      </c>
      <c r="W22" s="33">
        <v>4.0192672610445399E-5</v>
      </c>
      <c r="X22" s="33">
        <v>3.8721264602850397E-5</v>
      </c>
      <c r="Y22" s="33">
        <v>5.0671146968974198E-5</v>
      </c>
      <c r="Z22" s="33">
        <v>4.8680269379739897E-5</v>
      </c>
      <c r="AA22" s="33">
        <v>4.6898140112759601E-5</v>
      </c>
      <c r="AB22" s="33">
        <v>5.8994786966589501E-5</v>
      </c>
      <c r="AC22" s="33">
        <v>5.6987855836866696E-5</v>
      </c>
      <c r="AD22" s="33">
        <v>5.4748793730899303E-5</v>
      </c>
      <c r="AE22" s="33">
        <v>5.2744502693013099E-5</v>
      </c>
    </row>
    <row r="23" spans="1:31">
      <c r="A23" s="29" t="s">
        <v>130</v>
      </c>
      <c r="B23" s="29" t="s">
        <v>32</v>
      </c>
      <c r="C23" s="33">
        <v>0</v>
      </c>
      <c r="D23" s="33">
        <v>0</v>
      </c>
      <c r="E23" s="33">
        <v>0</v>
      </c>
      <c r="F23" s="33">
        <v>0</v>
      </c>
      <c r="G23" s="33">
        <v>0</v>
      </c>
      <c r="H23" s="33">
        <v>0</v>
      </c>
      <c r="I23" s="33">
        <v>0</v>
      </c>
      <c r="J23" s="33">
        <v>0</v>
      </c>
      <c r="K23" s="33">
        <v>0</v>
      </c>
      <c r="L23" s="33">
        <v>0</v>
      </c>
      <c r="M23" s="33">
        <v>0</v>
      </c>
      <c r="N23" s="33">
        <v>0</v>
      </c>
      <c r="O23" s="33">
        <v>0</v>
      </c>
      <c r="P23" s="33">
        <v>0</v>
      </c>
      <c r="Q23" s="33">
        <v>0</v>
      </c>
      <c r="R23" s="33">
        <v>0</v>
      </c>
      <c r="S23" s="33">
        <v>0</v>
      </c>
      <c r="T23" s="33">
        <v>0</v>
      </c>
      <c r="U23" s="33">
        <v>0</v>
      </c>
      <c r="V23" s="33">
        <v>0</v>
      </c>
      <c r="W23" s="33">
        <v>0</v>
      </c>
      <c r="X23" s="33">
        <v>0</v>
      </c>
      <c r="Y23" s="33">
        <v>0</v>
      </c>
      <c r="Z23" s="33">
        <v>0</v>
      </c>
      <c r="AA23" s="33">
        <v>0</v>
      </c>
      <c r="AB23" s="33">
        <v>0</v>
      </c>
      <c r="AC23" s="33">
        <v>0</v>
      </c>
      <c r="AD23" s="33">
        <v>0</v>
      </c>
      <c r="AE23" s="33">
        <v>0</v>
      </c>
    </row>
    <row r="24" spans="1:31">
      <c r="A24" s="29" t="s">
        <v>130</v>
      </c>
      <c r="B24" s="29" t="s">
        <v>66</v>
      </c>
      <c r="C24" s="33">
        <v>1.227847752759888E-4</v>
      </c>
      <c r="D24" s="33">
        <v>1.1828976437430291E-4</v>
      </c>
      <c r="E24" s="33">
        <v>1.142656899999889E-4</v>
      </c>
      <c r="F24" s="33">
        <v>1.0977617249254699E-4</v>
      </c>
      <c r="G24" s="33">
        <v>1.057573917358106E-4</v>
      </c>
      <c r="H24" s="33">
        <v>1.0188573396946471E-4</v>
      </c>
      <c r="I24" s="33">
        <v>9.8419704821943899E-5</v>
      </c>
      <c r="J24" s="33">
        <v>9.4552778644231E-5</v>
      </c>
      <c r="K24" s="33">
        <v>9.1091309013039494E-5</v>
      </c>
      <c r="L24" s="33">
        <v>8.9933754544708E-5</v>
      </c>
      <c r="M24" s="33">
        <v>8.973244110382999E-5</v>
      </c>
      <c r="N24" s="33">
        <v>9.069153281866979E-5</v>
      </c>
      <c r="O24" s="33">
        <v>9.0746692443276412E-5</v>
      </c>
      <c r="P24" s="33">
        <v>9.1438455286681797E-5</v>
      </c>
      <c r="Q24" s="33">
        <v>9.0954353039367499E-5</v>
      </c>
      <c r="R24" s="33">
        <v>9.1029546188045284E-5</v>
      </c>
      <c r="S24" s="33">
        <v>9.3356779298468698E-5</v>
      </c>
      <c r="T24" s="33">
        <v>9.4854491716169189E-5</v>
      </c>
      <c r="U24" s="33">
        <v>1.1903295393690711E-4</v>
      </c>
      <c r="V24" s="33">
        <v>1.143561298555725E-4</v>
      </c>
      <c r="W24" s="33">
        <v>2.4389449450740888E-4</v>
      </c>
      <c r="X24" s="33">
        <v>2.3496579459972262E-4</v>
      </c>
      <c r="Y24" s="33">
        <v>5.1315890962739098E-4</v>
      </c>
      <c r="Z24" s="33">
        <v>2158.0493202384496</v>
      </c>
      <c r="AA24" s="33">
        <v>2079.0455969752584</v>
      </c>
      <c r="AB24" s="33">
        <v>2002.934103490009</v>
      </c>
      <c r="AC24" s="33">
        <v>1934.7967135651359</v>
      </c>
      <c r="AD24" s="33">
        <v>3570.3977031091458</v>
      </c>
      <c r="AE24" s="33">
        <v>3439.689506081012</v>
      </c>
    </row>
    <row r="25" spans="1:31">
      <c r="A25" s="29" t="s">
        <v>130</v>
      </c>
      <c r="B25" s="29" t="s">
        <v>65</v>
      </c>
      <c r="C25" s="33">
        <v>0</v>
      </c>
      <c r="D25" s="33">
        <v>0</v>
      </c>
      <c r="E25" s="33">
        <v>0</v>
      </c>
      <c r="F25" s="33">
        <v>0</v>
      </c>
      <c r="G25" s="33">
        <v>0</v>
      </c>
      <c r="H25" s="33">
        <v>0</v>
      </c>
      <c r="I25" s="33">
        <v>0</v>
      </c>
      <c r="J25" s="33">
        <v>0</v>
      </c>
      <c r="K25" s="33">
        <v>0</v>
      </c>
      <c r="L25" s="33">
        <v>0</v>
      </c>
      <c r="M25" s="33">
        <v>0</v>
      </c>
      <c r="N25" s="33">
        <v>0</v>
      </c>
      <c r="O25" s="33">
        <v>0</v>
      </c>
      <c r="P25" s="33">
        <v>0</v>
      </c>
      <c r="Q25" s="33">
        <v>0</v>
      </c>
      <c r="R25" s="33">
        <v>0</v>
      </c>
      <c r="S25" s="33">
        <v>0</v>
      </c>
      <c r="T25" s="33">
        <v>0</v>
      </c>
      <c r="U25" s="33">
        <v>0</v>
      </c>
      <c r="V25" s="33">
        <v>0</v>
      </c>
      <c r="W25" s="33">
        <v>0</v>
      </c>
      <c r="X25" s="33">
        <v>0</v>
      </c>
      <c r="Y25" s="33">
        <v>0</v>
      </c>
      <c r="Z25" s="33">
        <v>0</v>
      </c>
      <c r="AA25" s="33">
        <v>0</v>
      </c>
      <c r="AB25" s="33">
        <v>0</v>
      </c>
      <c r="AC25" s="33">
        <v>0</v>
      </c>
      <c r="AD25" s="33">
        <v>0</v>
      </c>
      <c r="AE25" s="33">
        <v>0</v>
      </c>
    </row>
    <row r="26" spans="1:31">
      <c r="A26" s="29" t="s">
        <v>130</v>
      </c>
      <c r="B26" s="29" t="s">
        <v>69</v>
      </c>
      <c r="C26" s="33">
        <v>2.2856103330639896E-3</v>
      </c>
      <c r="D26" s="33">
        <v>15773.119112924374</v>
      </c>
      <c r="E26" s="33">
        <v>30478.376387822322</v>
      </c>
      <c r="F26" s="33">
        <v>43918.830348561882</v>
      </c>
      <c r="G26" s="33">
        <v>56417.934082902648</v>
      </c>
      <c r="H26" s="33">
        <v>68203.615222279928</v>
      </c>
      <c r="I26" s="33">
        <v>72467.424215976062</v>
      </c>
      <c r="J26" s="33">
        <v>72677.861240431026</v>
      </c>
      <c r="K26" s="33">
        <v>70017.207443145206</v>
      </c>
      <c r="L26" s="33">
        <v>67453.957159457335</v>
      </c>
      <c r="M26" s="33">
        <v>92402.137031663195</v>
      </c>
      <c r="N26" s="33">
        <v>88771.642069188165</v>
      </c>
      <c r="O26" s="33">
        <v>85521.813269447812</v>
      </c>
      <c r="P26" s="33">
        <v>82390.957003970048</v>
      </c>
      <c r="Q26" s="33">
        <v>79588.116534140514</v>
      </c>
      <c r="R26" s="33">
        <v>76461.0865169553</v>
      </c>
      <c r="S26" s="33">
        <v>73661.933180162261</v>
      </c>
      <c r="T26" s="33">
        <v>72466.226476593205</v>
      </c>
      <c r="U26" s="33">
        <v>70001.013326173212</v>
      </c>
      <c r="V26" s="33">
        <v>67455.877862431022</v>
      </c>
      <c r="W26" s="33">
        <v>91458.244834750556</v>
      </c>
      <c r="X26" s="33">
        <v>113881.42213065471</v>
      </c>
      <c r="Y26" s="33">
        <v>112662.67851674846</v>
      </c>
      <c r="Z26" s="33">
        <v>108236.14359068016</v>
      </c>
      <c r="AA26" s="33">
        <v>104273.74412857837</v>
      </c>
      <c r="AB26" s="33">
        <v>104229.96028907892</v>
      </c>
      <c r="AC26" s="33">
        <v>102003.25643304098</v>
      </c>
      <c r="AD26" s="33">
        <v>97995.531930854195</v>
      </c>
      <c r="AE26" s="33">
        <v>94408.032317551595</v>
      </c>
    </row>
    <row r="27" spans="1:31">
      <c r="A27" s="29" t="s">
        <v>130</v>
      </c>
      <c r="B27" s="29" t="s">
        <v>68</v>
      </c>
      <c r="C27" s="33">
        <v>2.3054456474313432E-4</v>
      </c>
      <c r="D27" s="33">
        <v>5.1540408734087261E-4</v>
      </c>
      <c r="E27" s="33">
        <v>5.2794482103507687E-4</v>
      </c>
      <c r="F27" s="33">
        <v>6.0201807818913025E-4</v>
      </c>
      <c r="G27" s="33">
        <v>6.4389946046682219E-4</v>
      </c>
      <c r="H27" s="33">
        <v>3.4007280454624879E-3</v>
      </c>
      <c r="I27" s="33">
        <v>5995.9261072786312</v>
      </c>
      <c r="J27" s="33">
        <v>14122.338407094254</v>
      </c>
      <c r="K27" s="33">
        <v>24066.091236295393</v>
      </c>
      <c r="L27" s="33">
        <v>33262.858153519854</v>
      </c>
      <c r="M27" s="33">
        <v>63777.803960320205</v>
      </c>
      <c r="N27" s="33">
        <v>61271.963690453682</v>
      </c>
      <c r="O27" s="33">
        <v>59028.866823295502</v>
      </c>
      <c r="P27" s="33">
        <v>56867.887179944308</v>
      </c>
      <c r="Q27" s="33">
        <v>54933.310602396297</v>
      </c>
      <c r="R27" s="33">
        <v>52774.971912180299</v>
      </c>
      <c r="S27" s="33">
        <v>50842.940256965419</v>
      </c>
      <c r="T27" s="33">
        <v>48981.638073494949</v>
      </c>
      <c r="U27" s="33">
        <v>47315.34212958072</v>
      </c>
      <c r="V27" s="33">
        <v>45456.314658506431</v>
      </c>
      <c r="W27" s="33">
        <v>43792.210705217745</v>
      </c>
      <c r="X27" s="33">
        <v>48620.209343831746</v>
      </c>
      <c r="Y27" s="33">
        <v>47619.602985553938</v>
      </c>
      <c r="Z27" s="33">
        <v>45748.621054747768</v>
      </c>
      <c r="AA27" s="33">
        <v>46840.356314955614</v>
      </c>
      <c r="AB27" s="33">
        <v>62086.011292512288</v>
      </c>
      <c r="AC27" s="33">
        <v>64442.82161695067</v>
      </c>
      <c r="AD27" s="33">
        <v>61910.852695410977</v>
      </c>
      <c r="AE27" s="33">
        <v>61558.342963340154</v>
      </c>
    </row>
    <row r="28" spans="1:31">
      <c r="A28" s="29" t="s">
        <v>130</v>
      </c>
      <c r="B28" s="29" t="s">
        <v>36</v>
      </c>
      <c r="C28" s="33">
        <v>3.8930888912834803E-4</v>
      </c>
      <c r="D28" s="33">
        <v>3.7505673370580702E-4</v>
      </c>
      <c r="E28" s="33">
        <v>3.6229775832866595E-4</v>
      </c>
      <c r="F28" s="33">
        <v>3.4806302059660002E-4</v>
      </c>
      <c r="G28" s="33">
        <v>3.3532082948586298E-4</v>
      </c>
      <c r="H28" s="33">
        <v>3.2304511549189902E-4</v>
      </c>
      <c r="I28" s="33">
        <v>3.6011314885654402E-4</v>
      </c>
      <c r="J28" s="33">
        <v>3.7599409777136597E-4</v>
      </c>
      <c r="K28" s="33">
        <v>1.754507705180947E-3</v>
      </c>
      <c r="L28" s="33">
        <v>1.692657500286725E-3</v>
      </c>
      <c r="M28" s="33">
        <v>1.640894426025969E-3</v>
      </c>
      <c r="N28" s="33">
        <v>1.635140099163205E-3</v>
      </c>
      <c r="O28" s="33">
        <v>1.5769424109641789E-3</v>
      </c>
      <c r="P28" s="33">
        <v>1.5552621808668119E-3</v>
      </c>
      <c r="Q28" s="33">
        <v>1.5124928695520938E-3</v>
      </c>
      <c r="R28" s="33">
        <v>1.4790092229750229E-3</v>
      </c>
      <c r="S28" s="33">
        <v>1.48631935375069E-3</v>
      </c>
      <c r="T28" s="33">
        <v>1.4570040823633221E-3</v>
      </c>
      <c r="U28" s="33">
        <v>1.566670374976526E-3</v>
      </c>
      <c r="V28" s="33">
        <v>1.5063269505264721E-3</v>
      </c>
      <c r="W28" s="33">
        <v>3.0290579420674561E-3</v>
      </c>
      <c r="X28" s="33">
        <v>2.9257900535897773E-3</v>
      </c>
      <c r="Y28" s="33">
        <v>531.57816736405834</v>
      </c>
      <c r="Z28" s="33">
        <v>2912.3130200886417</v>
      </c>
      <c r="AA28" s="33">
        <v>3196.6554705196977</v>
      </c>
      <c r="AB28" s="33">
        <v>3079.6299222160137</v>
      </c>
      <c r="AC28" s="33">
        <v>2974.8646485563881</v>
      </c>
      <c r="AD28" s="33">
        <v>2857.9818517472008</v>
      </c>
      <c r="AE28" s="33">
        <v>2753.3543959070421</v>
      </c>
    </row>
    <row r="29" spans="1:31">
      <c r="A29" s="29" t="s">
        <v>130</v>
      </c>
      <c r="B29" s="29" t="s">
        <v>73</v>
      </c>
      <c r="C29" s="33">
        <v>0</v>
      </c>
      <c r="D29" s="33">
        <v>0</v>
      </c>
      <c r="E29" s="33">
        <v>4.0187946043538302E-4</v>
      </c>
      <c r="F29" s="33">
        <v>4.16851208704836E-4</v>
      </c>
      <c r="G29" s="33">
        <v>4.0159076030398601E-4</v>
      </c>
      <c r="H29" s="33">
        <v>4.0648596943985705E-4</v>
      </c>
      <c r="I29" s="33">
        <v>3.9936231898786201E-4</v>
      </c>
      <c r="J29" s="33">
        <v>4.0487920803875297E-4</v>
      </c>
      <c r="K29" s="33">
        <v>25199.019536431017</v>
      </c>
      <c r="L29" s="33">
        <v>24276.512115650006</v>
      </c>
      <c r="M29" s="33">
        <v>23450.654623603787</v>
      </c>
      <c r="N29" s="33">
        <v>22529.274638161165</v>
      </c>
      <c r="O29" s="33">
        <v>21704.50353052187</v>
      </c>
      <c r="P29" s="33">
        <v>20909.926365585117</v>
      </c>
      <c r="Q29" s="33">
        <v>20198.596025456111</v>
      </c>
      <c r="R29" s="33">
        <v>19404.989917591502</v>
      </c>
      <c r="S29" s="33">
        <v>18694.595356810394</v>
      </c>
      <c r="T29" s="33">
        <v>18010.207514292088</v>
      </c>
      <c r="U29" s="33">
        <v>17397.522137043579</v>
      </c>
      <c r="V29" s="33">
        <v>16713.970668353562</v>
      </c>
      <c r="W29" s="33">
        <v>16102.091545307185</v>
      </c>
      <c r="X29" s="33">
        <v>15512.612296976846</v>
      </c>
      <c r="Y29" s="33">
        <v>14984.892181417974</v>
      </c>
      <c r="Z29" s="33">
        <v>14396.133501833081</v>
      </c>
      <c r="AA29" s="33">
        <v>13869.107642211451</v>
      </c>
      <c r="AB29" s="33">
        <v>13361.375395101242</v>
      </c>
      <c r="AC29" s="33">
        <v>12906.83760294805</v>
      </c>
      <c r="AD29" s="33">
        <v>12399.725859334876</v>
      </c>
      <c r="AE29" s="33">
        <v>11945.786005714215</v>
      </c>
    </row>
    <row r="30" spans="1:31">
      <c r="A30" s="29" t="s">
        <v>130</v>
      </c>
      <c r="B30" s="29" t="s">
        <v>56</v>
      </c>
      <c r="C30" s="33">
        <v>0</v>
      </c>
      <c r="D30" s="33">
        <v>0</v>
      </c>
      <c r="E30" s="33">
        <v>0</v>
      </c>
      <c r="F30" s="33">
        <v>0</v>
      </c>
      <c r="G30" s="33">
        <v>0</v>
      </c>
      <c r="H30" s="33">
        <v>0</v>
      </c>
      <c r="I30" s="33">
        <v>0</v>
      </c>
      <c r="J30" s="33">
        <v>0</v>
      </c>
      <c r="K30" s="33">
        <v>0</v>
      </c>
      <c r="L30" s="33">
        <v>0</v>
      </c>
      <c r="M30" s="33">
        <v>0</v>
      </c>
      <c r="N30" s="33">
        <v>0</v>
      </c>
      <c r="O30" s="33">
        <v>0</v>
      </c>
      <c r="P30" s="33">
        <v>0</v>
      </c>
      <c r="Q30" s="33">
        <v>0</v>
      </c>
      <c r="R30" s="33">
        <v>0</v>
      </c>
      <c r="S30" s="33">
        <v>0</v>
      </c>
      <c r="T30" s="33">
        <v>0</v>
      </c>
      <c r="U30" s="33">
        <v>0</v>
      </c>
      <c r="V30" s="33">
        <v>0</v>
      </c>
      <c r="W30" s="33">
        <v>0</v>
      </c>
      <c r="X30" s="33">
        <v>0</v>
      </c>
      <c r="Y30" s="33">
        <v>0</v>
      </c>
      <c r="Z30" s="33">
        <v>0</v>
      </c>
      <c r="AA30" s="33">
        <v>0</v>
      </c>
      <c r="AB30" s="33">
        <v>0</v>
      </c>
      <c r="AC30" s="33">
        <v>0</v>
      </c>
      <c r="AD30" s="33">
        <v>0</v>
      </c>
      <c r="AE30" s="33">
        <v>0</v>
      </c>
    </row>
    <row r="31" spans="1:31">
      <c r="A31" s="34" t="s">
        <v>138</v>
      </c>
      <c r="B31" s="34"/>
      <c r="C31" s="35">
        <v>2.6648909130106905E-3</v>
      </c>
      <c r="D31" s="35">
        <v>15773.119771619422</v>
      </c>
      <c r="E31" s="35">
        <v>30478.377054183515</v>
      </c>
      <c r="F31" s="35">
        <v>3254.9740077904253</v>
      </c>
      <c r="G31" s="35">
        <v>-86747.286166887003</v>
      </c>
      <c r="H31" s="35">
        <v>-69720.486455190505</v>
      </c>
      <c r="I31" s="35">
        <v>-66582.009658051669</v>
      </c>
      <c r="J31" s="35">
        <v>-52546.304595770533</v>
      </c>
      <c r="K31" s="35">
        <v>-69231.464597462502</v>
      </c>
      <c r="L31" s="35">
        <v>-77710.043995586602</v>
      </c>
      <c r="M31" s="35">
        <v>-37776.654770512483</v>
      </c>
      <c r="N31" s="35">
        <v>386696.48302532139</v>
      </c>
      <c r="O31" s="35">
        <v>57029.39371701319</v>
      </c>
      <c r="P31" s="35">
        <v>54941.612514450135</v>
      </c>
      <c r="Q31" s="35">
        <v>134521.42654875075</v>
      </c>
      <c r="R31" s="35">
        <v>129236.05786809255</v>
      </c>
      <c r="S31" s="35">
        <v>124504.87290991591</v>
      </c>
      <c r="T31" s="35">
        <v>121447.86405202423</v>
      </c>
      <c r="U31" s="35">
        <v>117316.3550064335</v>
      </c>
      <c r="V31" s="35">
        <v>112912.19209245659</v>
      </c>
      <c r="W31" s="35">
        <v>135250.45526602148</v>
      </c>
      <c r="X31" s="35">
        <v>162501.6317481735</v>
      </c>
      <c r="Y31" s="35">
        <v>160282.28206613247</v>
      </c>
      <c r="Z31" s="35">
        <v>156142.81401434663</v>
      </c>
      <c r="AA31" s="35">
        <v>153193.14608740737</v>
      </c>
      <c r="AB31" s="35">
        <v>168318.90574407601</v>
      </c>
      <c r="AC31" s="35">
        <v>168380.87482054465</v>
      </c>
      <c r="AD31" s="35">
        <v>163476.7823841231</v>
      </c>
      <c r="AE31" s="35">
        <v>159406.06483971726</v>
      </c>
    </row>
    <row r="33" spans="1:31">
      <c r="A33" s="19" t="s">
        <v>128</v>
      </c>
      <c r="B33" s="19" t="s">
        <v>129</v>
      </c>
      <c r="C33" s="19" t="s">
        <v>80</v>
      </c>
      <c r="D33" s="19" t="s">
        <v>89</v>
      </c>
      <c r="E33" s="19" t="s">
        <v>90</v>
      </c>
      <c r="F33" s="19" t="s">
        <v>91</v>
      </c>
      <c r="G33" s="19" t="s">
        <v>92</v>
      </c>
      <c r="H33" s="19" t="s">
        <v>93</v>
      </c>
      <c r="I33" s="19" t="s">
        <v>94</v>
      </c>
      <c r="J33" s="19" t="s">
        <v>95</v>
      </c>
      <c r="K33" s="19" t="s">
        <v>96</v>
      </c>
      <c r="L33" s="19" t="s">
        <v>97</v>
      </c>
      <c r="M33" s="19" t="s">
        <v>98</v>
      </c>
      <c r="N33" s="19" t="s">
        <v>99</v>
      </c>
      <c r="O33" s="19" t="s">
        <v>100</v>
      </c>
      <c r="P33" s="19" t="s">
        <v>101</v>
      </c>
      <c r="Q33" s="19" t="s">
        <v>102</v>
      </c>
      <c r="R33" s="19" t="s">
        <v>103</v>
      </c>
      <c r="S33" s="19" t="s">
        <v>104</v>
      </c>
      <c r="T33" s="19" t="s">
        <v>105</v>
      </c>
      <c r="U33" s="19" t="s">
        <v>106</v>
      </c>
      <c r="V33" s="19" t="s">
        <v>107</v>
      </c>
      <c r="W33" s="19" t="s">
        <v>108</v>
      </c>
      <c r="X33" s="19" t="s">
        <v>109</v>
      </c>
      <c r="Y33" s="19" t="s">
        <v>110</v>
      </c>
      <c r="Z33" s="19" t="s">
        <v>111</v>
      </c>
      <c r="AA33" s="19" t="s">
        <v>112</v>
      </c>
      <c r="AB33" s="19" t="s">
        <v>113</v>
      </c>
      <c r="AC33" s="19" t="s">
        <v>114</v>
      </c>
      <c r="AD33" s="19" t="s">
        <v>115</v>
      </c>
      <c r="AE33" s="19" t="s">
        <v>116</v>
      </c>
    </row>
    <row r="34" spans="1:31">
      <c r="A34" s="29" t="s">
        <v>131</v>
      </c>
      <c r="B34" s="29" t="s">
        <v>64</v>
      </c>
      <c r="C34" s="33">
        <v>0</v>
      </c>
      <c r="D34" s="33">
        <v>0</v>
      </c>
      <c r="E34" s="33">
        <v>0</v>
      </c>
      <c r="F34" s="33">
        <v>-96312.407593767537</v>
      </c>
      <c r="G34" s="33">
        <v>-92786.446349528444</v>
      </c>
      <c r="H34" s="33">
        <v>-127756.65409155253</v>
      </c>
      <c r="I34" s="33">
        <v>-8170.4075682579723</v>
      </c>
      <c r="J34" s="33">
        <v>-120452.93525174406</v>
      </c>
      <c r="K34" s="33">
        <v>-119504.12348182661</v>
      </c>
      <c r="L34" s="33">
        <v>-115129.21351583267</v>
      </c>
      <c r="M34" s="33">
        <v>314895.2439344473</v>
      </c>
      <c r="N34" s="33">
        <v>73645.779782625279</v>
      </c>
      <c r="O34" s="33">
        <v>216476.74562215735</v>
      </c>
      <c r="P34" s="33">
        <v>-99163.477784737974</v>
      </c>
      <c r="Q34" s="33">
        <v>-51615.263260225685</v>
      </c>
      <c r="R34" s="33">
        <v>-32149.456051212244</v>
      </c>
      <c r="S34" s="33">
        <v>-2567.5158253347076</v>
      </c>
      <c r="T34" s="33">
        <v>-2473.5219926368954</v>
      </c>
      <c r="U34" s="33">
        <v>-2389.3757732448598</v>
      </c>
      <c r="V34" s="33">
        <v>-2295.4968112761208</v>
      </c>
      <c r="W34" s="33">
        <v>291156.66586054908</v>
      </c>
      <c r="X34" s="33">
        <v>-2130.5019313965158</v>
      </c>
      <c r="Y34" s="33">
        <v>-3.6325210164261424E-4</v>
      </c>
      <c r="Z34" s="33">
        <v>-1.5693518890875249E-4</v>
      </c>
      <c r="AA34" s="33">
        <v>-6.38451547834288E-5</v>
      </c>
      <c r="AB34" s="33">
        <v>0</v>
      </c>
      <c r="AC34" s="33">
        <v>0</v>
      </c>
      <c r="AD34" s="33">
        <v>0</v>
      </c>
      <c r="AE34" s="33">
        <v>0</v>
      </c>
    </row>
    <row r="35" spans="1:31">
      <c r="A35" s="29" t="s">
        <v>131</v>
      </c>
      <c r="B35" s="29" t="s">
        <v>71</v>
      </c>
      <c r="C35" s="33">
        <v>0</v>
      </c>
      <c r="D35" s="33">
        <v>0</v>
      </c>
      <c r="E35" s="33">
        <v>0</v>
      </c>
      <c r="F35" s="33">
        <v>0</v>
      </c>
      <c r="G35" s="33">
        <v>0</v>
      </c>
      <c r="H35" s="33">
        <v>0</v>
      </c>
      <c r="I35" s="33">
        <v>0</v>
      </c>
      <c r="J35" s="33">
        <v>0</v>
      </c>
      <c r="K35" s="33">
        <v>0</v>
      </c>
      <c r="L35" s="33">
        <v>0</v>
      </c>
      <c r="M35" s="33">
        <v>0</v>
      </c>
      <c r="N35" s="33">
        <v>0</v>
      </c>
      <c r="O35" s="33">
        <v>0</v>
      </c>
      <c r="P35" s="33">
        <v>0</v>
      </c>
      <c r="Q35" s="33">
        <v>0</v>
      </c>
      <c r="R35" s="33">
        <v>0</v>
      </c>
      <c r="S35" s="33">
        <v>0</v>
      </c>
      <c r="T35" s="33">
        <v>0</v>
      </c>
      <c r="U35" s="33">
        <v>0</v>
      </c>
      <c r="V35" s="33">
        <v>0</v>
      </c>
      <c r="W35" s="33">
        <v>0</v>
      </c>
      <c r="X35" s="33">
        <v>0</v>
      </c>
      <c r="Y35" s="33">
        <v>0</v>
      </c>
      <c r="Z35" s="33">
        <v>0</v>
      </c>
      <c r="AA35" s="33">
        <v>0</v>
      </c>
      <c r="AB35" s="33">
        <v>0</v>
      </c>
      <c r="AC35" s="33">
        <v>0</v>
      </c>
      <c r="AD35" s="33">
        <v>0</v>
      </c>
      <c r="AE35" s="33">
        <v>0</v>
      </c>
    </row>
    <row r="36" spans="1:31">
      <c r="A36" s="29" t="s">
        <v>131</v>
      </c>
      <c r="B36" s="29" t="s">
        <v>20</v>
      </c>
      <c r="C36" s="33">
        <v>2.7599634132827999E-5</v>
      </c>
      <c r="D36" s="33">
        <v>2.6589242933831603E-5</v>
      </c>
      <c r="E36" s="33">
        <v>2.5684709124939501E-5</v>
      </c>
      <c r="F36" s="33">
        <v>2.8974378249980102E-5</v>
      </c>
      <c r="G36" s="33">
        <v>2.7913659233225099E-5</v>
      </c>
      <c r="H36" s="33">
        <v>2.8172251913104899E-5</v>
      </c>
      <c r="I36" s="33">
        <v>2.7213866057913602E-5</v>
      </c>
      <c r="J36" s="33">
        <v>2.8107988224040601E-5</v>
      </c>
      <c r="K36" s="33">
        <v>2.70789867602392E-5</v>
      </c>
      <c r="L36" s="33">
        <v>2.60876558690901E-5</v>
      </c>
      <c r="M36" s="33">
        <v>2.5200185444036699E-5</v>
      </c>
      <c r="N36" s="33">
        <v>2.57893169286415E-5</v>
      </c>
      <c r="O36" s="33">
        <v>2.4845199382466002E-5</v>
      </c>
      <c r="P36" s="33">
        <v>2.4966093976358001E-5</v>
      </c>
      <c r="Q36" s="33">
        <v>2.4116777727159299E-5</v>
      </c>
      <c r="R36" s="33">
        <v>2.3169225615679701E-5</v>
      </c>
      <c r="S36" s="33">
        <v>2.8318447447656599E-5</v>
      </c>
      <c r="T36" s="33">
        <v>2.8440377532833302E-5</v>
      </c>
      <c r="U36" s="33">
        <v>2.96335035163282E-5</v>
      </c>
      <c r="V36" s="33">
        <v>2.8469198353129902E-5</v>
      </c>
      <c r="W36" s="33">
        <v>2.8466332347876302E-5</v>
      </c>
      <c r="X36" s="33">
        <v>3.6267359653089899E-5</v>
      </c>
      <c r="Y36" s="33">
        <v>3.55915993446142E-5</v>
      </c>
      <c r="Z36" s="33">
        <v>3.4193199629218202E-5</v>
      </c>
      <c r="AA36" s="33">
        <v>4.9501853860508102E-5</v>
      </c>
      <c r="AB36" s="33">
        <v>4.76896473205972E-5</v>
      </c>
      <c r="AC36" s="33">
        <v>4.60673033357395E-5</v>
      </c>
      <c r="AD36" s="33">
        <v>4.4257311510140199E-5</v>
      </c>
      <c r="AE36" s="33">
        <v>4.2637101697724703E-5</v>
      </c>
    </row>
    <row r="37" spans="1:31">
      <c r="A37" s="29" t="s">
        <v>131</v>
      </c>
      <c r="B37" s="29" t="s">
        <v>32</v>
      </c>
      <c r="C37" s="33">
        <v>0</v>
      </c>
      <c r="D37" s="33">
        <v>0</v>
      </c>
      <c r="E37" s="33">
        <v>0</v>
      </c>
      <c r="F37" s="33">
        <v>0</v>
      </c>
      <c r="G37" s="33">
        <v>0</v>
      </c>
      <c r="H37" s="33">
        <v>0</v>
      </c>
      <c r="I37" s="33">
        <v>0</v>
      </c>
      <c r="J37" s="33">
        <v>0</v>
      </c>
      <c r="K37" s="33">
        <v>0</v>
      </c>
      <c r="L37" s="33">
        <v>0</v>
      </c>
      <c r="M37" s="33">
        <v>0</v>
      </c>
      <c r="N37" s="33">
        <v>0</v>
      </c>
      <c r="O37" s="33">
        <v>0</v>
      </c>
      <c r="P37" s="33">
        <v>0</v>
      </c>
      <c r="Q37" s="33">
        <v>0</v>
      </c>
      <c r="R37" s="33">
        <v>0</v>
      </c>
      <c r="S37" s="33">
        <v>0</v>
      </c>
      <c r="T37" s="33">
        <v>0</v>
      </c>
      <c r="U37" s="33">
        <v>0</v>
      </c>
      <c r="V37" s="33">
        <v>0</v>
      </c>
      <c r="W37" s="33">
        <v>0</v>
      </c>
      <c r="X37" s="33">
        <v>0</v>
      </c>
      <c r="Y37" s="33">
        <v>0</v>
      </c>
      <c r="Z37" s="33">
        <v>0</v>
      </c>
      <c r="AA37" s="33">
        <v>0</v>
      </c>
      <c r="AB37" s="33">
        <v>0</v>
      </c>
      <c r="AC37" s="33">
        <v>0</v>
      </c>
      <c r="AD37" s="33">
        <v>0</v>
      </c>
      <c r="AE37" s="33">
        <v>0</v>
      </c>
    </row>
    <row r="38" spans="1:31">
      <c r="A38" s="29" t="s">
        <v>131</v>
      </c>
      <c r="B38" s="29" t="s">
        <v>66</v>
      </c>
      <c r="C38" s="33">
        <v>1.223927221582448E-4</v>
      </c>
      <c r="D38" s="33">
        <v>1.179120638750685E-4</v>
      </c>
      <c r="E38" s="33">
        <v>1.139008384138297E-4</v>
      </c>
      <c r="F38" s="33">
        <v>1.094256559844298E-4</v>
      </c>
      <c r="G38" s="33">
        <v>1.0541970723819042E-4</v>
      </c>
      <c r="H38" s="33">
        <v>1.0156041171703909E-4</v>
      </c>
      <c r="I38" s="33">
        <v>9.8105449638138405E-5</v>
      </c>
      <c r="J38" s="33">
        <v>9.5069622880622292E-5</v>
      </c>
      <c r="K38" s="33">
        <v>9.1589232170071898E-5</v>
      </c>
      <c r="L38" s="33">
        <v>8.8236254602974405E-5</v>
      </c>
      <c r="M38" s="33">
        <v>8.8057591619286005E-5</v>
      </c>
      <c r="N38" s="33">
        <v>8.9412576528981596E-5</v>
      </c>
      <c r="O38" s="33">
        <v>8.9860157889912201E-5</v>
      </c>
      <c r="P38" s="33">
        <v>8.9671127632592404E-5</v>
      </c>
      <c r="Q38" s="33">
        <v>8.9738667130021487E-5</v>
      </c>
      <c r="R38" s="33">
        <v>8.9876903057268997E-5</v>
      </c>
      <c r="S38" s="33">
        <v>9.4074019286566804E-5</v>
      </c>
      <c r="T38" s="33">
        <v>9.2999550486410804E-5</v>
      </c>
      <c r="U38" s="33">
        <v>1.10856575657178E-4</v>
      </c>
      <c r="V38" s="33">
        <v>1.065010028056247E-4</v>
      </c>
      <c r="W38" s="33">
        <v>1.0260212228419429E-4</v>
      </c>
      <c r="X38" s="33">
        <v>1.097014343333821E-4</v>
      </c>
      <c r="Y38" s="33">
        <v>1.0764270001133061E-4</v>
      </c>
      <c r="Z38" s="33">
        <v>1.0735334711148429E-4</v>
      </c>
      <c r="AA38" s="33">
        <v>2.2872765554987409E-4</v>
      </c>
      <c r="AB38" s="33">
        <v>2284.9480194919861</v>
      </c>
      <c r="AC38" s="33">
        <v>2207.2168580469183</v>
      </c>
      <c r="AD38" s="33">
        <v>4645.0949453231315</v>
      </c>
      <c r="AE38" s="33">
        <v>4475.0433051937953</v>
      </c>
    </row>
    <row r="39" spans="1:31">
      <c r="A39" s="29" t="s">
        <v>131</v>
      </c>
      <c r="B39" s="29" t="s">
        <v>65</v>
      </c>
      <c r="C39" s="33">
        <v>0</v>
      </c>
      <c r="D39" s="33">
        <v>0</v>
      </c>
      <c r="E39" s="33">
        <v>0</v>
      </c>
      <c r="F39" s="33">
        <v>0</v>
      </c>
      <c r="G39" s="33">
        <v>0</v>
      </c>
      <c r="H39" s="33">
        <v>0</v>
      </c>
      <c r="I39" s="33">
        <v>0</v>
      </c>
      <c r="J39" s="33">
        <v>0</v>
      </c>
      <c r="K39" s="33">
        <v>0</v>
      </c>
      <c r="L39" s="33">
        <v>0</v>
      </c>
      <c r="M39" s="33">
        <v>0</v>
      </c>
      <c r="N39" s="33">
        <v>0</v>
      </c>
      <c r="O39" s="33">
        <v>0</v>
      </c>
      <c r="P39" s="33">
        <v>0</v>
      </c>
      <c r="Q39" s="33">
        <v>0</v>
      </c>
      <c r="R39" s="33">
        <v>0</v>
      </c>
      <c r="S39" s="33">
        <v>0</v>
      </c>
      <c r="T39" s="33">
        <v>0</v>
      </c>
      <c r="U39" s="33">
        <v>0</v>
      </c>
      <c r="V39" s="33">
        <v>0</v>
      </c>
      <c r="W39" s="33">
        <v>0</v>
      </c>
      <c r="X39" s="33">
        <v>0</v>
      </c>
      <c r="Y39" s="33">
        <v>0</v>
      </c>
      <c r="Z39" s="33">
        <v>0</v>
      </c>
      <c r="AA39" s="33">
        <v>0</v>
      </c>
      <c r="AB39" s="33">
        <v>0</v>
      </c>
      <c r="AC39" s="33">
        <v>0</v>
      </c>
      <c r="AD39" s="33">
        <v>0</v>
      </c>
      <c r="AE39" s="33">
        <v>0</v>
      </c>
    </row>
    <row r="40" spans="1:31">
      <c r="A40" s="29" t="s">
        <v>131</v>
      </c>
      <c r="B40" s="29" t="s">
        <v>69</v>
      </c>
      <c r="C40" s="33">
        <v>5.899709614342382E-3</v>
      </c>
      <c r="D40" s="33">
        <v>5.777617652967317E-3</v>
      </c>
      <c r="E40" s="33">
        <v>5.7678555330784153E-3</v>
      </c>
      <c r="F40" s="33">
        <v>13318.155731164621</v>
      </c>
      <c r="G40" s="33">
        <v>12830.595323162495</v>
      </c>
      <c r="H40" s="33">
        <v>14421.024948878725</v>
      </c>
      <c r="I40" s="33">
        <v>21625.572850689186</v>
      </c>
      <c r="J40" s="33">
        <v>24874.195910297163</v>
      </c>
      <c r="K40" s="33">
        <v>23963.579903254489</v>
      </c>
      <c r="L40" s="33">
        <v>23086.300512007318</v>
      </c>
      <c r="M40" s="33">
        <v>22300.932557480712</v>
      </c>
      <c r="N40" s="33">
        <v>21424.725297461555</v>
      </c>
      <c r="O40" s="33">
        <v>20640.390484279334</v>
      </c>
      <c r="P40" s="33">
        <v>19884.76928935017</v>
      </c>
      <c r="Q40" s="33">
        <v>19208.313545612105</v>
      </c>
      <c r="R40" s="33">
        <v>18453.615824634191</v>
      </c>
      <c r="S40" s="33">
        <v>41491.172305110442</v>
      </c>
      <c r="T40" s="33">
        <v>39972.2277013028</v>
      </c>
      <c r="U40" s="33">
        <v>38612.42097560774</v>
      </c>
      <c r="V40" s="33">
        <v>38015.344649985185</v>
      </c>
      <c r="W40" s="33">
        <v>39949.911317935781</v>
      </c>
      <c r="X40" s="33">
        <v>47610.788882599234</v>
      </c>
      <c r="Y40" s="33">
        <v>52204.709420514475</v>
      </c>
      <c r="Z40" s="33">
        <v>50153.577914977992</v>
      </c>
      <c r="AA40" s="33">
        <v>51047.258795041482</v>
      </c>
      <c r="AB40" s="33">
        <v>58466.893838336706</v>
      </c>
      <c r="AC40" s="33">
        <v>56477.920992840896</v>
      </c>
      <c r="AD40" s="33">
        <v>54258.894309666728</v>
      </c>
      <c r="AE40" s="33">
        <v>56780.029401997686</v>
      </c>
    </row>
    <row r="41" spans="1:31">
      <c r="A41" s="29" t="s">
        <v>131</v>
      </c>
      <c r="B41" s="29" t="s">
        <v>68</v>
      </c>
      <c r="C41" s="33">
        <v>3.2561046222186099E-4</v>
      </c>
      <c r="D41" s="33">
        <v>4.7868614762383799E-4</v>
      </c>
      <c r="E41" s="33">
        <v>5.2607135357836811E-4</v>
      </c>
      <c r="F41" s="33">
        <v>5.8407519616199028E-4</v>
      </c>
      <c r="G41" s="33">
        <v>5.6269286787046467E-4</v>
      </c>
      <c r="H41" s="33">
        <v>5.7475697947287959E-4</v>
      </c>
      <c r="I41" s="33">
        <v>6.1951699057872709E-4</v>
      </c>
      <c r="J41" s="33">
        <v>7.9626521884586406E-4</v>
      </c>
      <c r="K41" s="33">
        <v>1.1657010447400145E-3</v>
      </c>
      <c r="L41" s="33">
        <v>1.1230260559848125E-3</v>
      </c>
      <c r="M41" s="33">
        <v>1.0848220710713279E-3</v>
      </c>
      <c r="N41" s="33">
        <v>1.0421992358131287E-3</v>
      </c>
      <c r="O41" s="33">
        <v>1.0040455077456336E-3</v>
      </c>
      <c r="P41" s="33">
        <v>9.6728854424620188E-4</v>
      </c>
      <c r="Q41" s="33">
        <v>9.3541535939506274E-4</v>
      </c>
      <c r="R41" s="33">
        <v>8.9866273808997406E-4</v>
      </c>
      <c r="S41" s="33">
        <v>1.0390700506951419E-3</v>
      </c>
      <c r="T41" s="33">
        <v>1.0010308785340051E-3</v>
      </c>
      <c r="U41" s="33">
        <v>9.6810282673515341E-4</v>
      </c>
      <c r="V41" s="33">
        <v>9.9255027522535881E-4</v>
      </c>
      <c r="W41" s="33">
        <v>1.0392849615260919E-3</v>
      </c>
      <c r="X41" s="33">
        <v>8633.3627379821392</v>
      </c>
      <c r="Y41" s="33">
        <v>9071.896766567399</v>
      </c>
      <c r="Z41" s="33">
        <v>8715.460531694489</v>
      </c>
      <c r="AA41" s="33">
        <v>12194.668055720691</v>
      </c>
      <c r="AB41" s="33">
        <v>22890.363654767851</v>
      </c>
      <c r="AC41" s="33">
        <v>22111.661234578693</v>
      </c>
      <c r="AD41" s="33">
        <v>21242.890475558426</v>
      </c>
      <c r="AE41" s="33">
        <v>26530.412648645037</v>
      </c>
    </row>
    <row r="42" spans="1:31">
      <c r="A42" s="29" t="s">
        <v>131</v>
      </c>
      <c r="B42" s="29" t="s">
        <v>36</v>
      </c>
      <c r="C42" s="33">
        <v>1.8448900455150699E-4</v>
      </c>
      <c r="D42" s="33">
        <v>1.7773507203148502E-4</v>
      </c>
      <c r="E42" s="33">
        <v>1.7168874035974698E-4</v>
      </c>
      <c r="F42" s="33">
        <v>1.6494306188289301E-4</v>
      </c>
      <c r="G42" s="33">
        <v>1.58904684081944E-4</v>
      </c>
      <c r="H42" s="33">
        <v>1.5308736442100302E-4</v>
      </c>
      <c r="I42" s="33">
        <v>2.07255520304051E-4</v>
      </c>
      <c r="J42" s="33">
        <v>4.17152642918917E-4</v>
      </c>
      <c r="K42" s="33">
        <v>4.0623037100602299E-4</v>
      </c>
      <c r="L42" s="33">
        <v>3.9135873938749797E-4</v>
      </c>
      <c r="M42" s="33">
        <v>3.7804518954095501E-4</v>
      </c>
      <c r="N42" s="33">
        <v>4.2501727420152604E-4</v>
      </c>
      <c r="O42" s="33">
        <v>5.9718643545213603E-4</v>
      </c>
      <c r="P42" s="33">
        <v>5.7738817036217702E-4</v>
      </c>
      <c r="Q42" s="33">
        <v>5.5892144664404498E-4</v>
      </c>
      <c r="R42" s="33">
        <v>5.3811605858005091E-4</v>
      </c>
      <c r="S42" s="33">
        <v>2700.8366120953801</v>
      </c>
      <c r="T42" s="33">
        <v>2601.9620571047299</v>
      </c>
      <c r="U42" s="33">
        <v>2513.4464624350098</v>
      </c>
      <c r="V42" s="33">
        <v>2968.36555566064</v>
      </c>
      <c r="W42" s="33">
        <v>7656.8346242809102</v>
      </c>
      <c r="X42" s="33">
        <v>10079.138222675299</v>
      </c>
      <c r="Y42" s="33">
        <v>9736.2581634963608</v>
      </c>
      <c r="Z42" s="33">
        <v>13419.116238407099</v>
      </c>
      <c r="AA42" s="33">
        <v>12927.857663009201</v>
      </c>
      <c r="AB42" s="33">
        <v>12454.583529809199</v>
      </c>
      <c r="AC42" s="33">
        <v>12030.893697555701</v>
      </c>
      <c r="AD42" s="33">
        <v>11558.197932250701</v>
      </c>
      <c r="AE42" s="33">
        <v>13697.9846423166</v>
      </c>
    </row>
    <row r="43" spans="1:31">
      <c r="A43" s="29" t="s">
        <v>131</v>
      </c>
      <c r="B43" s="29" t="s">
        <v>73</v>
      </c>
      <c r="C43" s="33">
        <v>0</v>
      </c>
      <c r="D43" s="33">
        <v>0</v>
      </c>
      <c r="E43" s="33">
        <v>1.7674416156399E-4</v>
      </c>
      <c r="F43" s="33">
        <v>2.0347860031788001E-4</v>
      </c>
      <c r="G43" s="33">
        <v>2.13227376707542E-4</v>
      </c>
      <c r="H43" s="33">
        <v>2.34262273690236E-4</v>
      </c>
      <c r="I43" s="33">
        <v>2.27614798318598E-4</v>
      </c>
      <c r="J43" s="33">
        <v>3.3104659470141402E-4</v>
      </c>
      <c r="K43" s="33">
        <v>3.1892735557910299E-4</v>
      </c>
      <c r="L43" s="33">
        <v>3.0725178801014702E-4</v>
      </c>
      <c r="M43" s="33">
        <v>2.9679945468161499E-4</v>
      </c>
      <c r="N43" s="33">
        <v>3.0445204508709701E-4</v>
      </c>
      <c r="O43" s="33">
        <v>3.5153812062059905E-4</v>
      </c>
      <c r="P43" s="33">
        <v>3.3866871005242401E-4</v>
      </c>
      <c r="Q43" s="33">
        <v>3.2714761112461198E-4</v>
      </c>
      <c r="R43" s="33">
        <v>3.1429392838168299E-4</v>
      </c>
      <c r="S43" s="33">
        <v>6.4776263654331701E-3</v>
      </c>
      <c r="T43" s="33">
        <v>6.2404878353163693E-3</v>
      </c>
      <c r="U43" s="33">
        <v>6.02819400487257E-3</v>
      </c>
      <c r="V43" s="33">
        <v>5.7913452839386294E-3</v>
      </c>
      <c r="W43" s="33">
        <v>641.85850503459903</v>
      </c>
      <c r="X43" s="33">
        <v>2954.4781826083704</v>
      </c>
      <c r="Y43" s="33">
        <v>2853.9704174348399</v>
      </c>
      <c r="Z43" s="33">
        <v>2741.8374591402003</v>
      </c>
      <c r="AA43" s="33">
        <v>6211.7697324641194</v>
      </c>
      <c r="AB43" s="33">
        <v>13186.816846825101</v>
      </c>
      <c r="AC43" s="33">
        <v>12738.2173248566</v>
      </c>
      <c r="AD43" s="33">
        <v>12237.730698525</v>
      </c>
      <c r="AE43" s="33">
        <v>11789.7213034016</v>
      </c>
    </row>
    <row r="44" spans="1:31">
      <c r="A44" s="29" t="s">
        <v>131</v>
      </c>
      <c r="B44" s="29" t="s">
        <v>56</v>
      </c>
      <c r="C44" s="33">
        <v>0</v>
      </c>
      <c r="D44" s="33">
        <v>0</v>
      </c>
      <c r="E44" s="33">
        <v>0</v>
      </c>
      <c r="F44" s="33">
        <v>0</v>
      </c>
      <c r="G44" s="33">
        <v>0</v>
      </c>
      <c r="H44" s="33">
        <v>0</v>
      </c>
      <c r="I44" s="33">
        <v>0</v>
      </c>
      <c r="J44" s="33">
        <v>0</v>
      </c>
      <c r="K44" s="33">
        <v>0</v>
      </c>
      <c r="L44" s="33">
        <v>0</v>
      </c>
      <c r="M44" s="33">
        <v>0</v>
      </c>
      <c r="N44" s="33">
        <v>0</v>
      </c>
      <c r="O44" s="33">
        <v>0</v>
      </c>
      <c r="P44" s="33">
        <v>0</v>
      </c>
      <c r="Q44" s="33">
        <v>0</v>
      </c>
      <c r="R44" s="33">
        <v>0</v>
      </c>
      <c r="S44" s="33">
        <v>0</v>
      </c>
      <c r="T44" s="33">
        <v>0</v>
      </c>
      <c r="U44" s="33">
        <v>0</v>
      </c>
      <c r="V44" s="33">
        <v>0</v>
      </c>
      <c r="W44" s="33">
        <v>0</v>
      </c>
      <c r="X44" s="33">
        <v>0</v>
      </c>
      <c r="Y44" s="33">
        <v>0</v>
      </c>
      <c r="Z44" s="33">
        <v>0</v>
      </c>
      <c r="AA44" s="33">
        <v>0</v>
      </c>
      <c r="AB44" s="33">
        <v>0</v>
      </c>
      <c r="AC44" s="33">
        <v>0</v>
      </c>
      <c r="AD44" s="33">
        <v>0</v>
      </c>
      <c r="AE44" s="33">
        <v>0</v>
      </c>
    </row>
    <row r="45" spans="1:31">
      <c r="A45" s="34" t="s">
        <v>138</v>
      </c>
      <c r="B45" s="34"/>
      <c r="C45" s="35">
        <v>6.375312432855316E-3</v>
      </c>
      <c r="D45" s="35">
        <v>6.4008051074000557E-3</v>
      </c>
      <c r="E45" s="35">
        <v>6.4335124341955525E-3</v>
      </c>
      <c r="F45" s="35">
        <v>-82994.251140127686</v>
      </c>
      <c r="G45" s="35">
        <v>-79955.85033033973</v>
      </c>
      <c r="H45" s="35">
        <v>-113335.62843818417</v>
      </c>
      <c r="I45" s="35">
        <v>13455.16602726752</v>
      </c>
      <c r="J45" s="35">
        <v>-95578.738422004069</v>
      </c>
      <c r="K45" s="35">
        <v>-95540.542294202853</v>
      </c>
      <c r="L45" s="35">
        <v>-92042.911766475387</v>
      </c>
      <c r="M45" s="35">
        <v>337196.17769000784</v>
      </c>
      <c r="N45" s="35">
        <v>95070.506237487949</v>
      </c>
      <c r="O45" s="35">
        <v>237117.13722518759</v>
      </c>
      <c r="P45" s="35">
        <v>-79278.707413462034</v>
      </c>
      <c r="Q45" s="35">
        <v>-32406.948665342778</v>
      </c>
      <c r="R45" s="35">
        <v>-13695.839214869187</v>
      </c>
      <c r="S45" s="35">
        <v>38923.657641238249</v>
      </c>
      <c r="T45" s="35">
        <v>37498.706831136711</v>
      </c>
      <c r="U45" s="35">
        <v>36223.046310955782</v>
      </c>
      <c r="V45" s="35">
        <v>35719.84896622954</v>
      </c>
      <c r="W45" s="35">
        <v>331106.57834883832</v>
      </c>
      <c r="X45" s="35">
        <v>54113.64983515365</v>
      </c>
      <c r="Y45" s="35">
        <v>61276.605967064075</v>
      </c>
      <c r="Z45" s="35">
        <v>58869.038431283836</v>
      </c>
      <c r="AA45" s="35">
        <v>63241.927065146527</v>
      </c>
      <c r="AB45" s="35">
        <v>83642.205560286195</v>
      </c>
      <c r="AC45" s="35">
        <v>80796.7991315338</v>
      </c>
      <c r="AD45" s="35">
        <v>80146.879774805595</v>
      </c>
      <c r="AE45" s="35">
        <v>87785.485398473626</v>
      </c>
    </row>
    <row r="47" spans="1:31">
      <c r="A47" s="19" t="s">
        <v>128</v>
      </c>
      <c r="B47" s="19" t="s">
        <v>129</v>
      </c>
      <c r="C47" s="19" t="s">
        <v>80</v>
      </c>
      <c r="D47" s="19" t="s">
        <v>89</v>
      </c>
      <c r="E47" s="19" t="s">
        <v>90</v>
      </c>
      <c r="F47" s="19" t="s">
        <v>91</v>
      </c>
      <c r="G47" s="19" t="s">
        <v>92</v>
      </c>
      <c r="H47" s="19" t="s">
        <v>93</v>
      </c>
      <c r="I47" s="19" t="s">
        <v>94</v>
      </c>
      <c r="J47" s="19" t="s">
        <v>95</v>
      </c>
      <c r="K47" s="19" t="s">
        <v>96</v>
      </c>
      <c r="L47" s="19" t="s">
        <v>97</v>
      </c>
      <c r="M47" s="19" t="s">
        <v>98</v>
      </c>
      <c r="N47" s="19" t="s">
        <v>99</v>
      </c>
      <c r="O47" s="19" t="s">
        <v>100</v>
      </c>
      <c r="P47" s="19" t="s">
        <v>101</v>
      </c>
      <c r="Q47" s="19" t="s">
        <v>102</v>
      </c>
      <c r="R47" s="19" t="s">
        <v>103</v>
      </c>
      <c r="S47" s="19" t="s">
        <v>104</v>
      </c>
      <c r="T47" s="19" t="s">
        <v>105</v>
      </c>
      <c r="U47" s="19" t="s">
        <v>106</v>
      </c>
      <c r="V47" s="19" t="s">
        <v>107</v>
      </c>
      <c r="W47" s="19" t="s">
        <v>108</v>
      </c>
      <c r="X47" s="19" t="s">
        <v>109</v>
      </c>
      <c r="Y47" s="19" t="s">
        <v>110</v>
      </c>
      <c r="Z47" s="19" t="s">
        <v>111</v>
      </c>
      <c r="AA47" s="19" t="s">
        <v>112</v>
      </c>
      <c r="AB47" s="19" t="s">
        <v>113</v>
      </c>
      <c r="AC47" s="19" t="s">
        <v>114</v>
      </c>
      <c r="AD47" s="19" t="s">
        <v>115</v>
      </c>
      <c r="AE47" s="19" t="s">
        <v>116</v>
      </c>
    </row>
    <row r="48" spans="1:31">
      <c r="A48" s="29" t="s">
        <v>132</v>
      </c>
      <c r="B48" s="29" t="s">
        <v>64</v>
      </c>
      <c r="C48" s="33">
        <v>0</v>
      </c>
      <c r="D48" s="33">
        <v>0</v>
      </c>
      <c r="E48" s="33">
        <v>0</v>
      </c>
      <c r="F48" s="33">
        <v>0</v>
      </c>
      <c r="G48" s="33">
        <v>0</v>
      </c>
      <c r="H48" s="33">
        <v>0</v>
      </c>
      <c r="I48" s="33">
        <v>0</v>
      </c>
      <c r="J48" s="33">
        <v>0</v>
      </c>
      <c r="K48" s="33">
        <v>0</v>
      </c>
      <c r="L48" s="33">
        <v>0</v>
      </c>
      <c r="M48" s="33">
        <v>0</v>
      </c>
      <c r="N48" s="33">
        <v>0</v>
      </c>
      <c r="O48" s="33">
        <v>0</v>
      </c>
      <c r="P48" s="33">
        <v>0</v>
      </c>
      <c r="Q48" s="33">
        <v>0</v>
      </c>
      <c r="R48" s="33">
        <v>0</v>
      </c>
      <c r="S48" s="33">
        <v>0</v>
      </c>
      <c r="T48" s="33">
        <v>0</v>
      </c>
      <c r="U48" s="33">
        <v>0</v>
      </c>
      <c r="V48" s="33">
        <v>0</v>
      </c>
      <c r="W48" s="33">
        <v>0</v>
      </c>
      <c r="X48" s="33">
        <v>0</v>
      </c>
      <c r="Y48" s="33">
        <v>0</v>
      </c>
      <c r="Z48" s="33">
        <v>0</v>
      </c>
      <c r="AA48" s="33">
        <v>0</v>
      </c>
      <c r="AB48" s="33">
        <v>0</v>
      </c>
      <c r="AC48" s="33">
        <v>0</v>
      </c>
      <c r="AD48" s="33">
        <v>0</v>
      </c>
      <c r="AE48" s="33">
        <v>0</v>
      </c>
    </row>
    <row r="49" spans="1:31">
      <c r="A49" s="29" t="s">
        <v>132</v>
      </c>
      <c r="B49" s="29" t="s">
        <v>71</v>
      </c>
      <c r="C49" s="33">
        <v>0</v>
      </c>
      <c r="D49" s="33">
        <v>0</v>
      </c>
      <c r="E49" s="33">
        <v>0</v>
      </c>
      <c r="F49" s="33">
        <v>-287248.39484100323</v>
      </c>
      <c r="G49" s="33">
        <v>-276732.55797605158</v>
      </c>
      <c r="H49" s="33">
        <v>-277803.04115638812</v>
      </c>
      <c r="I49" s="33">
        <v>57655.192486607462</v>
      </c>
      <c r="J49" s="33">
        <v>103765.39434804505</v>
      </c>
      <c r="K49" s="33">
        <v>-211474.68242622842</v>
      </c>
      <c r="L49" s="33">
        <v>-168187.42164728459</v>
      </c>
      <c r="M49" s="33">
        <v>-125677.10225226577</v>
      </c>
      <c r="N49" s="33">
        <v>-85395.875746980164</v>
      </c>
      <c r="O49" s="33">
        <v>-82269.62991089125</v>
      </c>
      <c r="P49" s="33">
        <v>-79257.832377394894</v>
      </c>
      <c r="Q49" s="33">
        <v>-76561.577008888635</v>
      </c>
      <c r="R49" s="33">
        <v>-73553.460220911482</v>
      </c>
      <c r="S49" s="33">
        <v>153590.08322197248</v>
      </c>
      <c r="T49" s="33">
        <v>180696.65015777171</v>
      </c>
      <c r="U49" s="33">
        <v>-65944.272597645715</v>
      </c>
      <c r="V49" s="33">
        <v>-63353.311423362582</v>
      </c>
      <c r="W49" s="33">
        <v>-61034.018784142303</v>
      </c>
      <c r="X49" s="33">
        <v>-58799.63280923821</v>
      </c>
      <c r="Y49" s="33">
        <v>-56799.340587351464</v>
      </c>
      <c r="Z49" s="33">
        <v>-54567.685276136879</v>
      </c>
      <c r="AA49" s="33">
        <v>-52570.024412689861</v>
      </c>
      <c r="AB49" s="33">
        <v>-50645.495640243993</v>
      </c>
      <c r="AC49" s="33">
        <v>-48922.595632474964</v>
      </c>
      <c r="AD49" s="33">
        <v>0</v>
      </c>
      <c r="AE49" s="33">
        <v>0</v>
      </c>
    </row>
    <row r="50" spans="1:31">
      <c r="A50" s="29" t="s">
        <v>132</v>
      </c>
      <c r="B50" s="29" t="s">
        <v>20</v>
      </c>
      <c r="C50" s="33">
        <v>2.0571209280651199E-5</v>
      </c>
      <c r="D50" s="33">
        <v>1.9818120717598202E-5</v>
      </c>
      <c r="E50" s="33">
        <v>1.91439322774691E-5</v>
      </c>
      <c r="F50" s="33">
        <v>2.1418377081044101E-5</v>
      </c>
      <c r="G50" s="33">
        <v>2.06342746688411E-5</v>
      </c>
      <c r="H50" s="33">
        <v>1.98788773536907E-5</v>
      </c>
      <c r="I50" s="33">
        <v>1.9202622046460697E-5</v>
      </c>
      <c r="J50" s="33">
        <v>1.844814790933E-5</v>
      </c>
      <c r="K50" s="33">
        <v>1.7772782207173899E-5</v>
      </c>
      <c r="L50" s="33">
        <v>1.7122140874851003E-5</v>
      </c>
      <c r="M50" s="33">
        <v>1.6539666400475901E-5</v>
      </c>
      <c r="N50" s="33">
        <v>1.76505445407755E-5</v>
      </c>
      <c r="O50" s="33">
        <v>1.7004378190320899E-5</v>
      </c>
      <c r="P50" s="33">
        <v>1.78137379442736E-5</v>
      </c>
      <c r="Q50" s="33">
        <v>1.72077361760609E-5</v>
      </c>
      <c r="R50" s="33">
        <v>1.6531641428583599E-5</v>
      </c>
      <c r="S50" s="33">
        <v>2.3216006203406301E-5</v>
      </c>
      <c r="T50" s="33">
        <v>2.2366094634619801E-5</v>
      </c>
      <c r="U50" s="33">
        <v>2.4892777389724698E-5</v>
      </c>
      <c r="V50" s="33">
        <v>2.6419352375129701E-5</v>
      </c>
      <c r="W50" s="33">
        <v>2.65657650453126E-5</v>
      </c>
      <c r="X50" s="33">
        <v>2.55932226171338E-5</v>
      </c>
      <c r="Y50" s="33">
        <v>2.9180948851918998E-5</v>
      </c>
      <c r="Z50" s="33">
        <v>2.8034424634942998E-5</v>
      </c>
      <c r="AA50" s="33">
        <v>2.7644077818421E-5</v>
      </c>
      <c r="AB50" s="33">
        <v>2.8229912639038401E-5</v>
      </c>
      <c r="AC50" s="33">
        <v>3.2018159850495298E-5</v>
      </c>
      <c r="AD50" s="33">
        <v>4.70431588213857E-5</v>
      </c>
      <c r="AE50" s="33">
        <v>4.5320962309020399E-5</v>
      </c>
    </row>
    <row r="51" spans="1:31">
      <c r="A51" s="29" t="s">
        <v>132</v>
      </c>
      <c r="B51" s="29" t="s">
        <v>32</v>
      </c>
      <c r="C51" s="33">
        <v>0</v>
      </c>
      <c r="D51" s="33">
        <v>0</v>
      </c>
      <c r="E51" s="33">
        <v>0</v>
      </c>
      <c r="F51" s="33">
        <v>0</v>
      </c>
      <c r="G51" s="33">
        <v>0</v>
      </c>
      <c r="H51" s="33">
        <v>0</v>
      </c>
      <c r="I51" s="33">
        <v>0</v>
      </c>
      <c r="J51" s="33">
        <v>0</v>
      </c>
      <c r="K51" s="33">
        <v>0</v>
      </c>
      <c r="L51" s="33">
        <v>0</v>
      </c>
      <c r="M51" s="33">
        <v>0</v>
      </c>
      <c r="N51" s="33">
        <v>0</v>
      </c>
      <c r="O51" s="33">
        <v>0</v>
      </c>
      <c r="P51" s="33">
        <v>0</v>
      </c>
      <c r="Q51" s="33">
        <v>0</v>
      </c>
      <c r="R51" s="33">
        <v>0</v>
      </c>
      <c r="S51" s="33">
        <v>0</v>
      </c>
      <c r="T51" s="33">
        <v>0</v>
      </c>
      <c r="U51" s="33">
        <v>0</v>
      </c>
      <c r="V51" s="33">
        <v>0</v>
      </c>
      <c r="W51" s="33">
        <v>0</v>
      </c>
      <c r="X51" s="33">
        <v>0</v>
      </c>
      <c r="Y51" s="33">
        <v>0</v>
      </c>
      <c r="Z51" s="33">
        <v>0</v>
      </c>
      <c r="AA51" s="33">
        <v>0</v>
      </c>
      <c r="AB51" s="33">
        <v>0</v>
      </c>
      <c r="AC51" s="33">
        <v>0</v>
      </c>
      <c r="AD51" s="33">
        <v>0</v>
      </c>
      <c r="AE51" s="33">
        <v>0</v>
      </c>
    </row>
    <row r="52" spans="1:31">
      <c r="A52" s="29" t="s">
        <v>132</v>
      </c>
      <c r="B52" s="29" t="s">
        <v>66</v>
      </c>
      <c r="C52" s="33">
        <v>1.146710252513176E-4</v>
      </c>
      <c r="D52" s="33">
        <v>1.104730495051099E-4</v>
      </c>
      <c r="E52" s="33">
        <v>1.067148902939786E-4</v>
      </c>
      <c r="F52" s="33">
        <v>1.0252204493261421E-4</v>
      </c>
      <c r="G52" s="33">
        <v>9.8768829531116907E-5</v>
      </c>
      <c r="H52" s="33">
        <v>9.5153015074550998E-5</v>
      </c>
      <c r="I52" s="33">
        <v>9.1916024861360602E-5</v>
      </c>
      <c r="J52" s="33">
        <v>8.8304629324961298E-5</v>
      </c>
      <c r="K52" s="33">
        <v>8.5071897330356693E-5</v>
      </c>
      <c r="L52" s="33">
        <v>8.2996197440147202E-5</v>
      </c>
      <c r="M52" s="33">
        <v>8.3049887053001796E-5</v>
      </c>
      <c r="N52" s="33">
        <v>8.3661703959647584E-5</v>
      </c>
      <c r="O52" s="33">
        <v>8.3923719610068815E-5</v>
      </c>
      <c r="P52" s="33">
        <v>8.4324301605928411E-5</v>
      </c>
      <c r="Q52" s="33">
        <v>8.4536887138326604E-5</v>
      </c>
      <c r="R52" s="33">
        <v>9.4763596060769292E-5</v>
      </c>
      <c r="S52" s="33">
        <v>9.1294408643854985E-5</v>
      </c>
      <c r="T52" s="33">
        <v>8.7952224230562016E-5</v>
      </c>
      <c r="U52" s="33">
        <v>1.208836669903573E-4</v>
      </c>
      <c r="V52" s="33">
        <v>1.2486754420829859E-4</v>
      </c>
      <c r="W52" s="33">
        <v>1.9739859171767548E-4</v>
      </c>
      <c r="X52" s="33">
        <v>1.901720539017775E-4</v>
      </c>
      <c r="Y52" s="33">
        <v>1.8438863469938879E-4</v>
      </c>
      <c r="Z52" s="33">
        <v>3.0702002457354835E-4</v>
      </c>
      <c r="AA52" s="33">
        <v>2.9578037084292906E-4</v>
      </c>
      <c r="AB52" s="33">
        <v>2.8495218804538693E-4</v>
      </c>
      <c r="AC52" s="33">
        <v>2.7525846007252702E-4</v>
      </c>
      <c r="AD52" s="33">
        <v>6.5885392084805909E-4</v>
      </c>
      <c r="AE52" s="33">
        <v>6.3473402853915007E-4</v>
      </c>
    </row>
    <row r="53" spans="1:31">
      <c r="A53" s="29" t="s">
        <v>132</v>
      </c>
      <c r="B53" s="29" t="s">
        <v>65</v>
      </c>
      <c r="C53" s="33">
        <v>0</v>
      </c>
      <c r="D53" s="33">
        <v>0</v>
      </c>
      <c r="E53" s="33">
        <v>0</v>
      </c>
      <c r="F53" s="33">
        <v>0</v>
      </c>
      <c r="G53" s="33">
        <v>0</v>
      </c>
      <c r="H53" s="33">
        <v>0</v>
      </c>
      <c r="I53" s="33">
        <v>0</v>
      </c>
      <c r="J53" s="33">
        <v>0</v>
      </c>
      <c r="K53" s="33">
        <v>0</v>
      </c>
      <c r="L53" s="33">
        <v>0</v>
      </c>
      <c r="M53" s="33">
        <v>0</v>
      </c>
      <c r="N53" s="33">
        <v>0</v>
      </c>
      <c r="O53" s="33">
        <v>0</v>
      </c>
      <c r="P53" s="33">
        <v>0</v>
      </c>
      <c r="Q53" s="33">
        <v>0</v>
      </c>
      <c r="R53" s="33">
        <v>0</v>
      </c>
      <c r="S53" s="33">
        <v>0</v>
      </c>
      <c r="T53" s="33">
        <v>0</v>
      </c>
      <c r="U53" s="33">
        <v>0</v>
      </c>
      <c r="V53" s="33">
        <v>0</v>
      </c>
      <c r="W53" s="33">
        <v>0</v>
      </c>
      <c r="X53" s="33">
        <v>0</v>
      </c>
      <c r="Y53" s="33">
        <v>0</v>
      </c>
      <c r="Z53" s="33">
        <v>0</v>
      </c>
      <c r="AA53" s="33">
        <v>0</v>
      </c>
      <c r="AB53" s="33">
        <v>0</v>
      </c>
      <c r="AC53" s="33">
        <v>0</v>
      </c>
      <c r="AD53" s="33">
        <v>0</v>
      </c>
      <c r="AE53" s="33">
        <v>0</v>
      </c>
    </row>
    <row r="54" spans="1:31">
      <c r="A54" s="29" t="s">
        <v>132</v>
      </c>
      <c r="B54" s="29" t="s">
        <v>69</v>
      </c>
      <c r="C54" s="33">
        <v>1.3130434614566809E-3</v>
      </c>
      <c r="D54" s="33">
        <v>1.3016090279252589E-3</v>
      </c>
      <c r="E54" s="33">
        <v>1.2962703008041756E-3</v>
      </c>
      <c r="F54" s="33">
        <v>1.510486164013166E-3</v>
      </c>
      <c r="G54" s="33">
        <v>1.455188984384639E-3</v>
      </c>
      <c r="H54" s="33">
        <v>1.401916171577682E-3</v>
      </c>
      <c r="I54" s="33">
        <v>1.3542246830467639E-3</v>
      </c>
      <c r="J54" s="33">
        <v>1.3229788720048102E-3</v>
      </c>
      <c r="K54" s="33">
        <v>1.2894338514763302E-3</v>
      </c>
      <c r="L54" s="33">
        <v>1.2489617203773032E-3</v>
      </c>
      <c r="M54" s="33">
        <v>1.2188266847447441E-3</v>
      </c>
      <c r="N54" s="33">
        <v>1.2414446287890379E-3</v>
      </c>
      <c r="O54" s="33">
        <v>1.197586051088855E-3</v>
      </c>
      <c r="P54" s="33">
        <v>1.3577549316504869E-3</v>
      </c>
      <c r="Q54" s="33">
        <v>1.3140062114406299E-3</v>
      </c>
      <c r="R54" s="33">
        <v>1.4669102819148201E-3</v>
      </c>
      <c r="S54" s="33">
        <v>2.7769271657439028E-3</v>
      </c>
      <c r="T54" s="33">
        <v>4.390149369107128E-3</v>
      </c>
      <c r="U54" s="33">
        <v>1814.0433149651226</v>
      </c>
      <c r="V54" s="33">
        <v>4686.8674061594984</v>
      </c>
      <c r="W54" s="33">
        <v>4515.2865296216651</v>
      </c>
      <c r="X54" s="33">
        <v>4945.1755486273387</v>
      </c>
      <c r="Y54" s="33">
        <v>11334.909139722238</v>
      </c>
      <c r="Z54" s="33">
        <v>10889.55871976633</v>
      </c>
      <c r="AA54" s="33">
        <v>23839.432656910016</v>
      </c>
      <c r="AB54" s="33">
        <v>24577.542319575794</v>
      </c>
      <c r="AC54" s="33">
        <v>45232.554157375365</v>
      </c>
      <c r="AD54" s="33">
        <v>60386.055516804394</v>
      </c>
      <c r="AE54" s="33">
        <v>62685.664088855745</v>
      </c>
    </row>
    <row r="55" spans="1:31">
      <c r="A55" s="29" t="s">
        <v>132</v>
      </c>
      <c r="B55" s="29" t="s">
        <v>68</v>
      </c>
      <c r="C55" s="33">
        <v>8.7646846683808711E-5</v>
      </c>
      <c r="D55" s="33">
        <v>1.0042513838909401E-4</v>
      </c>
      <c r="E55" s="33">
        <v>1.0388228235634101E-4</v>
      </c>
      <c r="F55" s="33">
        <v>1.8912987935012894E-4</v>
      </c>
      <c r="G55" s="33">
        <v>1.8220604968474519E-4</v>
      </c>
      <c r="H55" s="33">
        <v>1.7553569354453901E-4</v>
      </c>
      <c r="I55" s="33">
        <v>1.747718175580286E-4</v>
      </c>
      <c r="J55" s="33">
        <v>1.7640891803051028E-4</v>
      </c>
      <c r="K55" s="33">
        <v>1.849262415429223E-4</v>
      </c>
      <c r="L55" s="33">
        <v>2.0033965414314621E-4</v>
      </c>
      <c r="M55" s="33">
        <v>2.052070811495178E-4</v>
      </c>
      <c r="N55" s="33">
        <v>2.39005579905545E-4</v>
      </c>
      <c r="O55" s="33">
        <v>2.4186031654498791E-4</v>
      </c>
      <c r="P55" s="33">
        <v>2.4940513363591821E-4</v>
      </c>
      <c r="Q55" s="33">
        <v>2.4226099854647188E-4</v>
      </c>
      <c r="R55" s="33">
        <v>2.5349556930897411E-4</v>
      </c>
      <c r="S55" s="33">
        <v>3.6686670519356699E-4</v>
      </c>
      <c r="T55" s="33">
        <v>4.1090411660571501E-4</v>
      </c>
      <c r="U55" s="33">
        <v>5.1731804590056591E-4</v>
      </c>
      <c r="V55" s="33">
        <v>5.6897406293387901E-4</v>
      </c>
      <c r="W55" s="33">
        <v>5.4899915425757405E-4</v>
      </c>
      <c r="X55" s="33">
        <v>7.6954753641270601E-4</v>
      </c>
      <c r="Y55" s="33">
        <v>1.114966904864171E-3</v>
      </c>
      <c r="Z55" s="33">
        <v>1.0711596741932109E-3</v>
      </c>
      <c r="AA55" s="33">
        <v>1.423436201082662E-3</v>
      </c>
      <c r="AB55" s="33">
        <v>3.4663659897357789E-3</v>
      </c>
      <c r="AC55" s="33">
        <v>2345.2461183055584</v>
      </c>
      <c r="AD55" s="33">
        <v>8712.777738669387</v>
      </c>
      <c r="AE55" s="33">
        <v>12805.925758975869</v>
      </c>
    </row>
    <row r="56" spans="1:31">
      <c r="A56" s="29" t="s">
        <v>132</v>
      </c>
      <c r="B56" s="29" t="s">
        <v>36</v>
      </c>
      <c r="C56" s="33">
        <v>1.7928083762012E-4</v>
      </c>
      <c r="D56" s="33">
        <v>1.7271757016489701E-4</v>
      </c>
      <c r="E56" s="33">
        <v>1.6684192782364499E-4</v>
      </c>
      <c r="F56" s="33">
        <v>1.6028668139805898E-4</v>
      </c>
      <c r="G56" s="33">
        <v>1.5680918496020299E-4</v>
      </c>
      <c r="H56" s="33">
        <v>1.6282366182813801E-4</v>
      </c>
      <c r="I56" s="33">
        <v>1.73380865820714E-4</v>
      </c>
      <c r="J56" s="33">
        <v>1.93544359004138E-4</v>
      </c>
      <c r="K56" s="33">
        <v>2.92656322551201E-4</v>
      </c>
      <c r="L56" s="33">
        <v>2.9306702900136299E-4</v>
      </c>
      <c r="M56" s="33">
        <v>2.8309724397728499E-4</v>
      </c>
      <c r="N56" s="33">
        <v>3.4648096961919399E-4</v>
      </c>
      <c r="O56" s="33">
        <v>3.3379669559446899E-4</v>
      </c>
      <c r="P56" s="33">
        <v>3.8293667861732098E-4</v>
      </c>
      <c r="Q56" s="33">
        <v>3.7165762263135301E-4</v>
      </c>
      <c r="R56" s="33">
        <v>4.8313666931647199E-4</v>
      </c>
      <c r="S56" s="33">
        <v>5.8307308648306597E-4</v>
      </c>
      <c r="T56" s="33">
        <v>7.4208263652241499E-4</v>
      </c>
      <c r="U56" s="33">
        <v>998.04591332125199</v>
      </c>
      <c r="V56" s="33">
        <v>958.832529070693</v>
      </c>
      <c r="W56" s="33">
        <v>4609.5963047217001</v>
      </c>
      <c r="X56" s="33">
        <v>4440.8442294296201</v>
      </c>
      <c r="Y56" s="33">
        <v>4292.8927487278597</v>
      </c>
      <c r="Z56" s="33">
        <v>6819.5863139674493</v>
      </c>
      <c r="AA56" s="33">
        <v>6569.9290202441598</v>
      </c>
      <c r="AB56" s="33">
        <v>6329.41139599081</v>
      </c>
      <c r="AC56" s="33">
        <v>6114.0924954623297</v>
      </c>
      <c r="AD56" s="33">
        <v>10971.509312325499</v>
      </c>
      <c r="AE56" s="33">
        <v>10569.8548463483</v>
      </c>
    </row>
    <row r="57" spans="1:31">
      <c r="A57" s="29" t="s">
        <v>132</v>
      </c>
      <c r="B57" s="29" t="s">
        <v>73</v>
      </c>
      <c r="C57" s="33">
        <v>0</v>
      </c>
      <c r="D57" s="33">
        <v>0</v>
      </c>
      <c r="E57" s="33">
        <v>1.7760389630571501E-4</v>
      </c>
      <c r="F57" s="33">
        <v>2.0927281902688999E-4</v>
      </c>
      <c r="G57" s="33">
        <v>2.4692411793813E-4</v>
      </c>
      <c r="H57" s="33">
        <v>2.4692232562688299E-4</v>
      </c>
      <c r="I57" s="33">
        <v>2.5446693601426703E-4</v>
      </c>
      <c r="J57" s="33">
        <v>2.44468888793783E-4</v>
      </c>
      <c r="K57" s="33">
        <v>2.3551916096489601E-4</v>
      </c>
      <c r="L57" s="33">
        <v>2.2689707248761101E-4</v>
      </c>
      <c r="M57" s="33">
        <v>2.19178309162366E-4</v>
      </c>
      <c r="N57" s="33">
        <v>2.6632249754322601E-4</v>
      </c>
      <c r="O57" s="33">
        <v>2.5657273396602196E-4</v>
      </c>
      <c r="P57" s="33">
        <v>2.80997987557414E-4</v>
      </c>
      <c r="Q57" s="33">
        <v>2.7143877669124402E-4</v>
      </c>
      <c r="R57" s="33">
        <v>2.84178725804267E-4</v>
      </c>
      <c r="S57" s="33">
        <v>4.6543538554013001E-3</v>
      </c>
      <c r="T57" s="33">
        <v>4.4850077832696298E-3</v>
      </c>
      <c r="U57" s="33">
        <v>1757.80905861834</v>
      </c>
      <c r="V57" s="33">
        <v>1688.7444553817202</v>
      </c>
      <c r="W57" s="33">
        <v>1626.92146754225</v>
      </c>
      <c r="X57" s="33">
        <v>1567.3617239473999</v>
      </c>
      <c r="Y57" s="33">
        <v>1514.0419783043301</v>
      </c>
      <c r="Z57" s="33">
        <v>1454.5550287877099</v>
      </c>
      <c r="AA57" s="33">
        <v>2259.6023647553302</v>
      </c>
      <c r="AB57" s="33">
        <v>2176.8808946795502</v>
      </c>
      <c r="AC57" s="33">
        <v>3463.2824703301899</v>
      </c>
      <c r="AD57" s="33">
        <v>7021.12539272288</v>
      </c>
      <c r="AE57" s="33">
        <v>6764.0899816839001</v>
      </c>
    </row>
    <row r="58" spans="1:31">
      <c r="A58" s="29" t="s">
        <v>132</v>
      </c>
      <c r="B58" s="29" t="s">
        <v>56</v>
      </c>
      <c r="C58" s="33">
        <v>0</v>
      </c>
      <c r="D58" s="33">
        <v>0</v>
      </c>
      <c r="E58" s="33">
        <v>0</v>
      </c>
      <c r="F58" s="33">
        <v>0</v>
      </c>
      <c r="G58" s="33">
        <v>0</v>
      </c>
      <c r="H58" s="33">
        <v>0</v>
      </c>
      <c r="I58" s="33">
        <v>0</v>
      </c>
      <c r="J58" s="33">
        <v>0</v>
      </c>
      <c r="K58" s="33">
        <v>0</v>
      </c>
      <c r="L58" s="33">
        <v>0</v>
      </c>
      <c r="M58" s="33">
        <v>0</v>
      </c>
      <c r="N58" s="33">
        <v>0</v>
      </c>
      <c r="O58" s="33">
        <v>0</v>
      </c>
      <c r="P58" s="33">
        <v>0</v>
      </c>
      <c r="Q58" s="33">
        <v>0</v>
      </c>
      <c r="R58" s="33">
        <v>0</v>
      </c>
      <c r="S58" s="33">
        <v>0</v>
      </c>
      <c r="T58" s="33">
        <v>0</v>
      </c>
      <c r="U58" s="33">
        <v>0</v>
      </c>
      <c r="V58" s="33">
        <v>0</v>
      </c>
      <c r="W58" s="33">
        <v>0</v>
      </c>
      <c r="X58" s="33">
        <v>0</v>
      </c>
      <c r="Y58" s="33">
        <v>0</v>
      </c>
      <c r="Z58" s="33">
        <v>0</v>
      </c>
      <c r="AA58" s="33">
        <v>0</v>
      </c>
      <c r="AB58" s="33">
        <v>0</v>
      </c>
      <c r="AC58" s="33">
        <v>0</v>
      </c>
      <c r="AD58" s="33">
        <v>0</v>
      </c>
      <c r="AE58" s="33">
        <v>0</v>
      </c>
    </row>
    <row r="59" spans="1:31">
      <c r="A59" s="34" t="s">
        <v>138</v>
      </c>
      <c r="B59" s="34"/>
      <c r="C59" s="35">
        <v>1.5359325426724585E-3</v>
      </c>
      <c r="D59" s="35">
        <v>1.532325336537061E-3</v>
      </c>
      <c r="E59" s="35">
        <v>1.5260114057319644E-3</v>
      </c>
      <c r="F59" s="35">
        <v>-287248.39301744674</v>
      </c>
      <c r="G59" s="35">
        <v>-276732.55621925346</v>
      </c>
      <c r="H59" s="35">
        <v>-277803.0394639044</v>
      </c>
      <c r="I59" s="35">
        <v>57655.194126722607</v>
      </c>
      <c r="J59" s="35">
        <v>103765.39595418563</v>
      </c>
      <c r="K59" s="35">
        <v>-211474.68084902366</v>
      </c>
      <c r="L59" s="35">
        <v>-168187.42009786487</v>
      </c>
      <c r="M59" s="35">
        <v>-125677.10072864246</v>
      </c>
      <c r="N59" s="35">
        <v>-85395.874165217712</v>
      </c>
      <c r="O59" s="35">
        <v>-82269.628370516788</v>
      </c>
      <c r="P59" s="35">
        <v>-79257.830668096794</v>
      </c>
      <c r="Q59" s="35">
        <v>-76561.575350876796</v>
      </c>
      <c r="R59" s="35">
        <v>-73553.458389210384</v>
      </c>
      <c r="S59" s="35">
        <v>153590.08648027678</v>
      </c>
      <c r="T59" s="35">
        <v>180696.65506914351</v>
      </c>
      <c r="U59" s="35">
        <v>-64130.228619586102</v>
      </c>
      <c r="V59" s="35">
        <v>-58666.443296942118</v>
      </c>
      <c r="W59" s="35">
        <v>-56518.73148155713</v>
      </c>
      <c r="X59" s="35">
        <v>-53854.456275298056</v>
      </c>
      <c r="Y59" s="35">
        <v>-45464.430119092736</v>
      </c>
      <c r="Z59" s="35">
        <v>-43678.125150156418</v>
      </c>
      <c r="AA59" s="35">
        <v>-28730.590008919193</v>
      </c>
      <c r="AB59" s="35">
        <v>-26067.949541120102</v>
      </c>
      <c r="AC59" s="35">
        <v>-1344.7950495174209</v>
      </c>
      <c r="AD59" s="35">
        <v>69098.833961370867</v>
      </c>
      <c r="AE59" s="35">
        <v>75491.590527886598</v>
      </c>
    </row>
    <row r="61" spans="1:31">
      <c r="A61" s="19" t="s">
        <v>128</v>
      </c>
      <c r="B61" s="19" t="s">
        <v>129</v>
      </c>
      <c r="C61" s="19" t="s">
        <v>80</v>
      </c>
      <c r="D61" s="19" t="s">
        <v>89</v>
      </c>
      <c r="E61" s="19" t="s">
        <v>90</v>
      </c>
      <c r="F61" s="19" t="s">
        <v>91</v>
      </c>
      <c r="G61" s="19" t="s">
        <v>92</v>
      </c>
      <c r="H61" s="19" t="s">
        <v>93</v>
      </c>
      <c r="I61" s="19" t="s">
        <v>94</v>
      </c>
      <c r="J61" s="19" t="s">
        <v>95</v>
      </c>
      <c r="K61" s="19" t="s">
        <v>96</v>
      </c>
      <c r="L61" s="19" t="s">
        <v>97</v>
      </c>
      <c r="M61" s="19" t="s">
        <v>98</v>
      </c>
      <c r="N61" s="19" t="s">
        <v>99</v>
      </c>
      <c r="O61" s="19" t="s">
        <v>100</v>
      </c>
      <c r="P61" s="19" t="s">
        <v>101</v>
      </c>
      <c r="Q61" s="19" t="s">
        <v>102</v>
      </c>
      <c r="R61" s="19" t="s">
        <v>103</v>
      </c>
      <c r="S61" s="19" t="s">
        <v>104</v>
      </c>
      <c r="T61" s="19" t="s">
        <v>105</v>
      </c>
      <c r="U61" s="19" t="s">
        <v>106</v>
      </c>
      <c r="V61" s="19" t="s">
        <v>107</v>
      </c>
      <c r="W61" s="19" t="s">
        <v>108</v>
      </c>
      <c r="X61" s="19" t="s">
        <v>109</v>
      </c>
      <c r="Y61" s="19" t="s">
        <v>110</v>
      </c>
      <c r="Z61" s="19" t="s">
        <v>111</v>
      </c>
      <c r="AA61" s="19" t="s">
        <v>112</v>
      </c>
      <c r="AB61" s="19" t="s">
        <v>113</v>
      </c>
      <c r="AC61" s="19" t="s">
        <v>114</v>
      </c>
      <c r="AD61" s="19" t="s">
        <v>115</v>
      </c>
      <c r="AE61" s="19" t="s">
        <v>116</v>
      </c>
    </row>
    <row r="62" spans="1:31">
      <c r="A62" s="29" t="s">
        <v>133</v>
      </c>
      <c r="B62" s="29" t="s">
        <v>64</v>
      </c>
      <c r="C62" s="33">
        <v>0</v>
      </c>
      <c r="D62" s="33">
        <v>0</v>
      </c>
      <c r="E62" s="33">
        <v>0</v>
      </c>
      <c r="F62" s="33">
        <v>0</v>
      </c>
      <c r="G62" s="33">
        <v>0</v>
      </c>
      <c r="H62" s="33">
        <v>0</v>
      </c>
      <c r="I62" s="33">
        <v>0</v>
      </c>
      <c r="J62" s="33">
        <v>0</v>
      </c>
      <c r="K62" s="33">
        <v>0</v>
      </c>
      <c r="L62" s="33">
        <v>0</v>
      </c>
      <c r="M62" s="33">
        <v>0</v>
      </c>
      <c r="N62" s="33">
        <v>0</v>
      </c>
      <c r="O62" s="33">
        <v>0</v>
      </c>
      <c r="P62" s="33">
        <v>0</v>
      </c>
      <c r="Q62" s="33">
        <v>0</v>
      </c>
      <c r="R62" s="33">
        <v>0</v>
      </c>
      <c r="S62" s="33">
        <v>0</v>
      </c>
      <c r="T62" s="33">
        <v>0</v>
      </c>
      <c r="U62" s="33">
        <v>0</v>
      </c>
      <c r="V62" s="33">
        <v>0</v>
      </c>
      <c r="W62" s="33">
        <v>0</v>
      </c>
      <c r="X62" s="33">
        <v>0</v>
      </c>
      <c r="Y62" s="33">
        <v>0</v>
      </c>
      <c r="Z62" s="33">
        <v>0</v>
      </c>
      <c r="AA62" s="33">
        <v>0</v>
      </c>
      <c r="AB62" s="33">
        <v>0</v>
      </c>
      <c r="AC62" s="33">
        <v>0</v>
      </c>
      <c r="AD62" s="33">
        <v>0</v>
      </c>
      <c r="AE62" s="33">
        <v>0</v>
      </c>
    </row>
    <row r="63" spans="1:31">
      <c r="A63" s="29" t="s">
        <v>133</v>
      </c>
      <c r="B63" s="29" t="s">
        <v>71</v>
      </c>
      <c r="C63" s="33">
        <v>0</v>
      </c>
      <c r="D63" s="33">
        <v>0</v>
      </c>
      <c r="E63" s="33">
        <v>0</v>
      </c>
      <c r="F63" s="33">
        <v>0</v>
      </c>
      <c r="G63" s="33">
        <v>0</v>
      </c>
      <c r="H63" s="33">
        <v>0</v>
      </c>
      <c r="I63" s="33">
        <v>0</v>
      </c>
      <c r="J63" s="33">
        <v>0</v>
      </c>
      <c r="K63" s="33">
        <v>0</v>
      </c>
      <c r="L63" s="33">
        <v>0</v>
      </c>
      <c r="M63" s="33">
        <v>0</v>
      </c>
      <c r="N63" s="33">
        <v>0</v>
      </c>
      <c r="O63" s="33">
        <v>0</v>
      </c>
      <c r="P63" s="33">
        <v>0</v>
      </c>
      <c r="Q63" s="33">
        <v>0</v>
      </c>
      <c r="R63" s="33">
        <v>0</v>
      </c>
      <c r="S63" s="33">
        <v>0</v>
      </c>
      <c r="T63" s="33">
        <v>0</v>
      </c>
      <c r="U63" s="33">
        <v>0</v>
      </c>
      <c r="V63" s="33">
        <v>0</v>
      </c>
      <c r="W63" s="33">
        <v>0</v>
      </c>
      <c r="X63" s="33">
        <v>0</v>
      </c>
      <c r="Y63" s="33">
        <v>0</v>
      </c>
      <c r="Z63" s="33">
        <v>0</v>
      </c>
      <c r="AA63" s="33">
        <v>0</v>
      </c>
      <c r="AB63" s="33">
        <v>0</v>
      </c>
      <c r="AC63" s="33">
        <v>0</v>
      </c>
      <c r="AD63" s="33">
        <v>0</v>
      </c>
      <c r="AE63" s="33">
        <v>0</v>
      </c>
    </row>
    <row r="64" spans="1:31">
      <c r="A64" s="29" t="s">
        <v>133</v>
      </c>
      <c r="B64" s="29" t="s">
        <v>20</v>
      </c>
      <c r="C64" s="33">
        <v>2.0020256720242E-5</v>
      </c>
      <c r="D64" s="33">
        <v>1.9287337903476999E-5</v>
      </c>
      <c r="E64" s="33">
        <v>2.3681947397817802E-5</v>
      </c>
      <c r="F64" s="33">
        <v>2.27514798405586E-5</v>
      </c>
      <c r="G64" s="33">
        <v>2.1918574053314801E-5</v>
      </c>
      <c r="H64" s="33">
        <v>2.1116159999148901E-5</v>
      </c>
      <c r="I64" s="33">
        <v>2.0397813836351498E-5</v>
      </c>
      <c r="J64" s="33">
        <v>2.0397122015851E-5</v>
      </c>
      <c r="K64" s="33">
        <v>1.9650406589462199E-5</v>
      </c>
      <c r="L64" s="33">
        <v>1.8931027565119399E-5</v>
      </c>
      <c r="M64" s="33">
        <v>1.8287016958561901E-5</v>
      </c>
      <c r="N64" s="33">
        <v>1.9971255651071099E-5</v>
      </c>
      <c r="O64" s="33">
        <v>1.9240130707688398E-5</v>
      </c>
      <c r="P64" s="33">
        <v>2.0439448154890302E-5</v>
      </c>
      <c r="Q64" s="33">
        <v>1.9744122908616698E-5</v>
      </c>
      <c r="R64" s="33">
        <v>1.98759946943281E-5</v>
      </c>
      <c r="S64" s="33">
        <v>2.52928803945662E-5</v>
      </c>
      <c r="T64" s="33">
        <v>2.6517660877546702E-5</v>
      </c>
      <c r="U64" s="33">
        <v>3.0851645165572401E-5</v>
      </c>
      <c r="V64" s="33">
        <v>3.2787455321638096E-5</v>
      </c>
      <c r="W64" s="33">
        <v>3.3329943910659703E-5</v>
      </c>
      <c r="X64" s="33">
        <v>3.21097725914205E-5</v>
      </c>
      <c r="Y64" s="33">
        <v>3.9466273965856401E-5</v>
      </c>
      <c r="Z64" s="33">
        <v>3.7915637655663696E-5</v>
      </c>
      <c r="AA64" s="33">
        <v>3.7832075196234296E-5</v>
      </c>
      <c r="AB64" s="33">
        <v>3.80384990501374E-5</v>
      </c>
      <c r="AC64" s="33">
        <v>3.8487839363809902E-5</v>
      </c>
      <c r="AD64" s="33">
        <v>4.7537719805671396E-5</v>
      </c>
      <c r="AE64" s="33">
        <v>4.5797417978450003E-5</v>
      </c>
    </row>
    <row r="65" spans="1:31">
      <c r="A65" s="29" t="s">
        <v>133</v>
      </c>
      <c r="B65" s="29" t="s">
        <v>32</v>
      </c>
      <c r="C65" s="33">
        <v>0</v>
      </c>
      <c r="D65" s="33">
        <v>0</v>
      </c>
      <c r="E65" s="33">
        <v>0</v>
      </c>
      <c r="F65" s="33">
        <v>0</v>
      </c>
      <c r="G65" s="33">
        <v>0</v>
      </c>
      <c r="H65" s="33">
        <v>0</v>
      </c>
      <c r="I65" s="33">
        <v>0</v>
      </c>
      <c r="J65" s="33">
        <v>0</v>
      </c>
      <c r="K65" s="33">
        <v>0</v>
      </c>
      <c r="L65" s="33">
        <v>0</v>
      </c>
      <c r="M65" s="33">
        <v>0</v>
      </c>
      <c r="N65" s="33">
        <v>0</v>
      </c>
      <c r="O65" s="33">
        <v>0</v>
      </c>
      <c r="P65" s="33">
        <v>0</v>
      </c>
      <c r="Q65" s="33">
        <v>0</v>
      </c>
      <c r="R65" s="33">
        <v>0</v>
      </c>
      <c r="S65" s="33">
        <v>0</v>
      </c>
      <c r="T65" s="33">
        <v>0</v>
      </c>
      <c r="U65" s="33">
        <v>0</v>
      </c>
      <c r="V65" s="33">
        <v>0</v>
      </c>
      <c r="W65" s="33">
        <v>0</v>
      </c>
      <c r="X65" s="33">
        <v>0</v>
      </c>
      <c r="Y65" s="33">
        <v>0</v>
      </c>
      <c r="Z65" s="33">
        <v>0</v>
      </c>
      <c r="AA65" s="33">
        <v>0</v>
      </c>
      <c r="AB65" s="33">
        <v>0</v>
      </c>
      <c r="AC65" s="33">
        <v>0</v>
      </c>
      <c r="AD65" s="33">
        <v>0</v>
      </c>
      <c r="AE65" s="33">
        <v>0</v>
      </c>
    </row>
    <row r="66" spans="1:31">
      <c r="A66" s="29" t="s">
        <v>133</v>
      </c>
      <c r="B66" s="29" t="s">
        <v>66</v>
      </c>
      <c r="C66" s="33">
        <v>1.1528794169947171E-4</v>
      </c>
      <c r="D66" s="33">
        <v>1.1106738134410821E-4</v>
      </c>
      <c r="E66" s="33">
        <v>1.07289003684358E-4</v>
      </c>
      <c r="F66" s="33">
        <v>1.030736013146968E-4</v>
      </c>
      <c r="G66" s="33">
        <v>9.9300194061687091E-5</v>
      </c>
      <c r="H66" s="33">
        <v>9.5664926954315603E-5</v>
      </c>
      <c r="I66" s="33">
        <v>9.2410522119596803E-5</v>
      </c>
      <c r="J66" s="33">
        <v>8.8779697705655808E-5</v>
      </c>
      <c r="K66" s="33">
        <v>8.5529573998231189E-5</v>
      </c>
      <c r="L66" s="33">
        <v>8.4315640958446104E-5</v>
      </c>
      <c r="M66" s="33">
        <v>8.4210466514878399E-5</v>
      </c>
      <c r="N66" s="33">
        <v>8.5170646614586093E-5</v>
      </c>
      <c r="O66" s="33">
        <v>8.513212590770799E-5</v>
      </c>
      <c r="P66" s="33">
        <v>8.6123487016090096E-5</v>
      </c>
      <c r="Q66" s="33">
        <v>8.70602583654812E-5</v>
      </c>
      <c r="R66" s="33">
        <v>1.063829999380797E-4</v>
      </c>
      <c r="S66" s="33">
        <v>1.024884393673505E-4</v>
      </c>
      <c r="T66" s="33">
        <v>9.8736454227356613E-5</v>
      </c>
      <c r="U66" s="33">
        <v>1.4187244543939839E-4</v>
      </c>
      <c r="V66" s="33">
        <v>1.4730972140296179E-4</v>
      </c>
      <c r="W66" s="33">
        <v>2.4767378963522289E-4</v>
      </c>
      <c r="X66" s="33">
        <v>2.3860673403350218E-4</v>
      </c>
      <c r="Y66" s="33">
        <v>2.6611703277551214E-4</v>
      </c>
      <c r="Z66" s="33">
        <v>233.9251355884355</v>
      </c>
      <c r="AA66" s="33">
        <v>225.3614025662848</v>
      </c>
      <c r="AB66" s="33">
        <v>217.1111780650981</v>
      </c>
      <c r="AC66" s="33">
        <v>209.72531900408686</v>
      </c>
      <c r="AD66" s="33">
        <v>636.98797699317515</v>
      </c>
      <c r="AE66" s="33">
        <v>613.6685720067577</v>
      </c>
    </row>
    <row r="67" spans="1:31">
      <c r="A67" s="29" t="s">
        <v>133</v>
      </c>
      <c r="B67" s="29" t="s">
        <v>65</v>
      </c>
      <c r="C67" s="33">
        <v>0</v>
      </c>
      <c r="D67" s="33">
        <v>0</v>
      </c>
      <c r="E67" s="33">
        <v>0</v>
      </c>
      <c r="F67" s="33">
        <v>0</v>
      </c>
      <c r="G67" s="33">
        <v>0</v>
      </c>
      <c r="H67" s="33">
        <v>0</v>
      </c>
      <c r="I67" s="33">
        <v>0</v>
      </c>
      <c r="J67" s="33">
        <v>0</v>
      </c>
      <c r="K67" s="33">
        <v>0</v>
      </c>
      <c r="L67" s="33">
        <v>0</v>
      </c>
      <c r="M67" s="33">
        <v>0</v>
      </c>
      <c r="N67" s="33">
        <v>0</v>
      </c>
      <c r="O67" s="33">
        <v>0</v>
      </c>
      <c r="P67" s="33">
        <v>0</v>
      </c>
      <c r="Q67" s="33">
        <v>0</v>
      </c>
      <c r="R67" s="33">
        <v>0</v>
      </c>
      <c r="S67" s="33">
        <v>0</v>
      </c>
      <c r="T67" s="33">
        <v>0</v>
      </c>
      <c r="U67" s="33">
        <v>0</v>
      </c>
      <c r="V67" s="33">
        <v>0</v>
      </c>
      <c r="W67" s="33">
        <v>0</v>
      </c>
      <c r="X67" s="33">
        <v>0</v>
      </c>
      <c r="Y67" s="33">
        <v>0</v>
      </c>
      <c r="Z67" s="33">
        <v>0</v>
      </c>
      <c r="AA67" s="33">
        <v>0</v>
      </c>
      <c r="AB67" s="33">
        <v>0</v>
      </c>
      <c r="AC67" s="33">
        <v>0</v>
      </c>
      <c r="AD67" s="33">
        <v>0</v>
      </c>
      <c r="AE67" s="33">
        <v>0</v>
      </c>
    </row>
    <row r="68" spans="1:31">
      <c r="A68" s="29" t="s">
        <v>133</v>
      </c>
      <c r="B68" s="29" t="s">
        <v>69</v>
      </c>
      <c r="C68" s="33">
        <v>2.1739682230256037E-3</v>
      </c>
      <c r="D68" s="33">
        <v>2.1332459437952852E-3</v>
      </c>
      <c r="E68" s="33">
        <v>2.6338046020550595E-3</v>
      </c>
      <c r="F68" s="33">
        <v>2.5793785553414445E-3</v>
      </c>
      <c r="G68" s="33">
        <v>2.4849504415971027E-3</v>
      </c>
      <c r="H68" s="33">
        <v>2.3939792336438283E-3</v>
      </c>
      <c r="I68" s="33">
        <v>2.312538962478333E-3</v>
      </c>
      <c r="J68" s="33">
        <v>2.3000326154909941E-3</v>
      </c>
      <c r="K68" s="33">
        <v>2.2158310387268838E-3</v>
      </c>
      <c r="L68" s="33">
        <v>2.1347119858721353E-3</v>
      </c>
      <c r="M68" s="33">
        <v>2.0620916721507637E-3</v>
      </c>
      <c r="N68" s="33">
        <v>2.1469830091450162E-3</v>
      </c>
      <c r="O68" s="33">
        <v>2.0683844043086382E-3</v>
      </c>
      <c r="P68" s="33">
        <v>2.3702916404412648E-3</v>
      </c>
      <c r="Q68" s="33">
        <v>2.2969020294690726E-3</v>
      </c>
      <c r="R68" s="33">
        <v>3.1871693445036683E-3</v>
      </c>
      <c r="S68" s="33">
        <v>11034.96223633141</v>
      </c>
      <c r="T68" s="33">
        <v>20359.050882127034</v>
      </c>
      <c r="U68" s="33">
        <v>24674.421440751026</v>
      </c>
      <c r="V68" s="33">
        <v>24924.005552995008</v>
      </c>
      <c r="W68" s="33">
        <v>24011.566076893268</v>
      </c>
      <c r="X68" s="33">
        <v>25241.5462033066</v>
      </c>
      <c r="Y68" s="33">
        <v>24382.859939461239</v>
      </c>
      <c r="Z68" s="33">
        <v>23861.955872575207</v>
      </c>
      <c r="AA68" s="33">
        <v>23384.491181977068</v>
      </c>
      <c r="AB68" s="33">
        <v>25043.074883382233</v>
      </c>
      <c r="AC68" s="33">
        <v>24413.974117998798</v>
      </c>
      <c r="AD68" s="33">
        <v>23541.777975415611</v>
      </c>
      <c r="AE68" s="33">
        <v>24244.487222028551</v>
      </c>
    </row>
    <row r="69" spans="1:31">
      <c r="A69" s="29" t="s">
        <v>133</v>
      </c>
      <c r="B69" s="29" t="s">
        <v>68</v>
      </c>
      <c r="C69" s="33">
        <v>2.9244881098783884E-4</v>
      </c>
      <c r="D69" s="33">
        <v>4.1297564520904531E-4</v>
      </c>
      <c r="E69" s="33">
        <v>4.8934847789912383E-4</v>
      </c>
      <c r="F69" s="33">
        <v>5.2814311834235568E-4</v>
      </c>
      <c r="G69" s="33">
        <v>5.0880839977270368E-4</v>
      </c>
      <c r="H69" s="33">
        <v>4.9018150324822165E-4</v>
      </c>
      <c r="I69" s="33">
        <v>4.8984492015254034E-4</v>
      </c>
      <c r="J69" s="33">
        <v>5.0577909364320803E-4</v>
      </c>
      <c r="K69" s="33">
        <v>5.315681558313584E-4</v>
      </c>
      <c r="L69" s="33">
        <v>5.7381691874849709E-4</v>
      </c>
      <c r="M69" s="33">
        <v>5.7216145449311747E-4</v>
      </c>
      <c r="N69" s="33">
        <v>6.8193218070260544E-4</v>
      </c>
      <c r="O69" s="33">
        <v>6.7734086049597094E-4</v>
      </c>
      <c r="P69" s="33">
        <v>7.2952273641047072E-4</v>
      </c>
      <c r="Q69" s="33">
        <v>7.047052573614849E-4</v>
      </c>
      <c r="R69" s="33">
        <v>7.4608950400010382E-4</v>
      </c>
      <c r="S69" s="33">
        <v>1.5438975123421767E-3</v>
      </c>
      <c r="T69" s="33">
        <v>1.5337929591920641E-3</v>
      </c>
      <c r="U69" s="33">
        <v>1.6923821478631029E-3</v>
      </c>
      <c r="V69" s="33">
        <v>3.67603903356195E-3</v>
      </c>
      <c r="W69" s="33">
        <v>3.5414634276389658E-3</v>
      </c>
      <c r="X69" s="33">
        <v>450.59138278628291</v>
      </c>
      <c r="Y69" s="33">
        <v>3290.490295550288</v>
      </c>
      <c r="Z69" s="33">
        <v>3161.2063977333464</v>
      </c>
      <c r="AA69" s="33">
        <v>3840.4807818574163</v>
      </c>
      <c r="AB69" s="33">
        <v>3699.8851672211881</v>
      </c>
      <c r="AC69" s="33">
        <v>6530.9755750622262</v>
      </c>
      <c r="AD69" s="33">
        <v>7768.1944147391214</v>
      </c>
      <c r="AE69" s="33">
        <v>7483.8097663656063</v>
      </c>
    </row>
    <row r="70" spans="1:31">
      <c r="A70" s="29" t="s">
        <v>133</v>
      </c>
      <c r="B70" s="29" t="s">
        <v>36</v>
      </c>
      <c r="C70" s="33">
        <v>1.92390174014712E-4</v>
      </c>
      <c r="D70" s="33">
        <v>1.8534698867166298E-4</v>
      </c>
      <c r="E70" s="33">
        <v>1.7904170882420401E-4</v>
      </c>
      <c r="F70" s="33">
        <v>1.7200713102286599E-4</v>
      </c>
      <c r="G70" s="33">
        <v>1.6571014568915801E-4</v>
      </c>
      <c r="H70" s="33">
        <v>1.6210116466763998E-4</v>
      </c>
      <c r="I70" s="33">
        <v>1.7369869604414202E-4</v>
      </c>
      <c r="J70" s="33">
        <v>1.9286919319589599E-4</v>
      </c>
      <c r="K70" s="33">
        <v>3.1496228121189102E-4</v>
      </c>
      <c r="L70" s="33">
        <v>3.0492645060453298E-4</v>
      </c>
      <c r="M70" s="33">
        <v>2.9586269113974199E-4</v>
      </c>
      <c r="N70" s="33">
        <v>3.64774120982704E-4</v>
      </c>
      <c r="O70" s="33">
        <v>3.5142015550298898E-4</v>
      </c>
      <c r="P70" s="33">
        <v>4.1230409575545402E-4</v>
      </c>
      <c r="Q70" s="33">
        <v>4.0039714533369E-4</v>
      </c>
      <c r="R70" s="33">
        <v>1.24214613157253E-3</v>
      </c>
      <c r="S70" s="33">
        <v>1.2014877562695901E-3</v>
      </c>
      <c r="T70" s="33">
        <v>1.15935477406033E-3</v>
      </c>
      <c r="U70" s="33">
        <v>540.346707737987</v>
      </c>
      <c r="V70" s="33">
        <v>691.63517017290405</v>
      </c>
      <c r="W70" s="33">
        <v>5290.4232628195305</v>
      </c>
      <c r="X70" s="33">
        <v>5096.7468873287298</v>
      </c>
      <c r="Y70" s="33">
        <v>4923.3617428170901</v>
      </c>
      <c r="Z70" s="33">
        <v>6565.71525361966</v>
      </c>
      <c r="AA70" s="33">
        <v>6325.3518895458401</v>
      </c>
      <c r="AB70" s="33">
        <v>6093.7879547127195</v>
      </c>
      <c r="AC70" s="33">
        <v>5886.4846777222401</v>
      </c>
      <c r="AD70" s="33">
        <v>5655.2037419825592</v>
      </c>
      <c r="AE70" s="33">
        <v>5448.17317114662</v>
      </c>
    </row>
    <row r="71" spans="1:31">
      <c r="A71" s="29" t="s">
        <v>133</v>
      </c>
      <c r="B71" s="29" t="s">
        <v>73</v>
      </c>
      <c r="C71" s="33">
        <v>0</v>
      </c>
      <c r="D71" s="33">
        <v>0</v>
      </c>
      <c r="E71" s="33">
        <v>1.5358370485053099E-4</v>
      </c>
      <c r="F71" s="33">
        <v>1.4754937615760199E-4</v>
      </c>
      <c r="G71" s="33">
        <v>1.4214776139816098E-4</v>
      </c>
      <c r="H71" s="33">
        <v>1.36943893608374E-4</v>
      </c>
      <c r="I71" s="33">
        <v>1.3373878575145601E-4</v>
      </c>
      <c r="J71" s="33">
        <v>1.3506629841645502E-4</v>
      </c>
      <c r="K71" s="33">
        <v>1.3012167492817999E-4</v>
      </c>
      <c r="L71" s="33">
        <v>1.2977343226689401E-4</v>
      </c>
      <c r="M71" s="33">
        <v>1.2700786423918301E-4</v>
      </c>
      <c r="N71" s="33">
        <v>1.5026976028330798E-4</v>
      </c>
      <c r="O71" s="33">
        <v>1.4476855535664802E-4</v>
      </c>
      <c r="P71" s="33">
        <v>1.51524504861045E-4</v>
      </c>
      <c r="Q71" s="33">
        <v>1.4636982490781998E-4</v>
      </c>
      <c r="R71" s="33">
        <v>2.0652660116789702E-4</v>
      </c>
      <c r="S71" s="33">
        <v>2.5848113962855998E-4</v>
      </c>
      <c r="T71" s="33">
        <v>2.55400531588105E-4</v>
      </c>
      <c r="U71" s="33">
        <v>3.0827089536432302E-4</v>
      </c>
      <c r="V71" s="33">
        <v>2.9838548527204501E-4</v>
      </c>
      <c r="W71" s="33">
        <v>3.2407657925978903E-4</v>
      </c>
      <c r="X71" s="33">
        <v>3.1221250447136802E-4</v>
      </c>
      <c r="Y71" s="33">
        <v>3.0261748828422304E-4</v>
      </c>
      <c r="Z71" s="33">
        <v>3.4841169179783898E-4</v>
      </c>
      <c r="AA71" s="33">
        <v>3.7151455214826004E-4</v>
      </c>
      <c r="AB71" s="33">
        <v>3.5791382715374997E-4</v>
      </c>
      <c r="AC71" s="33">
        <v>3.45738032674148E-4</v>
      </c>
      <c r="AD71" s="33">
        <v>3.3215392925098401E-4</v>
      </c>
      <c r="AE71" s="33">
        <v>3.1999415187088895E-4</v>
      </c>
    </row>
    <row r="72" spans="1:31">
      <c r="A72" s="29" t="s">
        <v>133</v>
      </c>
      <c r="B72" s="29" t="s">
        <v>56</v>
      </c>
      <c r="C72" s="33">
        <v>0</v>
      </c>
      <c r="D72" s="33">
        <v>0</v>
      </c>
      <c r="E72" s="33">
        <v>0</v>
      </c>
      <c r="F72" s="33">
        <v>0</v>
      </c>
      <c r="G72" s="33">
        <v>0</v>
      </c>
      <c r="H72" s="33">
        <v>0</v>
      </c>
      <c r="I72" s="33">
        <v>0</v>
      </c>
      <c r="J72" s="33">
        <v>0</v>
      </c>
      <c r="K72" s="33">
        <v>0</v>
      </c>
      <c r="L72" s="33">
        <v>0</v>
      </c>
      <c r="M72" s="33">
        <v>0</v>
      </c>
      <c r="N72" s="33">
        <v>0</v>
      </c>
      <c r="O72" s="33">
        <v>0</v>
      </c>
      <c r="P72" s="33">
        <v>0</v>
      </c>
      <c r="Q72" s="33">
        <v>0</v>
      </c>
      <c r="R72" s="33">
        <v>0</v>
      </c>
      <c r="S72" s="33">
        <v>0</v>
      </c>
      <c r="T72" s="33">
        <v>0</v>
      </c>
      <c r="U72" s="33">
        <v>0</v>
      </c>
      <c r="V72" s="33">
        <v>0</v>
      </c>
      <c r="W72" s="33">
        <v>0</v>
      </c>
      <c r="X72" s="33">
        <v>0</v>
      </c>
      <c r="Y72" s="33">
        <v>0</v>
      </c>
      <c r="Z72" s="33">
        <v>0</v>
      </c>
      <c r="AA72" s="33">
        <v>0</v>
      </c>
      <c r="AB72" s="33">
        <v>0</v>
      </c>
      <c r="AC72" s="33">
        <v>0</v>
      </c>
      <c r="AD72" s="33">
        <v>0</v>
      </c>
      <c r="AE72" s="33">
        <v>0</v>
      </c>
    </row>
    <row r="73" spans="1:31">
      <c r="A73" s="34" t="s">
        <v>138</v>
      </c>
      <c r="B73" s="34"/>
      <c r="C73" s="35">
        <v>2.6017252324331561E-3</v>
      </c>
      <c r="D73" s="35">
        <v>2.6765763082519157E-3</v>
      </c>
      <c r="E73" s="35">
        <v>3.254124031036359E-3</v>
      </c>
      <c r="F73" s="35">
        <v>3.2333467548390556E-3</v>
      </c>
      <c r="G73" s="35">
        <v>3.1149776094848082E-3</v>
      </c>
      <c r="H73" s="35">
        <v>3.0009418238455144E-3</v>
      </c>
      <c r="I73" s="35">
        <v>2.9151922185868214E-3</v>
      </c>
      <c r="J73" s="35">
        <v>2.9149885288557087E-3</v>
      </c>
      <c r="K73" s="35">
        <v>2.8525791751459356E-3</v>
      </c>
      <c r="L73" s="35">
        <v>2.8117755731441978E-3</v>
      </c>
      <c r="M73" s="35">
        <v>2.7367506101173213E-3</v>
      </c>
      <c r="N73" s="35">
        <v>2.9340570921132787E-3</v>
      </c>
      <c r="O73" s="35">
        <v>2.8500975214200055E-3</v>
      </c>
      <c r="P73" s="35">
        <v>3.2063773120227157E-3</v>
      </c>
      <c r="Q73" s="35">
        <v>3.1084116681046555E-3</v>
      </c>
      <c r="R73" s="35">
        <v>4.0595178431361801E-3</v>
      </c>
      <c r="S73" s="35">
        <v>11034.963908010241</v>
      </c>
      <c r="T73" s="35">
        <v>20359.052541174107</v>
      </c>
      <c r="U73" s="35">
        <v>24674.423305857268</v>
      </c>
      <c r="V73" s="35">
        <v>24924.009409131217</v>
      </c>
      <c r="W73" s="35">
        <v>24011.569899360431</v>
      </c>
      <c r="X73" s="35">
        <v>25692.13785680939</v>
      </c>
      <c r="Y73" s="35">
        <v>27673.350540594834</v>
      </c>
      <c r="Z73" s="35">
        <v>27257.087443812627</v>
      </c>
      <c r="AA73" s="35">
        <v>27450.333404232842</v>
      </c>
      <c r="AB73" s="35">
        <v>28960.071266707018</v>
      </c>
      <c r="AC73" s="35">
        <v>31154.675050552949</v>
      </c>
      <c r="AD73" s="35">
        <v>31946.960414685629</v>
      </c>
      <c r="AE73" s="35">
        <v>32341.965606198333</v>
      </c>
    </row>
    <row r="75" spans="1:31">
      <c r="A75" s="19" t="s">
        <v>128</v>
      </c>
      <c r="B75" s="19" t="s">
        <v>129</v>
      </c>
      <c r="C75" s="19" t="s">
        <v>80</v>
      </c>
      <c r="D75" s="19" t="s">
        <v>89</v>
      </c>
      <c r="E75" s="19" t="s">
        <v>90</v>
      </c>
      <c r="F75" s="19" t="s">
        <v>91</v>
      </c>
      <c r="G75" s="19" t="s">
        <v>92</v>
      </c>
      <c r="H75" s="19" t="s">
        <v>93</v>
      </c>
      <c r="I75" s="19" t="s">
        <v>94</v>
      </c>
      <c r="J75" s="19" t="s">
        <v>95</v>
      </c>
      <c r="K75" s="19" t="s">
        <v>96</v>
      </c>
      <c r="L75" s="19" t="s">
        <v>97</v>
      </c>
      <c r="M75" s="19" t="s">
        <v>98</v>
      </c>
      <c r="N75" s="19" t="s">
        <v>99</v>
      </c>
      <c r="O75" s="19" t="s">
        <v>100</v>
      </c>
      <c r="P75" s="19" t="s">
        <v>101</v>
      </c>
      <c r="Q75" s="19" t="s">
        <v>102</v>
      </c>
      <c r="R75" s="19" t="s">
        <v>103</v>
      </c>
      <c r="S75" s="19" t="s">
        <v>104</v>
      </c>
      <c r="T75" s="19" t="s">
        <v>105</v>
      </c>
      <c r="U75" s="19" t="s">
        <v>106</v>
      </c>
      <c r="V75" s="19" t="s">
        <v>107</v>
      </c>
      <c r="W75" s="19" t="s">
        <v>108</v>
      </c>
      <c r="X75" s="19" t="s">
        <v>109</v>
      </c>
      <c r="Y75" s="19" t="s">
        <v>110</v>
      </c>
      <c r="Z75" s="19" t="s">
        <v>111</v>
      </c>
      <c r="AA75" s="19" t="s">
        <v>112</v>
      </c>
      <c r="AB75" s="19" t="s">
        <v>113</v>
      </c>
      <c r="AC75" s="19" t="s">
        <v>114</v>
      </c>
      <c r="AD75" s="19" t="s">
        <v>115</v>
      </c>
      <c r="AE75" s="19" t="s">
        <v>116</v>
      </c>
    </row>
    <row r="76" spans="1:31">
      <c r="A76" s="29" t="s">
        <v>134</v>
      </c>
      <c r="B76" s="29" t="s">
        <v>64</v>
      </c>
      <c r="C76" s="33">
        <v>0</v>
      </c>
      <c r="D76" s="33">
        <v>0</v>
      </c>
      <c r="E76" s="33">
        <v>0</v>
      </c>
      <c r="F76" s="33">
        <v>0</v>
      </c>
      <c r="G76" s="33">
        <v>0</v>
      </c>
      <c r="H76" s="33">
        <v>0</v>
      </c>
      <c r="I76" s="33">
        <v>0</v>
      </c>
      <c r="J76" s="33">
        <v>0</v>
      </c>
      <c r="K76" s="33">
        <v>0</v>
      </c>
      <c r="L76" s="33">
        <v>0</v>
      </c>
      <c r="M76" s="33">
        <v>0</v>
      </c>
      <c r="N76" s="33">
        <v>0</v>
      </c>
      <c r="O76" s="33">
        <v>0</v>
      </c>
      <c r="P76" s="33">
        <v>0</v>
      </c>
      <c r="Q76" s="33">
        <v>0</v>
      </c>
      <c r="R76" s="33">
        <v>0</v>
      </c>
      <c r="S76" s="33">
        <v>0</v>
      </c>
      <c r="T76" s="33">
        <v>0</v>
      </c>
      <c r="U76" s="33">
        <v>0</v>
      </c>
      <c r="V76" s="33">
        <v>0</v>
      </c>
      <c r="W76" s="33">
        <v>0</v>
      </c>
      <c r="X76" s="33">
        <v>0</v>
      </c>
      <c r="Y76" s="33">
        <v>0</v>
      </c>
      <c r="Z76" s="33">
        <v>0</v>
      </c>
      <c r="AA76" s="33">
        <v>0</v>
      </c>
      <c r="AB76" s="33">
        <v>0</v>
      </c>
      <c r="AC76" s="33">
        <v>0</v>
      </c>
      <c r="AD76" s="33">
        <v>0</v>
      </c>
      <c r="AE76" s="33">
        <v>0</v>
      </c>
    </row>
    <row r="77" spans="1:31" collapsed="1">
      <c r="A77" s="29" t="s">
        <v>134</v>
      </c>
      <c r="B77" s="29" t="s">
        <v>71</v>
      </c>
      <c r="C77" s="33">
        <v>0</v>
      </c>
      <c r="D77" s="33">
        <v>0</v>
      </c>
      <c r="E77" s="33">
        <v>0</v>
      </c>
      <c r="F77" s="33">
        <v>0</v>
      </c>
      <c r="G77" s="33">
        <v>0</v>
      </c>
      <c r="H77" s="33">
        <v>0</v>
      </c>
      <c r="I77" s="33">
        <v>0</v>
      </c>
      <c r="J77" s="33">
        <v>0</v>
      </c>
      <c r="K77" s="33">
        <v>0</v>
      </c>
      <c r="L77" s="33">
        <v>0</v>
      </c>
      <c r="M77" s="33">
        <v>0</v>
      </c>
      <c r="N77" s="33">
        <v>0</v>
      </c>
      <c r="O77" s="33">
        <v>0</v>
      </c>
      <c r="P77" s="33">
        <v>0</v>
      </c>
      <c r="Q77" s="33">
        <v>0</v>
      </c>
      <c r="R77" s="33">
        <v>0</v>
      </c>
      <c r="S77" s="33">
        <v>0</v>
      </c>
      <c r="T77" s="33">
        <v>0</v>
      </c>
      <c r="U77" s="33">
        <v>0</v>
      </c>
      <c r="V77" s="33">
        <v>0</v>
      </c>
      <c r="W77" s="33">
        <v>0</v>
      </c>
      <c r="X77" s="33">
        <v>0</v>
      </c>
      <c r="Y77" s="33">
        <v>0</v>
      </c>
      <c r="Z77" s="33">
        <v>0</v>
      </c>
      <c r="AA77" s="33">
        <v>0</v>
      </c>
      <c r="AB77" s="33">
        <v>0</v>
      </c>
      <c r="AC77" s="33">
        <v>0</v>
      </c>
      <c r="AD77" s="33">
        <v>0</v>
      </c>
      <c r="AE77" s="33">
        <v>0</v>
      </c>
    </row>
    <row r="78" spans="1:31">
      <c r="A78" s="29" t="s">
        <v>134</v>
      </c>
      <c r="B78" s="29" t="s">
        <v>20</v>
      </c>
      <c r="C78" s="33">
        <v>1.8369403286478702E-5</v>
      </c>
      <c r="D78" s="33">
        <v>1.7696920335358899E-5</v>
      </c>
      <c r="E78" s="33">
        <v>1.70948925605765E-5</v>
      </c>
      <c r="F78" s="33">
        <v>1.6423231457068001E-5</v>
      </c>
      <c r="G78" s="33">
        <v>1.5821995642004701E-5</v>
      </c>
      <c r="H78" s="33">
        <v>1.5242770385963099E-5</v>
      </c>
      <c r="I78" s="33">
        <v>1.47242298171476E-5</v>
      </c>
      <c r="J78" s="33">
        <v>1.4145712437629E-5</v>
      </c>
      <c r="K78" s="33">
        <v>1.36278540021973E-5</v>
      </c>
      <c r="L78" s="33">
        <v>1.3128953774797201E-5</v>
      </c>
      <c r="M78" s="33">
        <v>1.2682322684388201E-5</v>
      </c>
      <c r="N78" s="33">
        <v>1.21840321675533E-5</v>
      </c>
      <c r="O78" s="33">
        <v>1.17379886145433E-5</v>
      </c>
      <c r="P78" s="33">
        <v>1.1308274208440101E-5</v>
      </c>
      <c r="Q78" s="33">
        <v>1.0923580429560699E-5</v>
      </c>
      <c r="R78" s="33">
        <v>1.0494391181393E-5</v>
      </c>
      <c r="S78" s="33">
        <v>1.0110203462183601E-5</v>
      </c>
      <c r="T78" s="33">
        <v>9.7400804181936597E-6</v>
      </c>
      <c r="U78" s="33">
        <v>1.028918726291E-5</v>
      </c>
      <c r="V78" s="33">
        <v>9.8849234252332794E-6</v>
      </c>
      <c r="W78" s="33">
        <v>9.5230476270418589E-6</v>
      </c>
      <c r="X78" s="33">
        <v>9.1744196900308606E-6</v>
      </c>
      <c r="Y78" s="33">
        <v>8.8623170548693506E-6</v>
      </c>
      <c r="Z78" s="33">
        <v>9.001941277930751E-6</v>
      </c>
      <c r="AA78" s="33">
        <v>9.1512212803050596E-6</v>
      </c>
      <c r="AB78" s="33">
        <v>9.33098498569938E-6</v>
      </c>
      <c r="AC78" s="33">
        <v>9.4945571799457999E-6</v>
      </c>
      <c r="AD78" s="33">
        <v>9.7349738857085193E-6</v>
      </c>
      <c r="AE78" s="33">
        <v>9.3785875695261798E-6</v>
      </c>
    </row>
    <row r="79" spans="1:31">
      <c r="A79" s="29" t="s">
        <v>134</v>
      </c>
      <c r="B79" s="29" t="s">
        <v>32</v>
      </c>
      <c r="C79" s="33">
        <v>0</v>
      </c>
      <c r="D79" s="33">
        <v>0</v>
      </c>
      <c r="E79" s="33">
        <v>0</v>
      </c>
      <c r="F79" s="33">
        <v>0</v>
      </c>
      <c r="G79" s="33">
        <v>0</v>
      </c>
      <c r="H79" s="33">
        <v>0</v>
      </c>
      <c r="I79" s="33">
        <v>0</v>
      </c>
      <c r="J79" s="33">
        <v>0</v>
      </c>
      <c r="K79" s="33">
        <v>0</v>
      </c>
      <c r="L79" s="33">
        <v>0</v>
      </c>
      <c r="M79" s="33">
        <v>0</v>
      </c>
      <c r="N79" s="33">
        <v>0</v>
      </c>
      <c r="O79" s="33">
        <v>0</v>
      </c>
      <c r="P79" s="33">
        <v>0</v>
      </c>
      <c r="Q79" s="33">
        <v>0</v>
      </c>
      <c r="R79" s="33">
        <v>0</v>
      </c>
      <c r="S79" s="33">
        <v>0</v>
      </c>
      <c r="T79" s="33">
        <v>0</v>
      </c>
      <c r="U79" s="33">
        <v>0</v>
      </c>
      <c r="V79" s="33">
        <v>0</v>
      </c>
      <c r="W79" s="33">
        <v>0</v>
      </c>
      <c r="X79" s="33">
        <v>0</v>
      </c>
      <c r="Y79" s="33">
        <v>0</v>
      </c>
      <c r="Z79" s="33">
        <v>0</v>
      </c>
      <c r="AA79" s="33">
        <v>0</v>
      </c>
      <c r="AB79" s="33">
        <v>0</v>
      </c>
      <c r="AC79" s="33">
        <v>0</v>
      </c>
      <c r="AD79" s="33">
        <v>0</v>
      </c>
      <c r="AE79" s="33">
        <v>0</v>
      </c>
    </row>
    <row r="80" spans="1:31">
      <c r="A80" s="29" t="s">
        <v>134</v>
      </c>
      <c r="B80" s="29" t="s">
        <v>66</v>
      </c>
      <c r="C80" s="33">
        <v>1.161748840985661E-4</v>
      </c>
      <c r="D80" s="33">
        <v>1.119218537912551E-4</v>
      </c>
      <c r="E80" s="33">
        <v>1.081144080147806E-4</v>
      </c>
      <c r="F80" s="33">
        <v>1.038665753749993E-4</v>
      </c>
      <c r="G80" s="33">
        <v>1.000641382439955E-4</v>
      </c>
      <c r="H80" s="33">
        <v>9.6400904009428891E-5</v>
      </c>
      <c r="I80" s="33">
        <v>9.3121462127563815E-5</v>
      </c>
      <c r="J80" s="33">
        <v>8.9462704765311599E-5</v>
      </c>
      <c r="K80" s="33">
        <v>8.6187576946650997E-5</v>
      </c>
      <c r="L80" s="33">
        <v>8.4105331223096404E-5</v>
      </c>
      <c r="M80" s="33">
        <v>8.4389205739486491E-5</v>
      </c>
      <c r="N80" s="33">
        <v>8.4399707441124903E-5</v>
      </c>
      <c r="O80" s="33">
        <v>8.5006281626492789E-5</v>
      </c>
      <c r="P80" s="33">
        <v>8.4817289316849596E-5</v>
      </c>
      <c r="Q80" s="33">
        <v>8.5231554860139101E-5</v>
      </c>
      <c r="R80" s="33">
        <v>8.5235307754247806E-5</v>
      </c>
      <c r="S80" s="33">
        <v>8.5506997740280197E-5</v>
      </c>
      <c r="T80" s="33">
        <v>8.5921253070168289E-5</v>
      </c>
      <c r="U80" s="33">
        <v>9.7392702748085003E-5</v>
      </c>
      <c r="V80" s="33">
        <v>9.3566127648554506E-5</v>
      </c>
      <c r="W80" s="33">
        <v>9.0140778187569411E-5</v>
      </c>
      <c r="X80" s="33">
        <v>8.7478849369117498E-5</v>
      </c>
      <c r="Y80" s="33">
        <v>8.6771755678013301E-5</v>
      </c>
      <c r="Z80" s="33">
        <v>8.6638968771581205E-5</v>
      </c>
      <c r="AA80" s="33">
        <v>8.6951539524495597E-5</v>
      </c>
      <c r="AB80" s="33">
        <v>8.7402310764474796E-5</v>
      </c>
      <c r="AC80" s="33">
        <v>8.8192941057851001E-5</v>
      </c>
      <c r="AD80" s="33">
        <v>9.3473263633691217E-5</v>
      </c>
      <c r="AE80" s="33">
        <v>9.0051313818617003E-5</v>
      </c>
    </row>
    <row r="81" spans="1:31">
      <c r="A81" s="29" t="s">
        <v>134</v>
      </c>
      <c r="B81" s="29" t="s">
        <v>65</v>
      </c>
      <c r="C81" s="33">
        <v>0</v>
      </c>
      <c r="D81" s="33">
        <v>0</v>
      </c>
      <c r="E81" s="33">
        <v>0</v>
      </c>
      <c r="F81" s="33">
        <v>0</v>
      </c>
      <c r="G81" s="33">
        <v>0</v>
      </c>
      <c r="H81" s="33">
        <v>0</v>
      </c>
      <c r="I81" s="33">
        <v>0</v>
      </c>
      <c r="J81" s="33">
        <v>0</v>
      </c>
      <c r="K81" s="33">
        <v>0</v>
      </c>
      <c r="L81" s="33">
        <v>0</v>
      </c>
      <c r="M81" s="33">
        <v>0</v>
      </c>
      <c r="N81" s="33">
        <v>0</v>
      </c>
      <c r="O81" s="33">
        <v>0</v>
      </c>
      <c r="P81" s="33">
        <v>0</v>
      </c>
      <c r="Q81" s="33">
        <v>0</v>
      </c>
      <c r="R81" s="33">
        <v>0</v>
      </c>
      <c r="S81" s="33">
        <v>0</v>
      </c>
      <c r="T81" s="33">
        <v>0</v>
      </c>
      <c r="U81" s="33">
        <v>0</v>
      </c>
      <c r="V81" s="33">
        <v>0</v>
      </c>
      <c r="W81" s="33">
        <v>0</v>
      </c>
      <c r="X81" s="33">
        <v>0</v>
      </c>
      <c r="Y81" s="33">
        <v>0</v>
      </c>
      <c r="Z81" s="33">
        <v>0</v>
      </c>
      <c r="AA81" s="33">
        <v>0</v>
      </c>
      <c r="AB81" s="33">
        <v>0</v>
      </c>
      <c r="AC81" s="33">
        <v>0</v>
      </c>
      <c r="AD81" s="33">
        <v>0</v>
      </c>
      <c r="AE81" s="33">
        <v>0</v>
      </c>
    </row>
    <row r="82" spans="1:31">
      <c r="A82" s="29" t="s">
        <v>134</v>
      </c>
      <c r="B82" s="29" t="s">
        <v>69</v>
      </c>
      <c r="C82" s="33">
        <v>1.045405476666842E-3</v>
      </c>
      <c r="D82" s="33">
        <v>1.027860456144199E-3</v>
      </c>
      <c r="E82" s="33">
        <v>3211.739792507301</v>
      </c>
      <c r="F82" s="33">
        <v>6171.1051840635655</v>
      </c>
      <c r="G82" s="33">
        <v>8920.9192068136272</v>
      </c>
      <c r="H82" s="33">
        <v>11509.721521417066</v>
      </c>
      <c r="I82" s="33">
        <v>13934.388692030381</v>
      </c>
      <c r="J82" s="33">
        <v>16092.464195411658</v>
      </c>
      <c r="K82" s="33">
        <v>18109.849838712777</v>
      </c>
      <c r="L82" s="33">
        <v>19916.747537271545</v>
      </c>
      <c r="M82" s="33">
        <v>21624.410538723929</v>
      </c>
      <c r="N82" s="33">
        <v>23078.621412790184</v>
      </c>
      <c r="O82" s="33">
        <v>24453.239733092505</v>
      </c>
      <c r="P82" s="33">
        <v>25696.277841335756</v>
      </c>
      <c r="Q82" s="33">
        <v>26887.624539711716</v>
      </c>
      <c r="R82" s="33">
        <v>27815.557752819666</v>
      </c>
      <c r="S82" s="33">
        <v>28708.966048318794</v>
      </c>
      <c r="T82" s="33">
        <v>29501.757528656111</v>
      </c>
      <c r="U82" s="33">
        <v>30341.697634458178</v>
      </c>
      <c r="V82" s="33">
        <v>30920.684917255614</v>
      </c>
      <c r="W82" s="33">
        <v>29788.71382818335</v>
      </c>
      <c r="X82" s="33">
        <v>28698.182912571789</v>
      </c>
      <c r="Y82" s="33">
        <v>27721.905522396035</v>
      </c>
      <c r="Z82" s="33">
        <v>26632.707354665541</v>
      </c>
      <c r="AA82" s="33">
        <v>25657.714244717332</v>
      </c>
      <c r="AB82" s="33">
        <v>24718.414523044939</v>
      </c>
      <c r="AC82" s="33">
        <v>23877.524028571468</v>
      </c>
      <c r="AD82" s="33">
        <v>22939.372233744452</v>
      </c>
      <c r="AE82" s="33">
        <v>22099.587919795595</v>
      </c>
    </row>
    <row r="83" spans="1:31">
      <c r="A83" s="29" t="s">
        <v>134</v>
      </c>
      <c r="B83" s="29" t="s">
        <v>68</v>
      </c>
      <c r="C83" s="33">
        <v>3.6440432120775397E-5</v>
      </c>
      <c r="D83" s="33">
        <v>5.2465891447729497E-5</v>
      </c>
      <c r="E83" s="33">
        <v>8.1723660594526905E-5</v>
      </c>
      <c r="F83" s="33">
        <v>8.6505983689331908E-5</v>
      </c>
      <c r="G83" s="33">
        <v>8.6021140308485596E-5</v>
      </c>
      <c r="H83" s="33">
        <v>9.2186570561328802E-5</v>
      </c>
      <c r="I83" s="33">
        <v>1.04088002126195E-4</v>
      </c>
      <c r="J83" s="33">
        <v>1.07998693605049E-4</v>
      </c>
      <c r="K83" s="33">
        <v>1.2930081420551301E-4</v>
      </c>
      <c r="L83" s="33">
        <v>1.5711252202272498E-4</v>
      </c>
      <c r="M83" s="33">
        <v>1.93335505258158E-4</v>
      </c>
      <c r="N83" s="33">
        <v>1.8883216683031901E-4</v>
      </c>
      <c r="O83" s="33">
        <v>1.8310732009268099E-4</v>
      </c>
      <c r="P83" s="33">
        <v>1.7640396946842801E-4</v>
      </c>
      <c r="Q83" s="33">
        <v>1.7186739458748302E-4</v>
      </c>
      <c r="R83" s="33">
        <v>1.6691881513714599E-4</v>
      </c>
      <c r="S83" s="33">
        <v>1.9225292747234802E-4</v>
      </c>
      <c r="T83" s="33">
        <v>2.1015085505040099E-4</v>
      </c>
      <c r="U83" s="33">
        <v>2.1551844814302401E-4</v>
      </c>
      <c r="V83" s="33">
        <v>3.3060489483072603E-4</v>
      </c>
      <c r="W83" s="33">
        <v>3.1850182583805496E-4</v>
      </c>
      <c r="X83" s="33">
        <v>3.0684183642869402E-4</v>
      </c>
      <c r="Y83" s="33">
        <v>2.9640344915595303E-4</v>
      </c>
      <c r="Z83" s="33">
        <v>2.8475770952709399E-4</v>
      </c>
      <c r="AA83" s="33">
        <v>2.7433305381724496E-4</v>
      </c>
      <c r="AB83" s="33">
        <v>2.64290032890347E-4</v>
      </c>
      <c r="AC83" s="33">
        <v>2.5529920638590496E-4</v>
      </c>
      <c r="AD83" s="33">
        <v>2.45268459127426E-4</v>
      </c>
      <c r="AE83" s="33">
        <v>2.3628945993848499E-4</v>
      </c>
    </row>
    <row r="84" spans="1:31">
      <c r="A84" s="29" t="s">
        <v>134</v>
      </c>
      <c r="B84" s="29" t="s">
        <v>36</v>
      </c>
      <c r="C84" s="33">
        <v>1.8130214112900599E-4</v>
      </c>
      <c r="D84" s="33">
        <v>1.7466487605243499E-4</v>
      </c>
      <c r="E84" s="33">
        <v>1.6872298872572399E-4</v>
      </c>
      <c r="F84" s="33">
        <v>1.6209383511196502E-4</v>
      </c>
      <c r="G84" s="33">
        <v>1.5615976426086302E-4</v>
      </c>
      <c r="H84" s="33">
        <v>1.5546566567329102E-4</v>
      </c>
      <c r="I84" s="33">
        <v>1.6387669414665701E-4</v>
      </c>
      <c r="J84" s="33">
        <v>1.8582569971598801E-4</v>
      </c>
      <c r="K84" s="33">
        <v>2.6118077810929002E-4</v>
      </c>
      <c r="L84" s="33">
        <v>2.6726435251492298E-4</v>
      </c>
      <c r="M84" s="33">
        <v>2.6737368180371402E-4</v>
      </c>
      <c r="N84" s="33">
        <v>2.8192110179039098E-4</v>
      </c>
      <c r="O84" s="33">
        <v>2.77025419828986E-4</v>
      </c>
      <c r="P84" s="33">
        <v>2.93984588964702E-4</v>
      </c>
      <c r="Q84" s="33">
        <v>2.9740375645929501E-4</v>
      </c>
      <c r="R84" s="33">
        <v>3.0777702456351904E-4</v>
      </c>
      <c r="S84" s="33">
        <v>3.1340339424991101E-4</v>
      </c>
      <c r="T84" s="33">
        <v>3.1606006954236899E-4</v>
      </c>
      <c r="U84" s="33">
        <v>3.8194684118056897E-4</v>
      </c>
      <c r="V84" s="33">
        <v>3.6907309625161099E-4</v>
      </c>
      <c r="W84" s="33">
        <v>4.3776318535614903E-4</v>
      </c>
      <c r="X84" s="33">
        <v>4.3919267053862796E-4</v>
      </c>
      <c r="Y84" s="33">
        <v>4.5114658239144901E-4</v>
      </c>
      <c r="Z84" s="33">
        <v>4.5060402815054403E-4</v>
      </c>
      <c r="AA84" s="33">
        <v>4.5032731136899801E-4</v>
      </c>
      <c r="AB84" s="33">
        <v>4.61766838963877E-4</v>
      </c>
      <c r="AC84" s="33">
        <v>4.7437703027207798E-4</v>
      </c>
      <c r="AD84" s="33">
        <v>5.2144954073197807E-4</v>
      </c>
      <c r="AE84" s="33">
        <v>5.3489069864935397E-4</v>
      </c>
    </row>
    <row r="85" spans="1:31">
      <c r="A85" s="29" t="s">
        <v>134</v>
      </c>
      <c r="B85" s="29" t="s">
        <v>73</v>
      </c>
      <c r="C85" s="33">
        <v>0</v>
      </c>
      <c r="D85" s="33">
        <v>0</v>
      </c>
      <c r="E85" s="33">
        <v>4.4998896452700201E-4</v>
      </c>
      <c r="F85" s="33">
        <v>4.4308244859161901E-4</v>
      </c>
      <c r="G85" s="33">
        <v>4.5402844874884801E-4</v>
      </c>
      <c r="H85" s="33">
        <v>4.7034516151566895E-4</v>
      </c>
      <c r="I85" s="33">
        <v>4.7506138068765505E-4</v>
      </c>
      <c r="J85" s="33">
        <v>4.7412224674043402E-4</v>
      </c>
      <c r="K85" s="33">
        <v>4.7823881893710002E-4</v>
      </c>
      <c r="L85" s="33">
        <v>4.8015834295668102E-4</v>
      </c>
      <c r="M85" s="33">
        <v>4.9106431856372004E-4</v>
      </c>
      <c r="N85" s="33">
        <v>4.9340076222965002E-4</v>
      </c>
      <c r="O85" s="33">
        <v>4.983649064089331E-4</v>
      </c>
      <c r="P85" s="33">
        <v>5.0354261503545697E-4</v>
      </c>
      <c r="Q85" s="33">
        <v>5.1833254784905099E-4</v>
      </c>
      <c r="R85" s="33">
        <v>5.2854939353318402E-4</v>
      </c>
      <c r="S85" s="33">
        <v>5.3287861817349598E-4</v>
      </c>
      <c r="T85" s="33">
        <v>5.3783053342793897E-4</v>
      </c>
      <c r="U85" s="33">
        <v>6.0822626934166205E-4</v>
      </c>
      <c r="V85" s="33">
        <v>5.8618998810824798E-4</v>
      </c>
      <c r="W85" s="33">
        <v>5.6902050072277395E-4</v>
      </c>
      <c r="X85" s="33">
        <v>5.59671057384805E-4</v>
      </c>
      <c r="Y85" s="33">
        <v>5.6270172439283801E-4</v>
      </c>
      <c r="Z85" s="33">
        <v>5.6229544055999689E-4</v>
      </c>
      <c r="AA85" s="33">
        <v>5.6747521948222798E-4</v>
      </c>
      <c r="AB85" s="33">
        <v>5.6022363411319792E-4</v>
      </c>
      <c r="AC85" s="33">
        <v>5.5769372724913001E-4</v>
      </c>
      <c r="AD85" s="33">
        <v>5.7510604021330201E-4</v>
      </c>
      <c r="AE85" s="33">
        <v>5.5647844115567298E-4</v>
      </c>
    </row>
    <row r="86" spans="1:31">
      <c r="A86" s="29" t="s">
        <v>134</v>
      </c>
      <c r="B86" s="29" t="s">
        <v>56</v>
      </c>
      <c r="C86" s="33">
        <v>0</v>
      </c>
      <c r="D86" s="33">
        <v>0</v>
      </c>
      <c r="E86" s="33">
        <v>0</v>
      </c>
      <c r="F86" s="33">
        <v>0</v>
      </c>
      <c r="G86" s="33">
        <v>0</v>
      </c>
      <c r="H86" s="33">
        <v>0</v>
      </c>
      <c r="I86" s="33">
        <v>0</v>
      </c>
      <c r="J86" s="33">
        <v>0</v>
      </c>
      <c r="K86" s="33">
        <v>0</v>
      </c>
      <c r="L86" s="33">
        <v>0</v>
      </c>
      <c r="M86" s="33">
        <v>0</v>
      </c>
      <c r="N86" s="33">
        <v>0</v>
      </c>
      <c r="O86" s="33">
        <v>0</v>
      </c>
      <c r="P86" s="33">
        <v>0</v>
      </c>
      <c r="Q86" s="33">
        <v>0</v>
      </c>
      <c r="R86" s="33">
        <v>0</v>
      </c>
      <c r="S86" s="33">
        <v>0</v>
      </c>
      <c r="T86" s="33">
        <v>0</v>
      </c>
      <c r="U86" s="33">
        <v>0</v>
      </c>
      <c r="V86" s="33">
        <v>0</v>
      </c>
      <c r="W86" s="33">
        <v>0</v>
      </c>
      <c r="X86" s="33">
        <v>0</v>
      </c>
      <c r="Y86" s="33">
        <v>0</v>
      </c>
      <c r="Z86" s="33">
        <v>0</v>
      </c>
      <c r="AA86" s="33">
        <v>0</v>
      </c>
      <c r="AB86" s="33">
        <v>0</v>
      </c>
      <c r="AC86" s="33">
        <v>0</v>
      </c>
      <c r="AD86" s="33">
        <v>0</v>
      </c>
      <c r="AE86" s="33">
        <v>0</v>
      </c>
    </row>
    <row r="87" spans="1:31">
      <c r="A87" s="34" t="s">
        <v>138</v>
      </c>
      <c r="B87" s="34"/>
      <c r="C87" s="35">
        <v>1.2163901961726622E-3</v>
      </c>
      <c r="D87" s="35">
        <v>1.2099451217185426E-3</v>
      </c>
      <c r="E87" s="35">
        <v>3211.7399994402622</v>
      </c>
      <c r="F87" s="35">
        <v>6171.1053908593558</v>
      </c>
      <c r="G87" s="35">
        <v>8920.9194087209016</v>
      </c>
      <c r="H87" s="35">
        <v>11509.721725247311</v>
      </c>
      <c r="I87" s="35">
        <v>13934.388903964074</v>
      </c>
      <c r="J87" s="35">
        <v>16092.46440701877</v>
      </c>
      <c r="K87" s="35">
        <v>18109.850067829022</v>
      </c>
      <c r="L87" s="35">
        <v>19916.747791618352</v>
      </c>
      <c r="M87" s="35">
        <v>21624.410829130964</v>
      </c>
      <c r="N87" s="35">
        <v>23078.621698206091</v>
      </c>
      <c r="O87" s="35">
        <v>24453.240012944098</v>
      </c>
      <c r="P87" s="35">
        <v>25696.27811386529</v>
      </c>
      <c r="Q87" s="35">
        <v>26887.624807734246</v>
      </c>
      <c r="R87" s="35">
        <v>27815.558015468181</v>
      </c>
      <c r="S87" s="35">
        <v>28708.966336188922</v>
      </c>
      <c r="T87" s="35">
        <v>29501.757834468299</v>
      </c>
      <c r="U87" s="35">
        <v>30341.697957658518</v>
      </c>
      <c r="V87" s="35">
        <v>30920.68535131156</v>
      </c>
      <c r="W87" s="35">
        <v>29788.714246349002</v>
      </c>
      <c r="X87" s="35">
        <v>28698.183316066894</v>
      </c>
      <c r="Y87" s="35">
        <v>27721.905914433559</v>
      </c>
      <c r="Z87" s="35">
        <v>26632.707735064159</v>
      </c>
      <c r="AA87" s="35">
        <v>25657.714615153149</v>
      </c>
      <c r="AB87" s="35">
        <v>24718.414884068268</v>
      </c>
      <c r="AC87" s="35">
        <v>23877.524381558171</v>
      </c>
      <c r="AD87" s="35">
        <v>22939.372582221149</v>
      </c>
      <c r="AE87" s="35">
        <v>22099.588255514955</v>
      </c>
    </row>
  </sheetData>
  <sheetProtection algorithmName="SHA-512" hashValue="FTaVeZTk3h9qJr6vV30m1u1PsVD5F7SY7A6lJQTLUWINZRFOtTPH/me9Mk+AO3rCFO/Sbm0EvDhV+1ZonyVKeQ==" saltValue="gIXMdWZXaPP2Jaa2aoX1Qw==" spinCount="100000" sheet="1" objects="1" scenarios="1"/>
  <mergeCells count="7">
    <mergeCell ref="A87:B87"/>
    <mergeCell ref="B2:V3"/>
    <mergeCell ref="A17:B17"/>
    <mergeCell ref="A31:B31"/>
    <mergeCell ref="A45:B45"/>
    <mergeCell ref="A59:B59"/>
    <mergeCell ref="A73:B73"/>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7" tint="0.39997558519241921"/>
  </sheetPr>
  <dimension ref="A1:AE87"/>
  <sheetViews>
    <sheetView zoomScale="85" zoomScaleNormal="85" workbookViewId="0"/>
  </sheetViews>
  <sheetFormatPr defaultColWidth="9.140625" defaultRowHeight="15"/>
  <cols>
    <col min="1" max="1" width="16" style="28" customWidth="1"/>
    <col min="2" max="2" width="30.5703125" style="28" customWidth="1"/>
    <col min="3" max="32" width="9.42578125" style="28" customWidth="1"/>
    <col min="33" max="16384" width="9.140625" style="28"/>
  </cols>
  <sheetData>
    <row r="1" spans="1:31" ht="23.25" customHeight="1">
      <c r="A1" s="27" t="s">
        <v>162</v>
      </c>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row>
    <row r="2" spans="1:31">
      <c r="A2" s="28" t="s">
        <v>81</v>
      </c>
      <c r="B2" s="18" t="s">
        <v>142</v>
      </c>
    </row>
    <row r="3" spans="1:31">
      <c r="B3" s="18"/>
    </row>
    <row r="4" spans="1:31">
      <c r="A4" s="18" t="s">
        <v>127</v>
      </c>
      <c r="B4" s="18"/>
    </row>
    <row r="5" spans="1:31">
      <c r="A5" s="19" t="s">
        <v>128</v>
      </c>
      <c r="B5" s="19" t="s">
        <v>129</v>
      </c>
      <c r="C5" s="19" t="s">
        <v>80</v>
      </c>
      <c r="D5" s="19" t="s">
        <v>89</v>
      </c>
      <c r="E5" s="19" t="s">
        <v>90</v>
      </c>
      <c r="F5" s="19" t="s">
        <v>91</v>
      </c>
      <c r="G5" s="19" t="s">
        <v>92</v>
      </c>
      <c r="H5" s="19" t="s">
        <v>93</v>
      </c>
      <c r="I5" s="19" t="s">
        <v>94</v>
      </c>
      <c r="J5" s="19" t="s">
        <v>95</v>
      </c>
      <c r="K5" s="19" t="s">
        <v>96</v>
      </c>
      <c r="L5" s="19" t="s">
        <v>97</v>
      </c>
      <c r="M5" s="19" t="s">
        <v>98</v>
      </c>
      <c r="N5" s="19" t="s">
        <v>99</v>
      </c>
      <c r="O5" s="19" t="s">
        <v>100</v>
      </c>
      <c r="P5" s="19" t="s">
        <v>101</v>
      </c>
      <c r="Q5" s="19" t="s">
        <v>102</v>
      </c>
      <c r="R5" s="19" t="s">
        <v>103</v>
      </c>
      <c r="S5" s="19" t="s">
        <v>104</v>
      </c>
      <c r="T5" s="19" t="s">
        <v>105</v>
      </c>
      <c r="U5" s="19" t="s">
        <v>106</v>
      </c>
      <c r="V5" s="19" t="s">
        <v>107</v>
      </c>
      <c r="W5" s="19" t="s">
        <v>108</v>
      </c>
      <c r="X5" s="19" t="s">
        <v>109</v>
      </c>
      <c r="Y5" s="19" t="s">
        <v>110</v>
      </c>
      <c r="Z5" s="19" t="s">
        <v>111</v>
      </c>
      <c r="AA5" s="19" t="s">
        <v>112</v>
      </c>
      <c r="AB5" s="19" t="s">
        <v>113</v>
      </c>
      <c r="AC5" s="19" t="s">
        <v>114</v>
      </c>
      <c r="AD5" s="19" t="s">
        <v>115</v>
      </c>
      <c r="AE5" s="19" t="s">
        <v>116</v>
      </c>
    </row>
    <row r="6" spans="1:31">
      <c r="A6" s="29" t="s">
        <v>40</v>
      </c>
      <c r="B6" s="29" t="s">
        <v>64</v>
      </c>
      <c r="C6" s="33">
        <v>1579899.1532999999</v>
      </c>
      <c r="D6" s="33">
        <v>1399110.827</v>
      </c>
      <c r="E6" s="33">
        <v>1333567.6551999999</v>
      </c>
      <c r="F6" s="33">
        <v>1263808.4034156748</v>
      </c>
      <c r="G6" s="33">
        <v>1211475.4277109548</v>
      </c>
      <c r="H6" s="33">
        <v>1047940.1165044026</v>
      </c>
      <c r="I6" s="33">
        <v>920519.84589837003</v>
      </c>
      <c r="J6" s="33">
        <v>926191.00205767574</v>
      </c>
      <c r="K6" s="33">
        <v>618238.98255182314</v>
      </c>
      <c r="L6" s="33">
        <v>517607.82278026722</v>
      </c>
      <c r="M6" s="33">
        <v>353399.87837000476</v>
      </c>
      <c r="N6" s="33">
        <v>368225.55876956671</v>
      </c>
      <c r="O6" s="33">
        <v>380172.79720965086</v>
      </c>
      <c r="P6" s="33">
        <v>350488.74206542352</v>
      </c>
      <c r="Q6" s="33">
        <v>300135.7337844983</v>
      </c>
      <c r="R6" s="33">
        <v>310711.61646075093</v>
      </c>
      <c r="S6" s="33">
        <v>318936.3125</v>
      </c>
      <c r="T6" s="33">
        <v>303385.21600000001</v>
      </c>
      <c r="U6" s="33">
        <v>271031.8676</v>
      </c>
      <c r="V6" s="33">
        <v>248402.8688</v>
      </c>
      <c r="W6" s="33">
        <v>225108.1827</v>
      </c>
      <c r="X6" s="33">
        <v>156901.7115</v>
      </c>
      <c r="Y6" s="33">
        <v>122207.07884999999</v>
      </c>
      <c r="Z6" s="33">
        <v>90903.557159999997</v>
      </c>
      <c r="AA6" s="33">
        <v>73611.679400000008</v>
      </c>
      <c r="AB6" s="33">
        <v>49822.8992</v>
      </c>
      <c r="AC6" s="33">
        <v>45910.458960000004</v>
      </c>
      <c r="AD6" s="33">
        <v>41588.752959999998</v>
      </c>
      <c r="AE6" s="33">
        <v>37853.843500000003</v>
      </c>
    </row>
    <row r="7" spans="1:31">
      <c r="A7" s="29" t="s">
        <v>40</v>
      </c>
      <c r="B7" s="29" t="s">
        <v>71</v>
      </c>
      <c r="C7" s="33">
        <v>205786.73990000002</v>
      </c>
      <c r="D7" s="33">
        <v>173925.02189999999</v>
      </c>
      <c r="E7" s="33">
        <v>182629.1471</v>
      </c>
      <c r="F7" s="33">
        <v>101542.4861055787</v>
      </c>
      <c r="G7" s="33">
        <v>101600.90431297554</v>
      </c>
      <c r="H7" s="33">
        <v>94903.602139970608</v>
      </c>
      <c r="I7" s="33">
        <v>78025.448886999482</v>
      </c>
      <c r="J7" s="33">
        <v>80760.478722049738</v>
      </c>
      <c r="K7" s="33">
        <v>74603.876136839113</v>
      </c>
      <c r="L7" s="33">
        <v>77187.981333314296</v>
      </c>
      <c r="M7" s="33">
        <v>68604.706190892364</v>
      </c>
      <c r="N7" s="33">
        <v>68006.751629999999</v>
      </c>
      <c r="O7" s="33">
        <v>68591.77291</v>
      </c>
      <c r="P7" s="33">
        <v>65318.059719999997</v>
      </c>
      <c r="Q7" s="33">
        <v>63324.942120000007</v>
      </c>
      <c r="R7" s="33">
        <v>60258.95594</v>
      </c>
      <c r="S7" s="33">
        <v>55114.238920000003</v>
      </c>
      <c r="T7" s="33">
        <v>55803.765180000002</v>
      </c>
      <c r="U7" s="33">
        <v>49452.134395000001</v>
      </c>
      <c r="V7" s="33">
        <v>46929.432249999998</v>
      </c>
      <c r="W7" s="33">
        <v>49312.720700000005</v>
      </c>
      <c r="X7" s="33">
        <v>47772.233449999992</v>
      </c>
      <c r="Y7" s="33">
        <v>44442.178060000006</v>
      </c>
      <c r="Z7" s="33">
        <v>42770.323509999995</v>
      </c>
      <c r="AA7" s="33">
        <v>38940.891029999999</v>
      </c>
      <c r="AB7" s="33">
        <v>40529.158650000005</v>
      </c>
      <c r="AC7" s="33">
        <v>20269.636629999997</v>
      </c>
      <c r="AD7" s="33">
        <v>0</v>
      </c>
      <c r="AE7" s="33">
        <v>0</v>
      </c>
    </row>
    <row r="8" spans="1:31">
      <c r="A8" s="29" t="s">
        <v>40</v>
      </c>
      <c r="B8" s="29" t="s">
        <v>20</v>
      </c>
      <c r="C8" s="33">
        <v>203163.01697909524</v>
      </c>
      <c r="D8" s="33">
        <v>201897.38116651293</v>
      </c>
      <c r="E8" s="33">
        <v>155430.88295016851</v>
      </c>
      <c r="F8" s="33">
        <v>158774.61372634469</v>
      </c>
      <c r="G8" s="33">
        <v>157354.1122521832</v>
      </c>
      <c r="H8" s="33">
        <v>163324.19108720127</v>
      </c>
      <c r="I8" s="33">
        <v>143723.03644730753</v>
      </c>
      <c r="J8" s="33">
        <v>187120.87705962986</v>
      </c>
      <c r="K8" s="33">
        <v>119261.7252635553</v>
      </c>
      <c r="L8" s="33">
        <v>123563.22802381119</v>
      </c>
      <c r="M8" s="33">
        <v>130794.23911325632</v>
      </c>
      <c r="N8" s="33">
        <v>135059.40660858984</v>
      </c>
      <c r="O8" s="33">
        <v>123628.70121977042</v>
      </c>
      <c r="P8" s="33">
        <v>116515.79732456282</v>
      </c>
      <c r="Q8" s="33">
        <v>107884.19452595287</v>
      </c>
      <c r="R8" s="33">
        <v>103238.67098430211</v>
      </c>
      <c r="S8" s="33">
        <v>84382.409170411498</v>
      </c>
      <c r="T8" s="33">
        <v>114272.76495259236</v>
      </c>
      <c r="U8" s="33">
        <v>136472.60253004721</v>
      </c>
      <c r="V8" s="33">
        <v>142483.83153237141</v>
      </c>
      <c r="W8" s="33">
        <v>112986.10587903396</v>
      </c>
      <c r="X8" s="33">
        <v>155938.30380944247</v>
      </c>
      <c r="Y8" s="33">
        <v>104788.8354195038</v>
      </c>
      <c r="Z8" s="33">
        <v>102090.15478040054</v>
      </c>
      <c r="AA8" s="33">
        <v>59537.936952540491</v>
      </c>
      <c r="AB8" s="33">
        <v>46148.10561062234</v>
      </c>
      <c r="AC8" s="33">
        <v>44990.201895022852</v>
      </c>
      <c r="AD8" s="33">
        <v>43667.062997096829</v>
      </c>
      <c r="AE8" s="33">
        <v>42510.034471643405</v>
      </c>
    </row>
    <row r="9" spans="1:31">
      <c r="A9" s="29" t="s">
        <v>40</v>
      </c>
      <c r="B9" s="29" t="s">
        <v>32</v>
      </c>
      <c r="C9" s="33">
        <v>90124.402000000002</v>
      </c>
      <c r="D9" s="33">
        <v>91789.72480422417</v>
      </c>
      <c r="E9" s="33">
        <v>86344.202750000011</v>
      </c>
      <c r="F9" s="33">
        <v>15630.288</v>
      </c>
      <c r="G9" s="33">
        <v>14563.10007</v>
      </c>
      <c r="H9" s="33">
        <v>14774.083139999999</v>
      </c>
      <c r="I9" s="33">
        <v>13134.55377</v>
      </c>
      <c r="J9" s="33">
        <v>15854.86159</v>
      </c>
      <c r="K9" s="33">
        <v>11579.563336859319</v>
      </c>
      <c r="L9" s="33">
        <v>11730.53505</v>
      </c>
      <c r="M9" s="33">
        <v>11981.924009999999</v>
      </c>
      <c r="N9" s="33">
        <v>12261.82388</v>
      </c>
      <c r="O9" s="33">
        <v>11372.01017</v>
      </c>
      <c r="P9" s="33">
        <v>10518.83742</v>
      </c>
      <c r="Q9" s="33">
        <v>4772.9483</v>
      </c>
      <c r="R9" s="33">
        <v>4459.5110000000004</v>
      </c>
      <c r="S9" s="33">
        <v>5509.5062999999991</v>
      </c>
      <c r="T9" s="33">
        <v>4293.8873000000003</v>
      </c>
      <c r="U9" s="33">
        <v>3084.2962000000002</v>
      </c>
      <c r="V9" s="33">
        <v>3082.5267999999996</v>
      </c>
      <c r="W9" s="33">
        <v>2912.3975</v>
      </c>
      <c r="X9" s="33">
        <v>4248.3344999999999</v>
      </c>
      <c r="Y9" s="33">
        <v>4844.3095000000003</v>
      </c>
      <c r="Z9" s="33">
        <v>4490.6514999999999</v>
      </c>
      <c r="AA9" s="33">
        <v>6247.6385</v>
      </c>
      <c r="AB9" s="33">
        <v>0</v>
      </c>
      <c r="AC9" s="33">
        <v>0</v>
      </c>
      <c r="AD9" s="33">
        <v>0</v>
      </c>
      <c r="AE9" s="33">
        <v>0</v>
      </c>
    </row>
    <row r="10" spans="1:31">
      <c r="A10" s="29" t="s">
        <v>40</v>
      </c>
      <c r="B10" s="29" t="s">
        <v>66</v>
      </c>
      <c r="C10" s="33">
        <v>2150.4753506178804</v>
      </c>
      <c r="D10" s="33">
        <v>1288.8110870192695</v>
      </c>
      <c r="E10" s="33">
        <v>6374.8933428275195</v>
      </c>
      <c r="F10" s="33">
        <v>5858.4272256017593</v>
      </c>
      <c r="G10" s="33">
        <v>1505.22985230522</v>
      </c>
      <c r="H10" s="33">
        <v>5946.1106855398893</v>
      </c>
      <c r="I10" s="33">
        <v>2527.3975152630796</v>
      </c>
      <c r="J10" s="33">
        <v>18109.071058939411</v>
      </c>
      <c r="K10" s="33">
        <v>392.28138279342988</v>
      </c>
      <c r="L10" s="33">
        <v>206.32166956962999</v>
      </c>
      <c r="M10" s="33">
        <v>312.72918784083993</v>
      </c>
      <c r="N10" s="33">
        <v>4856.5909040400602</v>
      </c>
      <c r="O10" s="33">
        <v>2683.7778625407095</v>
      </c>
      <c r="P10" s="33">
        <v>987.24887365748998</v>
      </c>
      <c r="Q10" s="33">
        <v>5713.3297497575095</v>
      </c>
      <c r="R10" s="33">
        <v>5477.8844435686196</v>
      </c>
      <c r="S10" s="33">
        <v>12324.997086223402</v>
      </c>
      <c r="T10" s="33">
        <v>10732.80183733205</v>
      </c>
      <c r="U10" s="33">
        <v>32233.578281264701</v>
      </c>
      <c r="V10" s="33">
        <v>45648.543104937118</v>
      </c>
      <c r="W10" s="33">
        <v>32517.081234480193</v>
      </c>
      <c r="X10" s="33">
        <v>26664.62266324646</v>
      </c>
      <c r="Y10" s="33">
        <v>100214.25232893688</v>
      </c>
      <c r="Z10" s="33">
        <v>53730.633717662218</v>
      </c>
      <c r="AA10" s="33">
        <v>77241.494899989455</v>
      </c>
      <c r="AB10" s="33">
        <v>91806.070332814183</v>
      </c>
      <c r="AC10" s="33">
        <v>153007.35571111835</v>
      </c>
      <c r="AD10" s="33">
        <v>243368.6844497438</v>
      </c>
      <c r="AE10" s="33">
        <v>239241.52127027343</v>
      </c>
    </row>
    <row r="11" spans="1:31">
      <c r="A11" s="29" t="s">
        <v>40</v>
      </c>
      <c r="B11" s="29" t="s">
        <v>65</v>
      </c>
      <c r="C11" s="33">
        <v>0</v>
      </c>
      <c r="D11" s="33">
        <v>0</v>
      </c>
      <c r="E11" s="33">
        <v>0</v>
      </c>
      <c r="F11" s="33">
        <v>0</v>
      </c>
      <c r="G11" s="33">
        <v>0</v>
      </c>
      <c r="H11" s="33">
        <v>0</v>
      </c>
      <c r="I11" s="33">
        <v>0</v>
      </c>
      <c r="J11" s="33">
        <v>0</v>
      </c>
      <c r="K11" s="33">
        <v>0</v>
      </c>
      <c r="L11" s="33">
        <v>0</v>
      </c>
      <c r="M11" s="33">
        <v>0</v>
      </c>
      <c r="N11" s="33">
        <v>0</v>
      </c>
      <c r="O11" s="33">
        <v>0</v>
      </c>
      <c r="P11" s="33">
        <v>0</v>
      </c>
      <c r="Q11" s="33">
        <v>0</v>
      </c>
      <c r="R11" s="33">
        <v>0</v>
      </c>
      <c r="S11" s="33">
        <v>0</v>
      </c>
      <c r="T11" s="33">
        <v>0</v>
      </c>
      <c r="U11" s="33">
        <v>0</v>
      </c>
      <c r="V11" s="33">
        <v>0</v>
      </c>
      <c r="W11" s="33">
        <v>0</v>
      </c>
      <c r="X11" s="33">
        <v>0</v>
      </c>
      <c r="Y11" s="33">
        <v>0</v>
      </c>
      <c r="Z11" s="33">
        <v>0</v>
      </c>
      <c r="AA11" s="33">
        <v>0</v>
      </c>
      <c r="AB11" s="33">
        <v>0</v>
      </c>
      <c r="AC11" s="33">
        <v>0</v>
      </c>
      <c r="AD11" s="33">
        <v>0</v>
      </c>
      <c r="AE11" s="33">
        <v>0</v>
      </c>
    </row>
    <row r="12" spans="1:31">
      <c r="A12" s="29" t="s">
        <v>40</v>
      </c>
      <c r="B12" s="29" t="s">
        <v>69</v>
      </c>
      <c r="C12" s="33">
        <v>0</v>
      </c>
      <c r="D12" s="33">
        <v>0</v>
      </c>
      <c r="E12" s="33">
        <v>0</v>
      </c>
      <c r="F12" s="33">
        <v>0</v>
      </c>
      <c r="G12" s="33">
        <v>0</v>
      </c>
      <c r="H12" s="33">
        <v>0</v>
      </c>
      <c r="I12" s="33">
        <v>0</v>
      </c>
      <c r="J12" s="33">
        <v>0</v>
      </c>
      <c r="K12" s="33">
        <v>0</v>
      </c>
      <c r="L12" s="33">
        <v>0</v>
      </c>
      <c r="M12" s="33">
        <v>0</v>
      </c>
      <c r="N12" s="33">
        <v>0</v>
      </c>
      <c r="O12" s="33">
        <v>0</v>
      </c>
      <c r="P12" s="33">
        <v>0</v>
      </c>
      <c r="Q12" s="33">
        <v>0</v>
      </c>
      <c r="R12" s="33">
        <v>0</v>
      </c>
      <c r="S12" s="33">
        <v>0</v>
      </c>
      <c r="T12" s="33">
        <v>0</v>
      </c>
      <c r="U12" s="33">
        <v>0</v>
      </c>
      <c r="V12" s="33">
        <v>0</v>
      </c>
      <c r="W12" s="33">
        <v>0</v>
      </c>
      <c r="X12" s="33">
        <v>0</v>
      </c>
      <c r="Y12" s="33">
        <v>0</v>
      </c>
      <c r="Z12" s="33">
        <v>0</v>
      </c>
      <c r="AA12" s="33">
        <v>0</v>
      </c>
      <c r="AB12" s="33">
        <v>0</v>
      </c>
      <c r="AC12" s="33">
        <v>0</v>
      </c>
      <c r="AD12" s="33">
        <v>0</v>
      </c>
      <c r="AE12" s="33">
        <v>0</v>
      </c>
    </row>
    <row r="13" spans="1:31">
      <c r="A13" s="29" t="s">
        <v>40</v>
      </c>
      <c r="B13" s="29" t="s">
        <v>68</v>
      </c>
      <c r="C13" s="33">
        <v>0</v>
      </c>
      <c r="D13" s="33">
        <v>0</v>
      </c>
      <c r="E13" s="33">
        <v>0</v>
      </c>
      <c r="F13" s="33">
        <v>0</v>
      </c>
      <c r="G13" s="33">
        <v>0</v>
      </c>
      <c r="H13" s="33">
        <v>0</v>
      </c>
      <c r="I13" s="33">
        <v>0</v>
      </c>
      <c r="J13" s="33">
        <v>0</v>
      </c>
      <c r="K13" s="33">
        <v>0</v>
      </c>
      <c r="L13" s="33">
        <v>0</v>
      </c>
      <c r="M13" s="33">
        <v>0</v>
      </c>
      <c r="N13" s="33">
        <v>0</v>
      </c>
      <c r="O13" s="33">
        <v>0</v>
      </c>
      <c r="P13" s="33">
        <v>0</v>
      </c>
      <c r="Q13" s="33">
        <v>0</v>
      </c>
      <c r="R13" s="33">
        <v>0</v>
      </c>
      <c r="S13" s="33">
        <v>0</v>
      </c>
      <c r="T13" s="33">
        <v>0</v>
      </c>
      <c r="U13" s="33">
        <v>0</v>
      </c>
      <c r="V13" s="33">
        <v>0</v>
      </c>
      <c r="W13" s="33">
        <v>0</v>
      </c>
      <c r="X13" s="33">
        <v>0</v>
      </c>
      <c r="Y13" s="33">
        <v>0</v>
      </c>
      <c r="Z13" s="33">
        <v>0</v>
      </c>
      <c r="AA13" s="33">
        <v>0</v>
      </c>
      <c r="AB13" s="33">
        <v>0</v>
      </c>
      <c r="AC13" s="33">
        <v>0</v>
      </c>
      <c r="AD13" s="33">
        <v>0</v>
      </c>
      <c r="AE13" s="33">
        <v>0</v>
      </c>
    </row>
    <row r="14" spans="1:31">
      <c r="A14" s="29" t="s">
        <v>40</v>
      </c>
      <c r="B14" s="29" t="s">
        <v>36</v>
      </c>
      <c r="C14" s="33">
        <v>0</v>
      </c>
      <c r="D14" s="33">
        <v>0</v>
      </c>
      <c r="E14" s="33">
        <v>0</v>
      </c>
      <c r="F14" s="33">
        <v>0</v>
      </c>
      <c r="G14" s="33">
        <v>0</v>
      </c>
      <c r="H14" s="33">
        <v>0</v>
      </c>
      <c r="I14" s="33">
        <v>0</v>
      </c>
      <c r="J14" s="33">
        <v>0</v>
      </c>
      <c r="K14" s="33">
        <v>0</v>
      </c>
      <c r="L14" s="33">
        <v>0</v>
      </c>
      <c r="M14" s="33">
        <v>0</v>
      </c>
      <c r="N14" s="33">
        <v>0</v>
      </c>
      <c r="O14" s="33">
        <v>0</v>
      </c>
      <c r="P14" s="33">
        <v>0</v>
      </c>
      <c r="Q14" s="33">
        <v>0</v>
      </c>
      <c r="R14" s="33">
        <v>0</v>
      </c>
      <c r="S14" s="33">
        <v>0</v>
      </c>
      <c r="T14" s="33">
        <v>0</v>
      </c>
      <c r="U14" s="33">
        <v>0</v>
      </c>
      <c r="V14" s="33">
        <v>0</v>
      </c>
      <c r="W14" s="33">
        <v>0</v>
      </c>
      <c r="X14" s="33">
        <v>0</v>
      </c>
      <c r="Y14" s="33">
        <v>0</v>
      </c>
      <c r="Z14" s="33">
        <v>0</v>
      </c>
      <c r="AA14" s="33">
        <v>0</v>
      </c>
      <c r="AB14" s="33">
        <v>0</v>
      </c>
      <c r="AC14" s="33">
        <v>0</v>
      </c>
      <c r="AD14" s="33">
        <v>0</v>
      </c>
      <c r="AE14" s="33">
        <v>0</v>
      </c>
    </row>
    <row r="15" spans="1:31">
      <c r="A15" s="29" t="s">
        <v>40</v>
      </c>
      <c r="B15" s="29" t="s">
        <v>73</v>
      </c>
      <c r="C15" s="33">
        <v>0</v>
      </c>
      <c r="D15" s="33">
        <v>0</v>
      </c>
      <c r="E15" s="33">
        <v>0</v>
      </c>
      <c r="F15" s="33">
        <v>0</v>
      </c>
      <c r="G15" s="33">
        <v>0</v>
      </c>
      <c r="H15" s="33">
        <v>0</v>
      </c>
      <c r="I15" s="33">
        <v>0</v>
      </c>
      <c r="J15" s="33">
        <v>0</v>
      </c>
      <c r="K15" s="33">
        <v>0</v>
      </c>
      <c r="L15" s="33">
        <v>0</v>
      </c>
      <c r="M15" s="33">
        <v>0</v>
      </c>
      <c r="N15" s="33">
        <v>0</v>
      </c>
      <c r="O15" s="33">
        <v>0</v>
      </c>
      <c r="P15" s="33">
        <v>0</v>
      </c>
      <c r="Q15" s="33">
        <v>0</v>
      </c>
      <c r="R15" s="33">
        <v>0</v>
      </c>
      <c r="S15" s="33">
        <v>0</v>
      </c>
      <c r="T15" s="33">
        <v>0</v>
      </c>
      <c r="U15" s="33">
        <v>0</v>
      </c>
      <c r="V15" s="33">
        <v>0</v>
      </c>
      <c r="W15" s="33">
        <v>0</v>
      </c>
      <c r="X15" s="33">
        <v>0</v>
      </c>
      <c r="Y15" s="33">
        <v>0</v>
      </c>
      <c r="Z15" s="33">
        <v>0</v>
      </c>
      <c r="AA15" s="33">
        <v>0</v>
      </c>
      <c r="AB15" s="33">
        <v>0</v>
      </c>
      <c r="AC15" s="33">
        <v>0</v>
      </c>
      <c r="AD15" s="33">
        <v>0</v>
      </c>
      <c r="AE15" s="33">
        <v>0</v>
      </c>
    </row>
    <row r="16" spans="1:31">
      <c r="A16" s="29" t="s">
        <v>40</v>
      </c>
      <c r="B16" s="29" t="s">
        <v>56</v>
      </c>
      <c r="C16" s="33">
        <v>0</v>
      </c>
      <c r="D16" s="33">
        <v>0</v>
      </c>
      <c r="E16" s="33">
        <v>0</v>
      </c>
      <c r="F16" s="33">
        <v>0</v>
      </c>
      <c r="G16" s="33">
        <v>0</v>
      </c>
      <c r="H16" s="33">
        <v>0</v>
      </c>
      <c r="I16" s="33">
        <v>0</v>
      </c>
      <c r="J16" s="33">
        <v>0</v>
      </c>
      <c r="K16" s="33">
        <v>0</v>
      </c>
      <c r="L16" s="33">
        <v>0</v>
      </c>
      <c r="M16" s="33">
        <v>0</v>
      </c>
      <c r="N16" s="33">
        <v>0</v>
      </c>
      <c r="O16" s="33">
        <v>0</v>
      </c>
      <c r="P16" s="33">
        <v>0</v>
      </c>
      <c r="Q16" s="33">
        <v>0</v>
      </c>
      <c r="R16" s="33">
        <v>0</v>
      </c>
      <c r="S16" s="33">
        <v>0</v>
      </c>
      <c r="T16" s="33">
        <v>0</v>
      </c>
      <c r="U16" s="33">
        <v>0</v>
      </c>
      <c r="V16" s="33">
        <v>0</v>
      </c>
      <c r="W16" s="33">
        <v>0</v>
      </c>
      <c r="X16" s="33">
        <v>0</v>
      </c>
      <c r="Y16" s="33">
        <v>0</v>
      </c>
      <c r="Z16" s="33">
        <v>0</v>
      </c>
      <c r="AA16" s="33">
        <v>0</v>
      </c>
      <c r="AB16" s="33">
        <v>0</v>
      </c>
      <c r="AC16" s="33">
        <v>0</v>
      </c>
      <c r="AD16" s="33">
        <v>0</v>
      </c>
      <c r="AE16" s="33">
        <v>0</v>
      </c>
    </row>
    <row r="17" spans="1:31">
      <c r="A17" s="34" t="s">
        <v>138</v>
      </c>
      <c r="B17" s="34"/>
      <c r="C17" s="35">
        <v>2081123.787529713</v>
      </c>
      <c r="D17" s="35">
        <v>1868011.7659577564</v>
      </c>
      <c r="E17" s="35">
        <v>1764346.7813429958</v>
      </c>
      <c r="F17" s="35">
        <v>1545614.2184732</v>
      </c>
      <c r="G17" s="35">
        <v>1486498.7741984187</v>
      </c>
      <c r="H17" s="35">
        <v>1326888.1035571143</v>
      </c>
      <c r="I17" s="35">
        <v>1157930.2825179403</v>
      </c>
      <c r="J17" s="35">
        <v>1228036.2904882948</v>
      </c>
      <c r="K17" s="35">
        <v>824076.42867187038</v>
      </c>
      <c r="L17" s="35">
        <v>730295.88885696232</v>
      </c>
      <c r="M17" s="35">
        <v>565093.47687199421</v>
      </c>
      <c r="N17" s="35">
        <v>588410.13179219665</v>
      </c>
      <c r="O17" s="35">
        <v>586449.05937196198</v>
      </c>
      <c r="P17" s="35">
        <v>543828.68540364387</v>
      </c>
      <c r="Q17" s="35">
        <v>481831.14848020865</v>
      </c>
      <c r="R17" s="35">
        <v>484146.63882862171</v>
      </c>
      <c r="S17" s="35">
        <v>476267.46397663496</v>
      </c>
      <c r="T17" s="35">
        <v>488488.4352699244</v>
      </c>
      <c r="U17" s="35">
        <v>492274.47900631191</v>
      </c>
      <c r="V17" s="35">
        <v>486547.20248730853</v>
      </c>
      <c r="W17" s="35">
        <v>422836.4880135142</v>
      </c>
      <c r="X17" s="35">
        <v>391525.20592268894</v>
      </c>
      <c r="Y17" s="35">
        <v>376496.65415844065</v>
      </c>
      <c r="Z17" s="35">
        <v>293985.32066806278</v>
      </c>
      <c r="AA17" s="35">
        <v>255579.64078252995</v>
      </c>
      <c r="AB17" s="35">
        <v>228306.23379343655</v>
      </c>
      <c r="AC17" s="35">
        <v>264177.65319614118</v>
      </c>
      <c r="AD17" s="35">
        <v>328624.50040684064</v>
      </c>
      <c r="AE17" s="35">
        <v>319605.39924191684</v>
      </c>
    </row>
    <row r="18" spans="1:31">
      <c r="A18" s="13"/>
      <c r="B18" s="13"/>
    </row>
    <row r="19" spans="1:31">
      <c r="A19" s="19" t="s">
        <v>128</v>
      </c>
      <c r="B19" s="19" t="s">
        <v>129</v>
      </c>
      <c r="C19" s="19" t="s">
        <v>80</v>
      </c>
      <c r="D19" s="19" t="s">
        <v>89</v>
      </c>
      <c r="E19" s="19" t="s">
        <v>90</v>
      </c>
      <c r="F19" s="19" t="s">
        <v>91</v>
      </c>
      <c r="G19" s="19" t="s">
        <v>92</v>
      </c>
      <c r="H19" s="19" t="s">
        <v>93</v>
      </c>
      <c r="I19" s="19" t="s">
        <v>94</v>
      </c>
      <c r="J19" s="19" t="s">
        <v>95</v>
      </c>
      <c r="K19" s="19" t="s">
        <v>96</v>
      </c>
      <c r="L19" s="19" t="s">
        <v>97</v>
      </c>
      <c r="M19" s="19" t="s">
        <v>98</v>
      </c>
      <c r="N19" s="19" t="s">
        <v>99</v>
      </c>
      <c r="O19" s="19" t="s">
        <v>100</v>
      </c>
      <c r="P19" s="19" t="s">
        <v>101</v>
      </c>
      <c r="Q19" s="19" t="s">
        <v>102</v>
      </c>
      <c r="R19" s="19" t="s">
        <v>103</v>
      </c>
      <c r="S19" s="19" t="s">
        <v>104</v>
      </c>
      <c r="T19" s="19" t="s">
        <v>105</v>
      </c>
      <c r="U19" s="19" t="s">
        <v>106</v>
      </c>
      <c r="V19" s="19" t="s">
        <v>107</v>
      </c>
      <c r="W19" s="19" t="s">
        <v>108</v>
      </c>
      <c r="X19" s="19" t="s">
        <v>109</v>
      </c>
      <c r="Y19" s="19" t="s">
        <v>110</v>
      </c>
      <c r="Z19" s="19" t="s">
        <v>111</v>
      </c>
      <c r="AA19" s="19" t="s">
        <v>112</v>
      </c>
      <c r="AB19" s="19" t="s">
        <v>113</v>
      </c>
      <c r="AC19" s="19" t="s">
        <v>114</v>
      </c>
      <c r="AD19" s="19" t="s">
        <v>115</v>
      </c>
      <c r="AE19" s="19" t="s">
        <v>116</v>
      </c>
    </row>
    <row r="20" spans="1:31">
      <c r="A20" s="29" t="s">
        <v>130</v>
      </c>
      <c r="B20" s="29" t="s">
        <v>64</v>
      </c>
      <c r="C20" s="33">
        <v>826738.429</v>
      </c>
      <c r="D20" s="33">
        <v>732629.152</v>
      </c>
      <c r="E20" s="33">
        <v>643116.07529999991</v>
      </c>
      <c r="F20" s="33">
        <v>707885.6</v>
      </c>
      <c r="G20" s="33">
        <v>633435.42458996829</v>
      </c>
      <c r="H20" s="33">
        <v>572275.30274432118</v>
      </c>
      <c r="I20" s="33">
        <v>482865.48763586837</v>
      </c>
      <c r="J20" s="33">
        <v>524060.60860605794</v>
      </c>
      <c r="K20" s="33">
        <v>271688.43677199661</v>
      </c>
      <c r="L20" s="33">
        <v>198105.91608382642</v>
      </c>
      <c r="M20" s="33">
        <v>90142.547639220589</v>
      </c>
      <c r="N20" s="33">
        <v>83812.913420864003</v>
      </c>
      <c r="O20" s="33">
        <v>108829.41707161095</v>
      </c>
      <c r="P20" s="33">
        <v>91842.152588052661</v>
      </c>
      <c r="Q20" s="33">
        <v>68842.803700000004</v>
      </c>
      <c r="R20" s="33">
        <v>87922.421000000002</v>
      </c>
      <c r="S20" s="33">
        <v>101323.70820000001</v>
      </c>
      <c r="T20" s="33">
        <v>96831.983999999997</v>
      </c>
      <c r="U20" s="33">
        <v>81990.687999999995</v>
      </c>
      <c r="V20" s="33">
        <v>68354.866599999994</v>
      </c>
      <c r="W20" s="33">
        <v>55947.3266</v>
      </c>
      <c r="X20" s="33">
        <v>0</v>
      </c>
      <c r="Y20" s="33">
        <v>0</v>
      </c>
      <c r="Z20" s="33">
        <v>0</v>
      </c>
      <c r="AA20" s="33">
        <v>0</v>
      </c>
      <c r="AB20" s="33">
        <v>0</v>
      </c>
      <c r="AC20" s="33">
        <v>0</v>
      </c>
      <c r="AD20" s="33">
        <v>0</v>
      </c>
      <c r="AE20" s="33">
        <v>0</v>
      </c>
    </row>
    <row r="21" spans="1:31">
      <c r="A21" s="29" t="s">
        <v>130</v>
      </c>
      <c r="B21" s="29" t="s">
        <v>71</v>
      </c>
      <c r="C21" s="33">
        <v>0</v>
      </c>
      <c r="D21" s="33">
        <v>0</v>
      </c>
      <c r="E21" s="33">
        <v>0</v>
      </c>
      <c r="F21" s="33">
        <v>0</v>
      </c>
      <c r="G21" s="33">
        <v>0</v>
      </c>
      <c r="H21" s="33">
        <v>0</v>
      </c>
      <c r="I21" s="33">
        <v>0</v>
      </c>
      <c r="J21" s="33">
        <v>0</v>
      </c>
      <c r="K21" s="33">
        <v>0</v>
      </c>
      <c r="L21" s="33">
        <v>0</v>
      </c>
      <c r="M21" s="33">
        <v>0</v>
      </c>
      <c r="N21" s="33">
        <v>0</v>
      </c>
      <c r="O21" s="33">
        <v>0</v>
      </c>
      <c r="P21" s="33">
        <v>0</v>
      </c>
      <c r="Q21" s="33">
        <v>0</v>
      </c>
      <c r="R21" s="33">
        <v>0</v>
      </c>
      <c r="S21" s="33">
        <v>0</v>
      </c>
      <c r="T21" s="33">
        <v>0</v>
      </c>
      <c r="U21" s="33">
        <v>0</v>
      </c>
      <c r="V21" s="33">
        <v>0</v>
      </c>
      <c r="W21" s="33">
        <v>0</v>
      </c>
      <c r="X21" s="33">
        <v>0</v>
      </c>
      <c r="Y21" s="33">
        <v>0</v>
      </c>
      <c r="Z21" s="33">
        <v>0</v>
      </c>
      <c r="AA21" s="33">
        <v>0</v>
      </c>
      <c r="AB21" s="33">
        <v>0</v>
      </c>
      <c r="AC21" s="33">
        <v>0</v>
      </c>
      <c r="AD21" s="33">
        <v>0</v>
      </c>
      <c r="AE21" s="33">
        <v>0</v>
      </c>
    </row>
    <row r="22" spans="1:31">
      <c r="A22" s="29" t="s">
        <v>130</v>
      </c>
      <c r="B22" s="29" t="s">
        <v>20</v>
      </c>
      <c r="C22" s="33">
        <v>2480.8398791076697</v>
      </c>
      <c r="D22" s="33">
        <v>2468.5565617105303</v>
      </c>
      <c r="E22" s="33">
        <v>7330.7283993985702</v>
      </c>
      <c r="F22" s="33">
        <v>4635.2429924534208</v>
      </c>
      <c r="G22" s="33">
        <v>4430.1480507666001</v>
      </c>
      <c r="H22" s="33">
        <v>4324.4184946300702</v>
      </c>
      <c r="I22" s="33">
        <v>4231.8759543628203</v>
      </c>
      <c r="J22" s="33">
        <v>4106.4959817160197</v>
      </c>
      <c r="K22" s="33">
        <v>3897.0324333312005</v>
      </c>
      <c r="L22" s="33">
        <v>3846.9356107980798</v>
      </c>
      <c r="M22" s="33">
        <v>3736.2818462152504</v>
      </c>
      <c r="N22" s="33">
        <v>3633.53828407726</v>
      </c>
      <c r="O22" s="33">
        <v>3549.4476161989301</v>
      </c>
      <c r="P22" s="33">
        <v>3405.6595259558303</v>
      </c>
      <c r="Q22" s="33">
        <v>3369.7839074087005</v>
      </c>
      <c r="R22" s="33">
        <v>3180.71938833383</v>
      </c>
      <c r="S22" s="33">
        <v>3141.7208439361998</v>
      </c>
      <c r="T22" s="33">
        <v>26040.414051769349</v>
      </c>
      <c r="U22" s="33">
        <v>44511.066185979704</v>
      </c>
      <c r="V22" s="33">
        <v>50855.336062959403</v>
      </c>
      <c r="W22" s="33">
        <v>32102.627411468598</v>
      </c>
      <c r="X22" s="33">
        <v>48397.635053012702</v>
      </c>
      <c r="Y22" s="33">
        <v>65.654987688199995</v>
      </c>
      <c r="Z22" s="33">
        <v>2.2873876000000003E-3</v>
      </c>
      <c r="AA22" s="33">
        <v>2.2711020000000001E-3</v>
      </c>
      <c r="AB22" s="33">
        <v>2.8803705999999999E-3</v>
      </c>
      <c r="AC22" s="33">
        <v>2.8865737999999998E-3</v>
      </c>
      <c r="AD22" s="33">
        <v>2.7210719999999997E-3</v>
      </c>
      <c r="AE22" s="33">
        <v>2.5692379999999997E-3</v>
      </c>
    </row>
    <row r="23" spans="1:31">
      <c r="A23" s="29" t="s">
        <v>130</v>
      </c>
      <c r="B23" s="29" t="s">
        <v>32</v>
      </c>
      <c r="C23" s="33">
        <v>0</v>
      </c>
      <c r="D23" s="33">
        <v>0</v>
      </c>
      <c r="E23" s="33">
        <v>0</v>
      </c>
      <c r="F23" s="33">
        <v>0</v>
      </c>
      <c r="G23" s="33">
        <v>0</v>
      </c>
      <c r="H23" s="33">
        <v>0</v>
      </c>
      <c r="I23" s="33">
        <v>0</v>
      </c>
      <c r="J23" s="33">
        <v>0</v>
      </c>
      <c r="K23" s="33">
        <v>0</v>
      </c>
      <c r="L23" s="33">
        <v>0</v>
      </c>
      <c r="M23" s="33">
        <v>0</v>
      </c>
      <c r="N23" s="33">
        <v>0</v>
      </c>
      <c r="O23" s="33">
        <v>0</v>
      </c>
      <c r="P23" s="33">
        <v>0</v>
      </c>
      <c r="Q23" s="33">
        <v>0</v>
      </c>
      <c r="R23" s="33">
        <v>0</v>
      </c>
      <c r="S23" s="33">
        <v>0</v>
      </c>
      <c r="T23" s="33">
        <v>0</v>
      </c>
      <c r="U23" s="33">
        <v>0</v>
      </c>
      <c r="V23" s="33">
        <v>0</v>
      </c>
      <c r="W23" s="33">
        <v>0</v>
      </c>
      <c r="X23" s="33">
        <v>0</v>
      </c>
      <c r="Y23" s="33">
        <v>0</v>
      </c>
      <c r="Z23" s="33">
        <v>0</v>
      </c>
      <c r="AA23" s="33">
        <v>0</v>
      </c>
      <c r="AB23" s="33">
        <v>0</v>
      </c>
      <c r="AC23" s="33">
        <v>0</v>
      </c>
      <c r="AD23" s="33">
        <v>0</v>
      </c>
      <c r="AE23" s="33">
        <v>0</v>
      </c>
    </row>
    <row r="24" spans="1:31">
      <c r="A24" s="29" t="s">
        <v>130</v>
      </c>
      <c r="B24" s="29" t="s">
        <v>66</v>
      </c>
      <c r="C24" s="33">
        <v>1.80275991E-3</v>
      </c>
      <c r="D24" s="33">
        <v>1.7663344599999999E-3</v>
      </c>
      <c r="E24" s="33">
        <v>376.10833485491997</v>
      </c>
      <c r="F24" s="33">
        <v>3411.6688811331796</v>
      </c>
      <c r="G24" s="33">
        <v>603.2148624762001</v>
      </c>
      <c r="H24" s="33">
        <v>1678.1139632112399</v>
      </c>
      <c r="I24" s="33">
        <v>563.84982658556987</v>
      </c>
      <c r="J24" s="33">
        <v>998.4908434265601</v>
      </c>
      <c r="K24" s="33">
        <v>1.9100279300000001E-3</v>
      </c>
      <c r="L24" s="33">
        <v>1.9110227199999998E-3</v>
      </c>
      <c r="M24" s="33">
        <v>1.7777374299999989E-3</v>
      </c>
      <c r="N24" s="33">
        <v>1229.9256876423499</v>
      </c>
      <c r="O24" s="33">
        <v>202.91785784927998</v>
      </c>
      <c r="P24" s="33">
        <v>315.46489030107</v>
      </c>
      <c r="Q24" s="33">
        <v>1053.4223589522801</v>
      </c>
      <c r="R24" s="33">
        <v>570.4177539264</v>
      </c>
      <c r="S24" s="33">
        <v>1659.1880311170401</v>
      </c>
      <c r="T24" s="33">
        <v>462.51815452894004</v>
      </c>
      <c r="U24" s="33">
        <v>6699.4165063740393</v>
      </c>
      <c r="V24" s="33">
        <v>9357.3873822968508</v>
      </c>
      <c r="W24" s="33">
        <v>6768.7306090042994</v>
      </c>
      <c r="X24" s="33">
        <v>5315.4839317527494</v>
      </c>
      <c r="Y24" s="33">
        <v>45961.391667303506</v>
      </c>
      <c r="Z24" s="33">
        <v>25558.1995265679</v>
      </c>
      <c r="AA24" s="33">
        <v>34896.018794342301</v>
      </c>
      <c r="AB24" s="33">
        <v>29731.504513608499</v>
      </c>
      <c r="AC24" s="33">
        <v>86176.143064000993</v>
      </c>
      <c r="AD24" s="33">
        <v>100917.7567438374</v>
      </c>
      <c r="AE24" s="33">
        <v>127139.46839464331</v>
      </c>
    </row>
    <row r="25" spans="1:31">
      <c r="A25" s="29" t="s">
        <v>130</v>
      </c>
      <c r="B25" s="29" t="s">
        <v>65</v>
      </c>
      <c r="C25" s="33">
        <v>0</v>
      </c>
      <c r="D25" s="33">
        <v>0</v>
      </c>
      <c r="E25" s="33">
        <v>0</v>
      </c>
      <c r="F25" s="33">
        <v>0</v>
      </c>
      <c r="G25" s="33">
        <v>0</v>
      </c>
      <c r="H25" s="33">
        <v>0</v>
      </c>
      <c r="I25" s="33">
        <v>0</v>
      </c>
      <c r="J25" s="33">
        <v>0</v>
      </c>
      <c r="K25" s="33">
        <v>0</v>
      </c>
      <c r="L25" s="33">
        <v>0</v>
      </c>
      <c r="M25" s="33">
        <v>0</v>
      </c>
      <c r="N25" s="33">
        <v>0</v>
      </c>
      <c r="O25" s="33">
        <v>0</v>
      </c>
      <c r="P25" s="33">
        <v>0</v>
      </c>
      <c r="Q25" s="33">
        <v>0</v>
      </c>
      <c r="R25" s="33">
        <v>0</v>
      </c>
      <c r="S25" s="33">
        <v>0</v>
      </c>
      <c r="T25" s="33">
        <v>0</v>
      </c>
      <c r="U25" s="33">
        <v>0</v>
      </c>
      <c r="V25" s="33">
        <v>0</v>
      </c>
      <c r="W25" s="33">
        <v>0</v>
      </c>
      <c r="X25" s="33">
        <v>0</v>
      </c>
      <c r="Y25" s="33">
        <v>0</v>
      </c>
      <c r="Z25" s="33">
        <v>0</v>
      </c>
      <c r="AA25" s="33">
        <v>0</v>
      </c>
      <c r="AB25" s="33">
        <v>0</v>
      </c>
      <c r="AC25" s="33">
        <v>0</v>
      </c>
      <c r="AD25" s="33">
        <v>0</v>
      </c>
      <c r="AE25" s="33">
        <v>0</v>
      </c>
    </row>
    <row r="26" spans="1:31">
      <c r="A26" s="29" t="s">
        <v>130</v>
      </c>
      <c r="B26" s="29" t="s">
        <v>69</v>
      </c>
      <c r="C26" s="33">
        <v>0</v>
      </c>
      <c r="D26" s="33">
        <v>0</v>
      </c>
      <c r="E26" s="33">
        <v>0</v>
      </c>
      <c r="F26" s="33">
        <v>0</v>
      </c>
      <c r="G26" s="33">
        <v>0</v>
      </c>
      <c r="H26" s="33">
        <v>0</v>
      </c>
      <c r="I26" s="33">
        <v>0</v>
      </c>
      <c r="J26" s="33">
        <v>0</v>
      </c>
      <c r="K26" s="33">
        <v>0</v>
      </c>
      <c r="L26" s="33">
        <v>0</v>
      </c>
      <c r="M26" s="33">
        <v>0</v>
      </c>
      <c r="N26" s="33">
        <v>0</v>
      </c>
      <c r="O26" s="33">
        <v>0</v>
      </c>
      <c r="P26" s="33">
        <v>0</v>
      </c>
      <c r="Q26" s="33">
        <v>0</v>
      </c>
      <c r="R26" s="33">
        <v>0</v>
      </c>
      <c r="S26" s="33">
        <v>0</v>
      </c>
      <c r="T26" s="33">
        <v>0</v>
      </c>
      <c r="U26" s="33">
        <v>0</v>
      </c>
      <c r="V26" s="33">
        <v>0</v>
      </c>
      <c r="W26" s="33">
        <v>0</v>
      </c>
      <c r="X26" s="33">
        <v>0</v>
      </c>
      <c r="Y26" s="33">
        <v>0</v>
      </c>
      <c r="Z26" s="33">
        <v>0</v>
      </c>
      <c r="AA26" s="33">
        <v>0</v>
      </c>
      <c r="AB26" s="33">
        <v>0</v>
      </c>
      <c r="AC26" s="33">
        <v>0</v>
      </c>
      <c r="AD26" s="33">
        <v>0</v>
      </c>
      <c r="AE26" s="33">
        <v>0</v>
      </c>
    </row>
    <row r="27" spans="1:31">
      <c r="A27" s="29" t="s">
        <v>130</v>
      </c>
      <c r="B27" s="29" t="s">
        <v>68</v>
      </c>
      <c r="C27" s="33">
        <v>0</v>
      </c>
      <c r="D27" s="33">
        <v>0</v>
      </c>
      <c r="E27" s="33">
        <v>0</v>
      </c>
      <c r="F27" s="33">
        <v>0</v>
      </c>
      <c r="G27" s="33">
        <v>0</v>
      </c>
      <c r="H27" s="33">
        <v>0</v>
      </c>
      <c r="I27" s="33">
        <v>0</v>
      </c>
      <c r="J27" s="33">
        <v>0</v>
      </c>
      <c r="K27" s="33">
        <v>0</v>
      </c>
      <c r="L27" s="33">
        <v>0</v>
      </c>
      <c r="M27" s="33">
        <v>0</v>
      </c>
      <c r="N27" s="33">
        <v>0</v>
      </c>
      <c r="O27" s="33">
        <v>0</v>
      </c>
      <c r="P27" s="33">
        <v>0</v>
      </c>
      <c r="Q27" s="33">
        <v>0</v>
      </c>
      <c r="R27" s="33">
        <v>0</v>
      </c>
      <c r="S27" s="33">
        <v>0</v>
      </c>
      <c r="T27" s="33">
        <v>0</v>
      </c>
      <c r="U27" s="33">
        <v>0</v>
      </c>
      <c r="V27" s="33">
        <v>0</v>
      </c>
      <c r="W27" s="33">
        <v>0</v>
      </c>
      <c r="X27" s="33">
        <v>0</v>
      </c>
      <c r="Y27" s="33">
        <v>0</v>
      </c>
      <c r="Z27" s="33">
        <v>0</v>
      </c>
      <c r="AA27" s="33">
        <v>0</v>
      </c>
      <c r="AB27" s="33">
        <v>0</v>
      </c>
      <c r="AC27" s="33">
        <v>0</v>
      </c>
      <c r="AD27" s="33">
        <v>0</v>
      </c>
      <c r="AE27" s="33">
        <v>0</v>
      </c>
    </row>
    <row r="28" spans="1:31">
      <c r="A28" s="29" t="s">
        <v>130</v>
      </c>
      <c r="B28" s="29" t="s">
        <v>36</v>
      </c>
      <c r="C28" s="33">
        <v>0</v>
      </c>
      <c r="D28" s="33">
        <v>0</v>
      </c>
      <c r="E28" s="33">
        <v>0</v>
      </c>
      <c r="F28" s="33">
        <v>0</v>
      </c>
      <c r="G28" s="33">
        <v>0</v>
      </c>
      <c r="H28" s="33">
        <v>0</v>
      </c>
      <c r="I28" s="33">
        <v>0</v>
      </c>
      <c r="J28" s="33">
        <v>0</v>
      </c>
      <c r="K28" s="33">
        <v>0</v>
      </c>
      <c r="L28" s="33">
        <v>0</v>
      </c>
      <c r="M28" s="33">
        <v>0</v>
      </c>
      <c r="N28" s="33">
        <v>0</v>
      </c>
      <c r="O28" s="33">
        <v>0</v>
      </c>
      <c r="P28" s="33">
        <v>0</v>
      </c>
      <c r="Q28" s="33">
        <v>0</v>
      </c>
      <c r="R28" s="33">
        <v>0</v>
      </c>
      <c r="S28" s="33">
        <v>0</v>
      </c>
      <c r="T28" s="33">
        <v>0</v>
      </c>
      <c r="U28" s="33">
        <v>0</v>
      </c>
      <c r="V28" s="33">
        <v>0</v>
      </c>
      <c r="W28" s="33">
        <v>0</v>
      </c>
      <c r="X28" s="33">
        <v>0</v>
      </c>
      <c r="Y28" s="33">
        <v>0</v>
      </c>
      <c r="Z28" s="33">
        <v>0</v>
      </c>
      <c r="AA28" s="33">
        <v>0</v>
      </c>
      <c r="AB28" s="33">
        <v>0</v>
      </c>
      <c r="AC28" s="33">
        <v>0</v>
      </c>
      <c r="AD28" s="33">
        <v>0</v>
      </c>
      <c r="AE28" s="33">
        <v>0</v>
      </c>
    </row>
    <row r="29" spans="1:31">
      <c r="A29" s="29" t="s">
        <v>130</v>
      </c>
      <c r="B29" s="29" t="s">
        <v>73</v>
      </c>
      <c r="C29" s="33">
        <v>0</v>
      </c>
      <c r="D29" s="33">
        <v>0</v>
      </c>
      <c r="E29" s="33">
        <v>0</v>
      </c>
      <c r="F29" s="33">
        <v>0</v>
      </c>
      <c r="G29" s="33">
        <v>0</v>
      </c>
      <c r="H29" s="33">
        <v>0</v>
      </c>
      <c r="I29" s="33">
        <v>0</v>
      </c>
      <c r="J29" s="33">
        <v>0</v>
      </c>
      <c r="K29" s="33">
        <v>0</v>
      </c>
      <c r="L29" s="33">
        <v>0</v>
      </c>
      <c r="M29" s="33">
        <v>0</v>
      </c>
      <c r="N29" s="33">
        <v>0</v>
      </c>
      <c r="O29" s="33">
        <v>0</v>
      </c>
      <c r="P29" s="33">
        <v>0</v>
      </c>
      <c r="Q29" s="33">
        <v>0</v>
      </c>
      <c r="R29" s="33">
        <v>0</v>
      </c>
      <c r="S29" s="33">
        <v>0</v>
      </c>
      <c r="T29" s="33">
        <v>0</v>
      </c>
      <c r="U29" s="33">
        <v>0</v>
      </c>
      <c r="V29" s="33">
        <v>0</v>
      </c>
      <c r="W29" s="33">
        <v>0</v>
      </c>
      <c r="X29" s="33">
        <v>0</v>
      </c>
      <c r="Y29" s="33">
        <v>0</v>
      </c>
      <c r="Z29" s="33">
        <v>0</v>
      </c>
      <c r="AA29" s="33">
        <v>0</v>
      </c>
      <c r="AB29" s="33">
        <v>0</v>
      </c>
      <c r="AC29" s="33">
        <v>0</v>
      </c>
      <c r="AD29" s="33">
        <v>0</v>
      </c>
      <c r="AE29" s="33">
        <v>0</v>
      </c>
    </row>
    <row r="30" spans="1:31">
      <c r="A30" s="29" t="s">
        <v>130</v>
      </c>
      <c r="B30" s="29" t="s">
        <v>56</v>
      </c>
      <c r="C30" s="33">
        <v>0</v>
      </c>
      <c r="D30" s="33">
        <v>0</v>
      </c>
      <c r="E30" s="33">
        <v>0</v>
      </c>
      <c r="F30" s="33">
        <v>0</v>
      </c>
      <c r="G30" s="33">
        <v>0</v>
      </c>
      <c r="H30" s="33">
        <v>0</v>
      </c>
      <c r="I30" s="33">
        <v>0</v>
      </c>
      <c r="J30" s="33">
        <v>0</v>
      </c>
      <c r="K30" s="33">
        <v>0</v>
      </c>
      <c r="L30" s="33">
        <v>0</v>
      </c>
      <c r="M30" s="33">
        <v>0</v>
      </c>
      <c r="N30" s="33">
        <v>0</v>
      </c>
      <c r="O30" s="33">
        <v>0</v>
      </c>
      <c r="P30" s="33">
        <v>0</v>
      </c>
      <c r="Q30" s="33">
        <v>0</v>
      </c>
      <c r="R30" s="33">
        <v>0</v>
      </c>
      <c r="S30" s="33">
        <v>0</v>
      </c>
      <c r="T30" s="33">
        <v>0</v>
      </c>
      <c r="U30" s="33">
        <v>0</v>
      </c>
      <c r="V30" s="33">
        <v>0</v>
      </c>
      <c r="W30" s="33">
        <v>0</v>
      </c>
      <c r="X30" s="33">
        <v>0</v>
      </c>
      <c r="Y30" s="33">
        <v>0</v>
      </c>
      <c r="Z30" s="33">
        <v>0</v>
      </c>
      <c r="AA30" s="33">
        <v>0</v>
      </c>
      <c r="AB30" s="33">
        <v>0</v>
      </c>
      <c r="AC30" s="33">
        <v>0</v>
      </c>
      <c r="AD30" s="33">
        <v>0</v>
      </c>
      <c r="AE30" s="33">
        <v>0</v>
      </c>
    </row>
    <row r="31" spans="1:31">
      <c r="A31" s="34" t="s">
        <v>138</v>
      </c>
      <c r="B31" s="34"/>
      <c r="C31" s="35">
        <v>829219.27068186761</v>
      </c>
      <c r="D31" s="35">
        <v>735097.71032804495</v>
      </c>
      <c r="E31" s="35">
        <v>650822.91203425347</v>
      </c>
      <c r="F31" s="35">
        <v>715932.51187358657</v>
      </c>
      <c r="G31" s="35">
        <v>638468.78750321106</v>
      </c>
      <c r="H31" s="35">
        <v>578277.83520216239</v>
      </c>
      <c r="I31" s="35">
        <v>487661.21341681672</v>
      </c>
      <c r="J31" s="35">
        <v>529165.59543120046</v>
      </c>
      <c r="K31" s="35">
        <v>275585.47111535573</v>
      </c>
      <c r="L31" s="35">
        <v>201952.85360564722</v>
      </c>
      <c r="M31" s="35">
        <v>93878.83126317327</v>
      </c>
      <c r="N31" s="35">
        <v>88676.377392583614</v>
      </c>
      <c r="O31" s="35">
        <v>112581.78254565917</v>
      </c>
      <c r="P31" s="35">
        <v>95563.277004309552</v>
      </c>
      <c r="Q31" s="35">
        <v>73266.009966360973</v>
      </c>
      <c r="R31" s="35">
        <v>91673.558142260241</v>
      </c>
      <c r="S31" s="35">
        <v>106124.61707505325</v>
      </c>
      <c r="T31" s="35">
        <v>123334.91620629828</v>
      </c>
      <c r="U31" s="35">
        <v>133201.17069235374</v>
      </c>
      <c r="V31" s="35">
        <v>128567.59004525625</v>
      </c>
      <c r="W31" s="35">
        <v>94818.684620472894</v>
      </c>
      <c r="X31" s="35">
        <v>53713.118984765453</v>
      </c>
      <c r="Y31" s="35">
        <v>46027.046654991704</v>
      </c>
      <c r="Z31" s="35">
        <v>25558.2018139555</v>
      </c>
      <c r="AA31" s="35">
        <v>34896.0210654443</v>
      </c>
      <c r="AB31" s="35">
        <v>29731.5073939791</v>
      </c>
      <c r="AC31" s="35">
        <v>86176.145950574792</v>
      </c>
      <c r="AD31" s="35">
        <v>100917.7594649094</v>
      </c>
      <c r="AE31" s="35">
        <v>127139.47096388131</v>
      </c>
    </row>
    <row r="33" spans="1:31">
      <c r="A33" s="19" t="s">
        <v>128</v>
      </c>
      <c r="B33" s="19" t="s">
        <v>129</v>
      </c>
      <c r="C33" s="19" t="s">
        <v>80</v>
      </c>
      <c r="D33" s="19" t="s">
        <v>89</v>
      </c>
      <c r="E33" s="19" t="s">
        <v>90</v>
      </c>
      <c r="F33" s="19" t="s">
        <v>91</v>
      </c>
      <c r="G33" s="19" t="s">
        <v>92</v>
      </c>
      <c r="H33" s="19" t="s">
        <v>93</v>
      </c>
      <c r="I33" s="19" t="s">
        <v>94</v>
      </c>
      <c r="J33" s="19" t="s">
        <v>95</v>
      </c>
      <c r="K33" s="19" t="s">
        <v>96</v>
      </c>
      <c r="L33" s="19" t="s">
        <v>97</v>
      </c>
      <c r="M33" s="19" t="s">
        <v>98</v>
      </c>
      <c r="N33" s="19" t="s">
        <v>99</v>
      </c>
      <c r="O33" s="19" t="s">
        <v>100</v>
      </c>
      <c r="P33" s="19" t="s">
        <v>101</v>
      </c>
      <c r="Q33" s="19" t="s">
        <v>102</v>
      </c>
      <c r="R33" s="19" t="s">
        <v>103</v>
      </c>
      <c r="S33" s="19" t="s">
        <v>104</v>
      </c>
      <c r="T33" s="19" t="s">
        <v>105</v>
      </c>
      <c r="U33" s="19" t="s">
        <v>106</v>
      </c>
      <c r="V33" s="19" t="s">
        <v>107</v>
      </c>
      <c r="W33" s="19" t="s">
        <v>108</v>
      </c>
      <c r="X33" s="19" t="s">
        <v>109</v>
      </c>
      <c r="Y33" s="19" t="s">
        <v>110</v>
      </c>
      <c r="Z33" s="19" t="s">
        <v>111</v>
      </c>
      <c r="AA33" s="19" t="s">
        <v>112</v>
      </c>
      <c r="AB33" s="19" t="s">
        <v>113</v>
      </c>
      <c r="AC33" s="19" t="s">
        <v>114</v>
      </c>
      <c r="AD33" s="19" t="s">
        <v>115</v>
      </c>
      <c r="AE33" s="19" t="s">
        <v>116</v>
      </c>
    </row>
    <row r="34" spans="1:31">
      <c r="A34" s="29" t="s">
        <v>131</v>
      </c>
      <c r="B34" s="29" t="s">
        <v>64</v>
      </c>
      <c r="C34" s="33">
        <v>753160.7243</v>
      </c>
      <c r="D34" s="33">
        <v>666481.67500000005</v>
      </c>
      <c r="E34" s="33">
        <v>690451.57990000001</v>
      </c>
      <c r="F34" s="33">
        <v>555922.80341567495</v>
      </c>
      <c r="G34" s="33">
        <v>578040.00312098651</v>
      </c>
      <c r="H34" s="33">
        <v>475664.81376008136</v>
      </c>
      <c r="I34" s="33">
        <v>437654.35826250172</v>
      </c>
      <c r="J34" s="33">
        <v>402130.39345161774</v>
      </c>
      <c r="K34" s="33">
        <v>346550.54577982653</v>
      </c>
      <c r="L34" s="33">
        <v>319501.90669644083</v>
      </c>
      <c r="M34" s="33">
        <v>263257.33073078416</v>
      </c>
      <c r="N34" s="33">
        <v>284412.64534870267</v>
      </c>
      <c r="O34" s="33">
        <v>271343.38013803994</v>
      </c>
      <c r="P34" s="33">
        <v>258646.58947737084</v>
      </c>
      <c r="Q34" s="33">
        <v>231292.93008449828</v>
      </c>
      <c r="R34" s="33">
        <v>222789.19546075095</v>
      </c>
      <c r="S34" s="33">
        <v>217612.60430000001</v>
      </c>
      <c r="T34" s="33">
        <v>206553.23199999999</v>
      </c>
      <c r="U34" s="33">
        <v>189041.1796</v>
      </c>
      <c r="V34" s="33">
        <v>180048.00219999999</v>
      </c>
      <c r="W34" s="33">
        <v>169160.8561</v>
      </c>
      <c r="X34" s="33">
        <v>156901.7115</v>
      </c>
      <c r="Y34" s="33">
        <v>122207.07884999999</v>
      </c>
      <c r="Z34" s="33">
        <v>90903.557159999997</v>
      </c>
      <c r="AA34" s="33">
        <v>73611.679400000008</v>
      </c>
      <c r="AB34" s="33">
        <v>49822.8992</v>
      </c>
      <c r="AC34" s="33">
        <v>45910.458960000004</v>
      </c>
      <c r="AD34" s="33">
        <v>41588.752959999998</v>
      </c>
      <c r="AE34" s="33">
        <v>37853.843500000003</v>
      </c>
    </row>
    <row r="35" spans="1:31">
      <c r="A35" s="29" t="s">
        <v>131</v>
      </c>
      <c r="B35" s="29" t="s">
        <v>71</v>
      </c>
      <c r="C35" s="33">
        <v>0</v>
      </c>
      <c r="D35" s="33">
        <v>0</v>
      </c>
      <c r="E35" s="33">
        <v>0</v>
      </c>
      <c r="F35" s="33">
        <v>0</v>
      </c>
      <c r="G35" s="33">
        <v>0</v>
      </c>
      <c r="H35" s="33">
        <v>0</v>
      </c>
      <c r="I35" s="33">
        <v>0</v>
      </c>
      <c r="J35" s="33">
        <v>0</v>
      </c>
      <c r="K35" s="33">
        <v>0</v>
      </c>
      <c r="L35" s="33">
        <v>0</v>
      </c>
      <c r="M35" s="33">
        <v>0</v>
      </c>
      <c r="N35" s="33">
        <v>0</v>
      </c>
      <c r="O35" s="33">
        <v>0</v>
      </c>
      <c r="P35" s="33">
        <v>0</v>
      </c>
      <c r="Q35" s="33">
        <v>0</v>
      </c>
      <c r="R35" s="33">
        <v>0</v>
      </c>
      <c r="S35" s="33">
        <v>0</v>
      </c>
      <c r="T35" s="33">
        <v>0</v>
      </c>
      <c r="U35" s="33">
        <v>0</v>
      </c>
      <c r="V35" s="33">
        <v>0</v>
      </c>
      <c r="W35" s="33">
        <v>0</v>
      </c>
      <c r="X35" s="33">
        <v>0</v>
      </c>
      <c r="Y35" s="33">
        <v>0</v>
      </c>
      <c r="Z35" s="33">
        <v>0</v>
      </c>
      <c r="AA35" s="33">
        <v>0</v>
      </c>
      <c r="AB35" s="33">
        <v>0</v>
      </c>
      <c r="AC35" s="33">
        <v>0</v>
      </c>
      <c r="AD35" s="33">
        <v>0</v>
      </c>
      <c r="AE35" s="33">
        <v>0</v>
      </c>
    </row>
    <row r="36" spans="1:31">
      <c r="A36" s="29" t="s">
        <v>131</v>
      </c>
      <c r="B36" s="29" t="s">
        <v>20</v>
      </c>
      <c r="C36" s="33">
        <v>99873.866418547812</v>
      </c>
      <c r="D36" s="33">
        <v>100156.4059038089</v>
      </c>
      <c r="E36" s="33">
        <v>110068.979560387</v>
      </c>
      <c r="F36" s="33">
        <v>118329.1596381803</v>
      </c>
      <c r="G36" s="33">
        <v>118631.049128756</v>
      </c>
      <c r="H36" s="33">
        <v>125692.16365052</v>
      </c>
      <c r="I36" s="33">
        <v>107313.419623851</v>
      </c>
      <c r="J36" s="33">
        <v>151748.99621306072</v>
      </c>
      <c r="K36" s="33">
        <v>85188.710015579098</v>
      </c>
      <c r="L36" s="33">
        <v>90308.331629573295</v>
      </c>
      <c r="M36" s="33">
        <v>98341.166542397696</v>
      </c>
      <c r="N36" s="33">
        <v>103504.1013995321</v>
      </c>
      <c r="O36" s="33">
        <v>92680.210762307193</v>
      </c>
      <c r="P36" s="33">
        <v>86747.332788354106</v>
      </c>
      <c r="Q36" s="33">
        <v>78925.739730515008</v>
      </c>
      <c r="R36" s="33">
        <v>75571.064717500805</v>
      </c>
      <c r="S36" s="33">
        <v>81240.684747953303</v>
      </c>
      <c r="T36" s="33">
        <v>88232.347262096606</v>
      </c>
      <c r="U36" s="33">
        <v>91961.532305379893</v>
      </c>
      <c r="V36" s="33">
        <v>91628.491262351396</v>
      </c>
      <c r="W36" s="33">
        <v>80883.474268685502</v>
      </c>
      <c r="X36" s="33">
        <v>107540.6646255175</v>
      </c>
      <c r="Y36" s="33">
        <v>104723.1756039115</v>
      </c>
      <c r="Z36" s="33">
        <v>102090.1480511215</v>
      </c>
      <c r="AA36" s="33">
        <v>59537.930194887202</v>
      </c>
      <c r="AB36" s="33">
        <v>46148.098111083003</v>
      </c>
      <c r="AC36" s="33">
        <v>44990.194091858997</v>
      </c>
      <c r="AD36" s="33">
        <v>43667.053962666301</v>
      </c>
      <c r="AE36" s="33">
        <v>42510.0258425016</v>
      </c>
    </row>
    <row r="37" spans="1:31">
      <c r="A37" s="29" t="s">
        <v>131</v>
      </c>
      <c r="B37" s="29" t="s">
        <v>32</v>
      </c>
      <c r="C37" s="33">
        <v>2551.8670000000002</v>
      </c>
      <c r="D37" s="33">
        <v>2563.7764999999999</v>
      </c>
      <c r="E37" s="33">
        <v>5130.1584999999995</v>
      </c>
      <c r="F37" s="33">
        <v>5463.3950000000004</v>
      </c>
      <c r="G37" s="33">
        <v>5654.2704999999996</v>
      </c>
      <c r="H37" s="33">
        <v>5411.7439999999997</v>
      </c>
      <c r="I37" s="33">
        <v>4672.3855000000003</v>
      </c>
      <c r="J37" s="33">
        <v>7480.9309999999996</v>
      </c>
      <c r="K37" s="33">
        <v>3974.6815000000001</v>
      </c>
      <c r="L37" s="33">
        <v>4280.7370000000001</v>
      </c>
      <c r="M37" s="33">
        <v>4546.0550000000003</v>
      </c>
      <c r="N37" s="33">
        <v>4458.2434999999996</v>
      </c>
      <c r="O37" s="33">
        <v>4140.6824999999999</v>
      </c>
      <c r="P37" s="33">
        <v>3803.4092000000001</v>
      </c>
      <c r="Q37" s="33">
        <v>3613.1642000000002</v>
      </c>
      <c r="R37" s="33">
        <v>3419.1017999999999</v>
      </c>
      <c r="S37" s="33">
        <v>3284.6747999999998</v>
      </c>
      <c r="T37" s="33">
        <v>3167.2177999999999</v>
      </c>
      <c r="U37" s="33">
        <v>3084.2962000000002</v>
      </c>
      <c r="V37" s="33">
        <v>3082.5267999999996</v>
      </c>
      <c r="W37" s="33">
        <v>2912.3975</v>
      </c>
      <c r="X37" s="33">
        <v>4248.3344999999999</v>
      </c>
      <c r="Y37" s="33">
        <v>4844.3095000000003</v>
      </c>
      <c r="Z37" s="33">
        <v>4490.6514999999999</v>
      </c>
      <c r="AA37" s="33">
        <v>6247.6385</v>
      </c>
      <c r="AB37" s="33">
        <v>0</v>
      </c>
      <c r="AC37" s="33">
        <v>0</v>
      </c>
      <c r="AD37" s="33">
        <v>0</v>
      </c>
      <c r="AE37" s="33">
        <v>0</v>
      </c>
    </row>
    <row r="38" spans="1:31">
      <c r="A38" s="29" t="s">
        <v>131</v>
      </c>
      <c r="B38" s="29" t="s">
        <v>66</v>
      </c>
      <c r="C38" s="33">
        <v>3.1687946599999995E-3</v>
      </c>
      <c r="D38" s="33">
        <v>3.1133144099999991E-3</v>
      </c>
      <c r="E38" s="33">
        <v>3.1315855899999999E-3</v>
      </c>
      <c r="F38" s="33">
        <v>1342.59796736367</v>
      </c>
      <c r="G38" s="33">
        <v>433.56358223367005</v>
      </c>
      <c r="H38" s="33">
        <v>2905.0719802632402</v>
      </c>
      <c r="I38" s="33">
        <v>1501.10763767771</v>
      </c>
      <c r="J38" s="33">
        <v>16375.897062255801</v>
      </c>
      <c r="K38" s="33">
        <v>392.26866204421987</v>
      </c>
      <c r="L38" s="33">
        <v>98.000657870219996</v>
      </c>
      <c r="M38" s="33">
        <v>172.92278646393004</v>
      </c>
      <c r="N38" s="33">
        <v>2502.2584547852398</v>
      </c>
      <c r="O38" s="33">
        <v>2130.9641304562397</v>
      </c>
      <c r="P38" s="33">
        <v>445.20713992821993</v>
      </c>
      <c r="Q38" s="33">
        <v>1714.7231264228001</v>
      </c>
      <c r="R38" s="33">
        <v>1951.5256746584498</v>
      </c>
      <c r="S38" s="33">
        <v>4006.5580666088504</v>
      </c>
      <c r="T38" s="33">
        <v>2072.56477635278</v>
      </c>
      <c r="U38" s="33">
        <v>7139.4471313434706</v>
      </c>
      <c r="V38" s="33">
        <v>4800.6652014970914</v>
      </c>
      <c r="W38" s="33">
        <v>6903.9893190057001</v>
      </c>
      <c r="X38" s="33">
        <v>5087.2995911691996</v>
      </c>
      <c r="Y38" s="33">
        <v>13149.5760262237</v>
      </c>
      <c r="Z38" s="33">
        <v>18447.629109975151</v>
      </c>
      <c r="AA38" s="33">
        <v>33524.4344448993</v>
      </c>
      <c r="AB38" s="33">
        <v>54313.077613303998</v>
      </c>
      <c r="AC38" s="33">
        <v>53431.290956082303</v>
      </c>
      <c r="AD38" s="33">
        <v>80519.337009867202</v>
      </c>
      <c r="AE38" s="33">
        <v>58668.780535521502</v>
      </c>
    </row>
    <row r="39" spans="1:31">
      <c r="A39" s="29" t="s">
        <v>131</v>
      </c>
      <c r="B39" s="29" t="s">
        <v>65</v>
      </c>
      <c r="C39" s="33">
        <v>0</v>
      </c>
      <c r="D39" s="33">
        <v>0</v>
      </c>
      <c r="E39" s="33">
        <v>0</v>
      </c>
      <c r="F39" s="33">
        <v>0</v>
      </c>
      <c r="G39" s="33">
        <v>0</v>
      </c>
      <c r="H39" s="33">
        <v>0</v>
      </c>
      <c r="I39" s="33">
        <v>0</v>
      </c>
      <c r="J39" s="33">
        <v>0</v>
      </c>
      <c r="K39" s="33">
        <v>0</v>
      </c>
      <c r="L39" s="33">
        <v>0</v>
      </c>
      <c r="M39" s="33">
        <v>0</v>
      </c>
      <c r="N39" s="33">
        <v>0</v>
      </c>
      <c r="O39" s="33">
        <v>0</v>
      </c>
      <c r="P39" s="33">
        <v>0</v>
      </c>
      <c r="Q39" s="33">
        <v>0</v>
      </c>
      <c r="R39" s="33">
        <v>0</v>
      </c>
      <c r="S39" s="33">
        <v>0</v>
      </c>
      <c r="T39" s="33">
        <v>0</v>
      </c>
      <c r="U39" s="33">
        <v>0</v>
      </c>
      <c r="V39" s="33">
        <v>0</v>
      </c>
      <c r="W39" s="33">
        <v>0</v>
      </c>
      <c r="X39" s="33">
        <v>0</v>
      </c>
      <c r="Y39" s="33">
        <v>0</v>
      </c>
      <c r="Z39" s="33">
        <v>0</v>
      </c>
      <c r="AA39" s="33">
        <v>0</v>
      </c>
      <c r="AB39" s="33">
        <v>0</v>
      </c>
      <c r="AC39" s="33">
        <v>0</v>
      </c>
      <c r="AD39" s="33">
        <v>0</v>
      </c>
      <c r="AE39" s="33">
        <v>0</v>
      </c>
    </row>
    <row r="40" spans="1:31">
      <c r="A40" s="29" t="s">
        <v>131</v>
      </c>
      <c r="B40" s="29" t="s">
        <v>69</v>
      </c>
      <c r="C40" s="33">
        <v>0</v>
      </c>
      <c r="D40" s="33">
        <v>0</v>
      </c>
      <c r="E40" s="33">
        <v>0</v>
      </c>
      <c r="F40" s="33">
        <v>0</v>
      </c>
      <c r="G40" s="33">
        <v>0</v>
      </c>
      <c r="H40" s="33">
        <v>0</v>
      </c>
      <c r="I40" s="33">
        <v>0</v>
      </c>
      <c r="J40" s="33">
        <v>0</v>
      </c>
      <c r="K40" s="33">
        <v>0</v>
      </c>
      <c r="L40" s="33">
        <v>0</v>
      </c>
      <c r="M40" s="33">
        <v>0</v>
      </c>
      <c r="N40" s="33">
        <v>0</v>
      </c>
      <c r="O40" s="33">
        <v>0</v>
      </c>
      <c r="P40" s="33">
        <v>0</v>
      </c>
      <c r="Q40" s="33">
        <v>0</v>
      </c>
      <c r="R40" s="33">
        <v>0</v>
      </c>
      <c r="S40" s="33">
        <v>0</v>
      </c>
      <c r="T40" s="33">
        <v>0</v>
      </c>
      <c r="U40" s="33">
        <v>0</v>
      </c>
      <c r="V40" s="33">
        <v>0</v>
      </c>
      <c r="W40" s="33">
        <v>0</v>
      </c>
      <c r="X40" s="33">
        <v>0</v>
      </c>
      <c r="Y40" s="33">
        <v>0</v>
      </c>
      <c r="Z40" s="33">
        <v>0</v>
      </c>
      <c r="AA40" s="33">
        <v>0</v>
      </c>
      <c r="AB40" s="33">
        <v>0</v>
      </c>
      <c r="AC40" s="33">
        <v>0</v>
      </c>
      <c r="AD40" s="33">
        <v>0</v>
      </c>
      <c r="AE40" s="33">
        <v>0</v>
      </c>
    </row>
    <row r="41" spans="1:31">
      <c r="A41" s="29" t="s">
        <v>131</v>
      </c>
      <c r="B41" s="29" t="s">
        <v>68</v>
      </c>
      <c r="C41" s="33">
        <v>0</v>
      </c>
      <c r="D41" s="33">
        <v>0</v>
      </c>
      <c r="E41" s="33">
        <v>0</v>
      </c>
      <c r="F41" s="33">
        <v>0</v>
      </c>
      <c r="G41" s="33">
        <v>0</v>
      </c>
      <c r="H41" s="33">
        <v>0</v>
      </c>
      <c r="I41" s="33">
        <v>0</v>
      </c>
      <c r="J41" s="33">
        <v>0</v>
      </c>
      <c r="K41" s="33">
        <v>0</v>
      </c>
      <c r="L41" s="33">
        <v>0</v>
      </c>
      <c r="M41" s="33">
        <v>0</v>
      </c>
      <c r="N41" s="33">
        <v>0</v>
      </c>
      <c r="O41" s="33">
        <v>0</v>
      </c>
      <c r="P41" s="33">
        <v>0</v>
      </c>
      <c r="Q41" s="33">
        <v>0</v>
      </c>
      <c r="R41" s="33">
        <v>0</v>
      </c>
      <c r="S41" s="33">
        <v>0</v>
      </c>
      <c r="T41" s="33">
        <v>0</v>
      </c>
      <c r="U41" s="33">
        <v>0</v>
      </c>
      <c r="V41" s="33">
        <v>0</v>
      </c>
      <c r="W41" s="33">
        <v>0</v>
      </c>
      <c r="X41" s="33">
        <v>0</v>
      </c>
      <c r="Y41" s="33">
        <v>0</v>
      </c>
      <c r="Z41" s="33">
        <v>0</v>
      </c>
      <c r="AA41" s="33">
        <v>0</v>
      </c>
      <c r="AB41" s="33">
        <v>0</v>
      </c>
      <c r="AC41" s="33">
        <v>0</v>
      </c>
      <c r="AD41" s="33">
        <v>0</v>
      </c>
      <c r="AE41" s="33">
        <v>0</v>
      </c>
    </row>
    <row r="42" spans="1:31">
      <c r="A42" s="29" t="s">
        <v>131</v>
      </c>
      <c r="B42" s="29" t="s">
        <v>36</v>
      </c>
      <c r="C42" s="33">
        <v>0</v>
      </c>
      <c r="D42" s="33">
        <v>0</v>
      </c>
      <c r="E42" s="33">
        <v>0</v>
      </c>
      <c r="F42" s="33">
        <v>0</v>
      </c>
      <c r="G42" s="33">
        <v>0</v>
      </c>
      <c r="H42" s="33">
        <v>0</v>
      </c>
      <c r="I42" s="33">
        <v>0</v>
      </c>
      <c r="J42" s="33">
        <v>0</v>
      </c>
      <c r="K42" s="33">
        <v>0</v>
      </c>
      <c r="L42" s="33">
        <v>0</v>
      </c>
      <c r="M42" s="33">
        <v>0</v>
      </c>
      <c r="N42" s="33">
        <v>0</v>
      </c>
      <c r="O42" s="33">
        <v>0</v>
      </c>
      <c r="P42" s="33">
        <v>0</v>
      </c>
      <c r="Q42" s="33">
        <v>0</v>
      </c>
      <c r="R42" s="33">
        <v>0</v>
      </c>
      <c r="S42" s="33">
        <v>0</v>
      </c>
      <c r="T42" s="33">
        <v>0</v>
      </c>
      <c r="U42" s="33">
        <v>0</v>
      </c>
      <c r="V42" s="33">
        <v>0</v>
      </c>
      <c r="W42" s="33">
        <v>0</v>
      </c>
      <c r="X42" s="33">
        <v>0</v>
      </c>
      <c r="Y42" s="33">
        <v>0</v>
      </c>
      <c r="Z42" s="33">
        <v>0</v>
      </c>
      <c r="AA42" s="33">
        <v>0</v>
      </c>
      <c r="AB42" s="33">
        <v>0</v>
      </c>
      <c r="AC42" s="33">
        <v>0</v>
      </c>
      <c r="AD42" s="33">
        <v>0</v>
      </c>
      <c r="AE42" s="33">
        <v>0</v>
      </c>
    </row>
    <row r="43" spans="1:31">
      <c r="A43" s="29" t="s">
        <v>131</v>
      </c>
      <c r="B43" s="29" t="s">
        <v>73</v>
      </c>
      <c r="C43" s="33">
        <v>0</v>
      </c>
      <c r="D43" s="33">
        <v>0</v>
      </c>
      <c r="E43" s="33">
        <v>0</v>
      </c>
      <c r="F43" s="33">
        <v>0</v>
      </c>
      <c r="G43" s="33">
        <v>0</v>
      </c>
      <c r="H43" s="33">
        <v>0</v>
      </c>
      <c r="I43" s="33">
        <v>0</v>
      </c>
      <c r="J43" s="33">
        <v>0</v>
      </c>
      <c r="K43" s="33">
        <v>0</v>
      </c>
      <c r="L43" s="33">
        <v>0</v>
      </c>
      <c r="M43" s="33">
        <v>0</v>
      </c>
      <c r="N43" s="33">
        <v>0</v>
      </c>
      <c r="O43" s="33">
        <v>0</v>
      </c>
      <c r="P43" s="33">
        <v>0</v>
      </c>
      <c r="Q43" s="33">
        <v>0</v>
      </c>
      <c r="R43" s="33">
        <v>0</v>
      </c>
      <c r="S43" s="33">
        <v>0</v>
      </c>
      <c r="T43" s="33">
        <v>0</v>
      </c>
      <c r="U43" s="33">
        <v>0</v>
      </c>
      <c r="V43" s="33">
        <v>0</v>
      </c>
      <c r="W43" s="33">
        <v>0</v>
      </c>
      <c r="X43" s="33">
        <v>0</v>
      </c>
      <c r="Y43" s="33">
        <v>0</v>
      </c>
      <c r="Z43" s="33">
        <v>0</v>
      </c>
      <c r="AA43" s="33">
        <v>0</v>
      </c>
      <c r="AB43" s="33">
        <v>0</v>
      </c>
      <c r="AC43" s="33">
        <v>0</v>
      </c>
      <c r="AD43" s="33">
        <v>0</v>
      </c>
      <c r="AE43" s="33">
        <v>0</v>
      </c>
    </row>
    <row r="44" spans="1:31">
      <c r="A44" s="29" t="s">
        <v>131</v>
      </c>
      <c r="B44" s="29" t="s">
        <v>56</v>
      </c>
      <c r="C44" s="33">
        <v>0</v>
      </c>
      <c r="D44" s="33">
        <v>0</v>
      </c>
      <c r="E44" s="33">
        <v>0</v>
      </c>
      <c r="F44" s="33">
        <v>0</v>
      </c>
      <c r="G44" s="33">
        <v>0</v>
      </c>
      <c r="H44" s="33">
        <v>0</v>
      </c>
      <c r="I44" s="33">
        <v>0</v>
      </c>
      <c r="J44" s="33">
        <v>0</v>
      </c>
      <c r="K44" s="33">
        <v>0</v>
      </c>
      <c r="L44" s="33">
        <v>0</v>
      </c>
      <c r="M44" s="33">
        <v>0</v>
      </c>
      <c r="N44" s="33">
        <v>0</v>
      </c>
      <c r="O44" s="33">
        <v>0</v>
      </c>
      <c r="P44" s="33">
        <v>0</v>
      </c>
      <c r="Q44" s="33">
        <v>0</v>
      </c>
      <c r="R44" s="33">
        <v>0</v>
      </c>
      <c r="S44" s="33">
        <v>0</v>
      </c>
      <c r="T44" s="33">
        <v>0</v>
      </c>
      <c r="U44" s="33">
        <v>0</v>
      </c>
      <c r="V44" s="33">
        <v>0</v>
      </c>
      <c r="W44" s="33">
        <v>0</v>
      </c>
      <c r="X44" s="33">
        <v>0</v>
      </c>
      <c r="Y44" s="33">
        <v>0</v>
      </c>
      <c r="Z44" s="33">
        <v>0</v>
      </c>
      <c r="AA44" s="33">
        <v>0</v>
      </c>
      <c r="AB44" s="33">
        <v>0</v>
      </c>
      <c r="AC44" s="33">
        <v>0</v>
      </c>
      <c r="AD44" s="33">
        <v>0</v>
      </c>
      <c r="AE44" s="33">
        <v>0</v>
      </c>
    </row>
    <row r="45" spans="1:31">
      <c r="A45" s="34" t="s">
        <v>138</v>
      </c>
      <c r="B45" s="34"/>
      <c r="C45" s="35">
        <v>855586.46088734246</v>
      </c>
      <c r="D45" s="35">
        <v>769201.86051712336</v>
      </c>
      <c r="E45" s="35">
        <v>805650.72109197255</v>
      </c>
      <c r="F45" s="35">
        <v>681057.95602121891</v>
      </c>
      <c r="G45" s="35">
        <v>702758.88633197616</v>
      </c>
      <c r="H45" s="35">
        <v>609673.79339086451</v>
      </c>
      <c r="I45" s="35">
        <v>551141.2710240304</v>
      </c>
      <c r="J45" s="35">
        <v>577736.21772693424</v>
      </c>
      <c r="K45" s="35">
        <v>436106.2059574498</v>
      </c>
      <c r="L45" s="35">
        <v>414188.97598388436</v>
      </c>
      <c r="M45" s="35">
        <v>366317.47505964577</v>
      </c>
      <c r="N45" s="35">
        <v>394877.24870301998</v>
      </c>
      <c r="O45" s="35">
        <v>370295.23753080337</v>
      </c>
      <c r="P45" s="35">
        <v>349642.53860565322</v>
      </c>
      <c r="Q45" s="35">
        <v>315546.55714143609</v>
      </c>
      <c r="R45" s="35">
        <v>303730.88765291026</v>
      </c>
      <c r="S45" s="35">
        <v>306144.52191456215</v>
      </c>
      <c r="T45" s="35">
        <v>300025.36183844937</v>
      </c>
      <c r="U45" s="35">
        <v>291226.45523672336</v>
      </c>
      <c r="V45" s="35">
        <v>279559.68546384847</v>
      </c>
      <c r="W45" s="35">
        <v>259860.71718769119</v>
      </c>
      <c r="X45" s="35">
        <v>273778.01021668676</v>
      </c>
      <c r="Y45" s="35">
        <v>244924.13998013519</v>
      </c>
      <c r="Z45" s="35">
        <v>215931.98582109666</v>
      </c>
      <c r="AA45" s="35">
        <v>172921.6825397865</v>
      </c>
      <c r="AB45" s="35">
        <v>150284.07492438701</v>
      </c>
      <c r="AC45" s="35">
        <v>144331.94400794129</v>
      </c>
      <c r="AD45" s="35">
        <v>165775.14393253351</v>
      </c>
      <c r="AE45" s="35">
        <v>139032.6498780231</v>
      </c>
    </row>
    <row r="47" spans="1:31">
      <c r="A47" s="19" t="s">
        <v>128</v>
      </c>
      <c r="B47" s="19" t="s">
        <v>129</v>
      </c>
      <c r="C47" s="19" t="s">
        <v>80</v>
      </c>
      <c r="D47" s="19" t="s">
        <v>89</v>
      </c>
      <c r="E47" s="19" t="s">
        <v>90</v>
      </c>
      <c r="F47" s="19" t="s">
        <v>91</v>
      </c>
      <c r="G47" s="19" t="s">
        <v>92</v>
      </c>
      <c r="H47" s="19" t="s">
        <v>93</v>
      </c>
      <c r="I47" s="19" t="s">
        <v>94</v>
      </c>
      <c r="J47" s="19" t="s">
        <v>95</v>
      </c>
      <c r="K47" s="19" t="s">
        <v>96</v>
      </c>
      <c r="L47" s="19" t="s">
        <v>97</v>
      </c>
      <c r="M47" s="19" t="s">
        <v>98</v>
      </c>
      <c r="N47" s="19" t="s">
        <v>99</v>
      </c>
      <c r="O47" s="19" t="s">
        <v>100</v>
      </c>
      <c r="P47" s="19" t="s">
        <v>101</v>
      </c>
      <c r="Q47" s="19" t="s">
        <v>102</v>
      </c>
      <c r="R47" s="19" t="s">
        <v>103</v>
      </c>
      <c r="S47" s="19" t="s">
        <v>104</v>
      </c>
      <c r="T47" s="19" t="s">
        <v>105</v>
      </c>
      <c r="U47" s="19" t="s">
        <v>106</v>
      </c>
      <c r="V47" s="19" t="s">
        <v>107</v>
      </c>
      <c r="W47" s="19" t="s">
        <v>108</v>
      </c>
      <c r="X47" s="19" t="s">
        <v>109</v>
      </c>
      <c r="Y47" s="19" t="s">
        <v>110</v>
      </c>
      <c r="Z47" s="19" t="s">
        <v>111</v>
      </c>
      <c r="AA47" s="19" t="s">
        <v>112</v>
      </c>
      <c r="AB47" s="19" t="s">
        <v>113</v>
      </c>
      <c r="AC47" s="19" t="s">
        <v>114</v>
      </c>
      <c r="AD47" s="19" t="s">
        <v>115</v>
      </c>
      <c r="AE47" s="19" t="s">
        <v>116</v>
      </c>
    </row>
    <row r="48" spans="1:31">
      <c r="A48" s="29" t="s">
        <v>132</v>
      </c>
      <c r="B48" s="29" t="s">
        <v>64</v>
      </c>
      <c r="C48" s="33">
        <v>0</v>
      </c>
      <c r="D48" s="33">
        <v>0</v>
      </c>
      <c r="E48" s="33">
        <v>0</v>
      </c>
      <c r="F48" s="33">
        <v>0</v>
      </c>
      <c r="G48" s="33">
        <v>0</v>
      </c>
      <c r="H48" s="33">
        <v>0</v>
      </c>
      <c r="I48" s="33">
        <v>0</v>
      </c>
      <c r="J48" s="33">
        <v>0</v>
      </c>
      <c r="K48" s="33">
        <v>0</v>
      </c>
      <c r="L48" s="33">
        <v>0</v>
      </c>
      <c r="M48" s="33">
        <v>0</v>
      </c>
      <c r="N48" s="33">
        <v>0</v>
      </c>
      <c r="O48" s="33">
        <v>0</v>
      </c>
      <c r="P48" s="33">
        <v>0</v>
      </c>
      <c r="Q48" s="33">
        <v>0</v>
      </c>
      <c r="R48" s="33">
        <v>0</v>
      </c>
      <c r="S48" s="33">
        <v>0</v>
      </c>
      <c r="T48" s="33">
        <v>0</v>
      </c>
      <c r="U48" s="33">
        <v>0</v>
      </c>
      <c r="V48" s="33">
        <v>0</v>
      </c>
      <c r="W48" s="33">
        <v>0</v>
      </c>
      <c r="X48" s="33">
        <v>0</v>
      </c>
      <c r="Y48" s="33">
        <v>0</v>
      </c>
      <c r="Z48" s="33">
        <v>0</v>
      </c>
      <c r="AA48" s="33">
        <v>0</v>
      </c>
      <c r="AB48" s="33">
        <v>0</v>
      </c>
      <c r="AC48" s="33">
        <v>0</v>
      </c>
      <c r="AD48" s="33">
        <v>0</v>
      </c>
      <c r="AE48" s="33">
        <v>0</v>
      </c>
    </row>
    <row r="49" spans="1:31">
      <c r="A49" s="29" t="s">
        <v>132</v>
      </c>
      <c r="B49" s="29" t="s">
        <v>71</v>
      </c>
      <c r="C49" s="33">
        <v>205786.73990000002</v>
      </c>
      <c r="D49" s="33">
        <v>173925.02189999999</v>
      </c>
      <c r="E49" s="33">
        <v>182629.1471</v>
      </c>
      <c r="F49" s="33">
        <v>101542.4861055787</v>
      </c>
      <c r="G49" s="33">
        <v>101600.90431297554</v>
      </c>
      <c r="H49" s="33">
        <v>94903.602139970608</v>
      </c>
      <c r="I49" s="33">
        <v>78025.448886999482</v>
      </c>
      <c r="J49" s="33">
        <v>80760.478722049738</v>
      </c>
      <c r="K49" s="33">
        <v>74603.876136839113</v>
      </c>
      <c r="L49" s="33">
        <v>77187.981333314296</v>
      </c>
      <c r="M49" s="33">
        <v>68604.706190892364</v>
      </c>
      <c r="N49" s="33">
        <v>68006.751629999999</v>
      </c>
      <c r="O49" s="33">
        <v>68591.77291</v>
      </c>
      <c r="P49" s="33">
        <v>65318.059719999997</v>
      </c>
      <c r="Q49" s="33">
        <v>63324.942120000007</v>
      </c>
      <c r="R49" s="33">
        <v>60258.95594</v>
      </c>
      <c r="S49" s="33">
        <v>55114.238920000003</v>
      </c>
      <c r="T49" s="33">
        <v>55803.765180000002</v>
      </c>
      <c r="U49" s="33">
        <v>49452.134395000001</v>
      </c>
      <c r="V49" s="33">
        <v>46929.432249999998</v>
      </c>
      <c r="W49" s="33">
        <v>49312.720700000005</v>
      </c>
      <c r="X49" s="33">
        <v>47772.233449999992</v>
      </c>
      <c r="Y49" s="33">
        <v>44442.178060000006</v>
      </c>
      <c r="Z49" s="33">
        <v>42770.323509999995</v>
      </c>
      <c r="AA49" s="33">
        <v>38940.891029999999</v>
      </c>
      <c r="AB49" s="33">
        <v>40529.158650000005</v>
      </c>
      <c r="AC49" s="33">
        <v>20269.636629999997</v>
      </c>
      <c r="AD49" s="33">
        <v>0</v>
      </c>
      <c r="AE49" s="33">
        <v>0</v>
      </c>
    </row>
    <row r="50" spans="1:31">
      <c r="A50" s="29" t="s">
        <v>132</v>
      </c>
      <c r="B50" s="29" t="s">
        <v>20</v>
      </c>
      <c r="C50" s="33">
        <v>8.7364566000000001E-4</v>
      </c>
      <c r="D50" s="33">
        <v>8.9596960000000003E-4</v>
      </c>
      <c r="E50" s="33">
        <v>9.2898416999999997E-4</v>
      </c>
      <c r="F50" s="33">
        <v>1.0855285999999999E-3</v>
      </c>
      <c r="G50" s="33">
        <v>1.0881348E-3</v>
      </c>
      <c r="H50" s="33">
        <v>1.03698809999999E-3</v>
      </c>
      <c r="I50" s="33">
        <v>1.0151528000000001E-3</v>
      </c>
      <c r="J50" s="33">
        <v>1.0022365000000001E-3</v>
      </c>
      <c r="K50" s="33">
        <v>9.7807040000000007E-4</v>
      </c>
      <c r="L50" s="33">
        <v>9.6426089999999997E-4</v>
      </c>
      <c r="M50" s="33">
        <v>9.3764263000000001E-4</v>
      </c>
      <c r="N50" s="33">
        <v>1.019947E-3</v>
      </c>
      <c r="O50" s="33">
        <v>9.8007846000000001E-4</v>
      </c>
      <c r="P50" s="33">
        <v>1.0539613999999999E-3</v>
      </c>
      <c r="Q50" s="33">
        <v>1.0041758E-3</v>
      </c>
      <c r="R50" s="33">
        <v>9.8541600000000003E-4</v>
      </c>
      <c r="S50" s="33">
        <v>1.3648499999999999E-3</v>
      </c>
      <c r="T50" s="33">
        <v>1.34865669999999E-3</v>
      </c>
      <c r="U50" s="33">
        <v>1.4986820999999999E-3</v>
      </c>
      <c r="V50" s="33">
        <v>1.5891986E-3</v>
      </c>
      <c r="W50" s="33">
        <v>1.5745393000000001E-3</v>
      </c>
      <c r="X50" s="33">
        <v>1.5394263999999999E-3</v>
      </c>
      <c r="Y50" s="33">
        <v>1.7882096E-3</v>
      </c>
      <c r="Z50" s="33">
        <v>1.6272594E-3</v>
      </c>
      <c r="AA50" s="33">
        <v>1.6342422999999998E-3</v>
      </c>
      <c r="AB50" s="33">
        <v>1.70103729999999E-3</v>
      </c>
      <c r="AC50" s="33">
        <v>1.9450207E-3</v>
      </c>
      <c r="AD50" s="33">
        <v>2.84461879999999E-3</v>
      </c>
      <c r="AE50" s="33">
        <v>2.7351820000000001E-3</v>
      </c>
    </row>
    <row r="51" spans="1:31">
      <c r="A51" s="29" t="s">
        <v>132</v>
      </c>
      <c r="B51" s="29" t="s">
        <v>32</v>
      </c>
      <c r="C51" s="33">
        <v>164.512</v>
      </c>
      <c r="D51" s="33">
        <v>3.0422416000000003E-4</v>
      </c>
      <c r="E51" s="33">
        <v>382.47424999999998</v>
      </c>
      <c r="F51" s="33">
        <v>1160.9639</v>
      </c>
      <c r="G51" s="33">
        <v>270.53096999999997</v>
      </c>
      <c r="H51" s="33">
        <v>1049.3528000000001</v>
      </c>
      <c r="I51" s="33">
        <v>444.98015999999996</v>
      </c>
      <c r="J51" s="33">
        <v>493.47555999999997</v>
      </c>
      <c r="K51" s="33">
        <v>3.6685932E-4</v>
      </c>
      <c r="L51" s="33">
        <v>45.610669999999999</v>
      </c>
      <c r="M51" s="33">
        <v>242.15917000000002</v>
      </c>
      <c r="N51" s="33">
        <v>802.00260000000003</v>
      </c>
      <c r="O51" s="33">
        <v>332.16922</v>
      </c>
      <c r="P51" s="33">
        <v>130.73175000000001</v>
      </c>
      <c r="Q51" s="33">
        <v>1159.7841000000001</v>
      </c>
      <c r="R51" s="33">
        <v>1040.4092000000001</v>
      </c>
      <c r="S51" s="33">
        <v>2224.8314999999998</v>
      </c>
      <c r="T51" s="33">
        <v>1126.6695</v>
      </c>
      <c r="U51" s="33">
        <v>0</v>
      </c>
      <c r="V51" s="33">
        <v>0</v>
      </c>
      <c r="W51" s="33">
        <v>0</v>
      </c>
      <c r="X51" s="33">
        <v>0</v>
      </c>
      <c r="Y51" s="33">
        <v>0</v>
      </c>
      <c r="Z51" s="33">
        <v>0</v>
      </c>
      <c r="AA51" s="33">
        <v>0</v>
      </c>
      <c r="AB51" s="33">
        <v>0</v>
      </c>
      <c r="AC51" s="33">
        <v>0</v>
      </c>
      <c r="AD51" s="33">
        <v>0</v>
      </c>
      <c r="AE51" s="33">
        <v>0</v>
      </c>
    </row>
    <row r="52" spans="1:31">
      <c r="A52" s="29" t="s">
        <v>132</v>
      </c>
      <c r="B52" s="29" t="s">
        <v>66</v>
      </c>
      <c r="C52" s="33">
        <v>4.9862843118000022</v>
      </c>
      <c r="D52" s="33">
        <v>2.6221235100000002E-3</v>
      </c>
      <c r="E52" s="33">
        <v>205.01975762677995</v>
      </c>
      <c r="F52" s="33">
        <v>150.35390891071995</v>
      </c>
      <c r="G52" s="33">
        <v>9.6754204638099992</v>
      </c>
      <c r="H52" s="33">
        <v>203.84979310518</v>
      </c>
      <c r="I52" s="33">
        <v>60.047951411379998</v>
      </c>
      <c r="J52" s="33">
        <v>3.3653068E-3</v>
      </c>
      <c r="K52" s="33">
        <v>3.2648903499999989E-3</v>
      </c>
      <c r="L52" s="33">
        <v>3.2230652799999982E-3</v>
      </c>
      <c r="M52" s="33">
        <v>32.486070877119907</v>
      </c>
      <c r="N52" s="33">
        <v>362.36760815448002</v>
      </c>
      <c r="O52" s="33">
        <v>146.35324027218002</v>
      </c>
      <c r="P52" s="33">
        <v>3.2437551799999989E-3</v>
      </c>
      <c r="Q52" s="33">
        <v>735.33450338258001</v>
      </c>
      <c r="R52" s="33">
        <v>945.59235115922013</v>
      </c>
      <c r="S52" s="33">
        <v>734.04735578821999</v>
      </c>
      <c r="T52" s="33">
        <v>470.1670482559</v>
      </c>
      <c r="U52" s="33">
        <v>1690.3047789409998</v>
      </c>
      <c r="V52" s="33">
        <v>2782.6491136858999</v>
      </c>
      <c r="W52" s="33">
        <v>1929.2276474861499</v>
      </c>
      <c r="X52" s="33">
        <v>543.7936926279001</v>
      </c>
      <c r="Y52" s="33">
        <v>1296.6455214137</v>
      </c>
      <c r="Z52" s="33">
        <v>4062.0822136123502</v>
      </c>
      <c r="AA52" s="33">
        <v>3874.5782691928994</v>
      </c>
      <c r="AB52" s="33">
        <v>1850.9760510706403</v>
      </c>
      <c r="AC52" s="33">
        <v>2260.8966578488003</v>
      </c>
      <c r="AD52" s="33">
        <v>32660.718042607998</v>
      </c>
      <c r="AE52" s="33">
        <v>27635.203068446001</v>
      </c>
    </row>
    <row r="53" spans="1:31">
      <c r="A53" s="29" t="s">
        <v>132</v>
      </c>
      <c r="B53" s="29" t="s">
        <v>65</v>
      </c>
      <c r="C53" s="33">
        <v>0</v>
      </c>
      <c r="D53" s="33">
        <v>0</v>
      </c>
      <c r="E53" s="33">
        <v>0</v>
      </c>
      <c r="F53" s="33">
        <v>0</v>
      </c>
      <c r="G53" s="33">
        <v>0</v>
      </c>
      <c r="H53" s="33">
        <v>0</v>
      </c>
      <c r="I53" s="33">
        <v>0</v>
      </c>
      <c r="J53" s="33">
        <v>0</v>
      </c>
      <c r="K53" s="33">
        <v>0</v>
      </c>
      <c r="L53" s="33">
        <v>0</v>
      </c>
      <c r="M53" s="33">
        <v>0</v>
      </c>
      <c r="N53" s="33">
        <v>0</v>
      </c>
      <c r="O53" s="33">
        <v>0</v>
      </c>
      <c r="P53" s="33">
        <v>0</v>
      </c>
      <c r="Q53" s="33">
        <v>0</v>
      </c>
      <c r="R53" s="33">
        <v>0</v>
      </c>
      <c r="S53" s="33">
        <v>0</v>
      </c>
      <c r="T53" s="33">
        <v>0</v>
      </c>
      <c r="U53" s="33">
        <v>0</v>
      </c>
      <c r="V53" s="33">
        <v>0</v>
      </c>
      <c r="W53" s="33">
        <v>0</v>
      </c>
      <c r="X53" s="33">
        <v>0</v>
      </c>
      <c r="Y53" s="33">
        <v>0</v>
      </c>
      <c r="Z53" s="33">
        <v>0</v>
      </c>
      <c r="AA53" s="33">
        <v>0</v>
      </c>
      <c r="AB53" s="33">
        <v>0</v>
      </c>
      <c r="AC53" s="33">
        <v>0</v>
      </c>
      <c r="AD53" s="33">
        <v>0</v>
      </c>
      <c r="AE53" s="33">
        <v>0</v>
      </c>
    </row>
    <row r="54" spans="1:31">
      <c r="A54" s="29" t="s">
        <v>132</v>
      </c>
      <c r="B54" s="29" t="s">
        <v>69</v>
      </c>
      <c r="C54" s="33">
        <v>0</v>
      </c>
      <c r="D54" s="33">
        <v>0</v>
      </c>
      <c r="E54" s="33">
        <v>0</v>
      </c>
      <c r="F54" s="33">
        <v>0</v>
      </c>
      <c r="G54" s="33">
        <v>0</v>
      </c>
      <c r="H54" s="33">
        <v>0</v>
      </c>
      <c r="I54" s="33">
        <v>0</v>
      </c>
      <c r="J54" s="33">
        <v>0</v>
      </c>
      <c r="K54" s="33">
        <v>0</v>
      </c>
      <c r="L54" s="33">
        <v>0</v>
      </c>
      <c r="M54" s="33">
        <v>0</v>
      </c>
      <c r="N54" s="33">
        <v>0</v>
      </c>
      <c r="O54" s="33">
        <v>0</v>
      </c>
      <c r="P54" s="33">
        <v>0</v>
      </c>
      <c r="Q54" s="33">
        <v>0</v>
      </c>
      <c r="R54" s="33">
        <v>0</v>
      </c>
      <c r="S54" s="33">
        <v>0</v>
      </c>
      <c r="T54" s="33">
        <v>0</v>
      </c>
      <c r="U54" s="33">
        <v>0</v>
      </c>
      <c r="V54" s="33">
        <v>0</v>
      </c>
      <c r="W54" s="33">
        <v>0</v>
      </c>
      <c r="X54" s="33">
        <v>0</v>
      </c>
      <c r="Y54" s="33">
        <v>0</v>
      </c>
      <c r="Z54" s="33">
        <v>0</v>
      </c>
      <c r="AA54" s="33">
        <v>0</v>
      </c>
      <c r="AB54" s="33">
        <v>0</v>
      </c>
      <c r="AC54" s="33">
        <v>0</v>
      </c>
      <c r="AD54" s="33">
        <v>0</v>
      </c>
      <c r="AE54" s="33">
        <v>0</v>
      </c>
    </row>
    <row r="55" spans="1:31">
      <c r="A55" s="29" t="s">
        <v>132</v>
      </c>
      <c r="B55" s="29" t="s">
        <v>68</v>
      </c>
      <c r="C55" s="33">
        <v>0</v>
      </c>
      <c r="D55" s="33">
        <v>0</v>
      </c>
      <c r="E55" s="33">
        <v>0</v>
      </c>
      <c r="F55" s="33">
        <v>0</v>
      </c>
      <c r="G55" s="33">
        <v>0</v>
      </c>
      <c r="H55" s="33">
        <v>0</v>
      </c>
      <c r="I55" s="33">
        <v>0</v>
      </c>
      <c r="J55" s="33">
        <v>0</v>
      </c>
      <c r="K55" s="33">
        <v>0</v>
      </c>
      <c r="L55" s="33">
        <v>0</v>
      </c>
      <c r="M55" s="33">
        <v>0</v>
      </c>
      <c r="N55" s="33">
        <v>0</v>
      </c>
      <c r="O55" s="33">
        <v>0</v>
      </c>
      <c r="P55" s="33">
        <v>0</v>
      </c>
      <c r="Q55" s="33">
        <v>0</v>
      </c>
      <c r="R55" s="33">
        <v>0</v>
      </c>
      <c r="S55" s="33">
        <v>0</v>
      </c>
      <c r="T55" s="33">
        <v>0</v>
      </c>
      <c r="U55" s="33">
        <v>0</v>
      </c>
      <c r="V55" s="33">
        <v>0</v>
      </c>
      <c r="W55" s="33">
        <v>0</v>
      </c>
      <c r="X55" s="33">
        <v>0</v>
      </c>
      <c r="Y55" s="33">
        <v>0</v>
      </c>
      <c r="Z55" s="33">
        <v>0</v>
      </c>
      <c r="AA55" s="33">
        <v>0</v>
      </c>
      <c r="AB55" s="33">
        <v>0</v>
      </c>
      <c r="AC55" s="33">
        <v>0</v>
      </c>
      <c r="AD55" s="33">
        <v>0</v>
      </c>
      <c r="AE55" s="33">
        <v>0</v>
      </c>
    </row>
    <row r="56" spans="1:31">
      <c r="A56" s="29" t="s">
        <v>132</v>
      </c>
      <c r="B56" s="29" t="s">
        <v>36</v>
      </c>
      <c r="C56" s="33">
        <v>0</v>
      </c>
      <c r="D56" s="33">
        <v>0</v>
      </c>
      <c r="E56" s="33">
        <v>0</v>
      </c>
      <c r="F56" s="33">
        <v>0</v>
      </c>
      <c r="G56" s="33">
        <v>0</v>
      </c>
      <c r="H56" s="33">
        <v>0</v>
      </c>
      <c r="I56" s="33">
        <v>0</v>
      </c>
      <c r="J56" s="33">
        <v>0</v>
      </c>
      <c r="K56" s="33">
        <v>0</v>
      </c>
      <c r="L56" s="33">
        <v>0</v>
      </c>
      <c r="M56" s="33">
        <v>0</v>
      </c>
      <c r="N56" s="33">
        <v>0</v>
      </c>
      <c r="O56" s="33">
        <v>0</v>
      </c>
      <c r="P56" s="33">
        <v>0</v>
      </c>
      <c r="Q56" s="33">
        <v>0</v>
      </c>
      <c r="R56" s="33">
        <v>0</v>
      </c>
      <c r="S56" s="33">
        <v>0</v>
      </c>
      <c r="T56" s="33">
        <v>0</v>
      </c>
      <c r="U56" s="33">
        <v>0</v>
      </c>
      <c r="V56" s="33">
        <v>0</v>
      </c>
      <c r="W56" s="33">
        <v>0</v>
      </c>
      <c r="X56" s="33">
        <v>0</v>
      </c>
      <c r="Y56" s="33">
        <v>0</v>
      </c>
      <c r="Z56" s="33">
        <v>0</v>
      </c>
      <c r="AA56" s="33">
        <v>0</v>
      </c>
      <c r="AB56" s="33">
        <v>0</v>
      </c>
      <c r="AC56" s="33">
        <v>0</v>
      </c>
      <c r="AD56" s="33">
        <v>0</v>
      </c>
      <c r="AE56" s="33">
        <v>0</v>
      </c>
    </row>
    <row r="57" spans="1:31">
      <c r="A57" s="29" t="s">
        <v>132</v>
      </c>
      <c r="B57" s="29" t="s">
        <v>73</v>
      </c>
      <c r="C57" s="33">
        <v>0</v>
      </c>
      <c r="D57" s="33">
        <v>0</v>
      </c>
      <c r="E57" s="33">
        <v>0</v>
      </c>
      <c r="F57" s="33">
        <v>0</v>
      </c>
      <c r="G57" s="33">
        <v>0</v>
      </c>
      <c r="H57" s="33">
        <v>0</v>
      </c>
      <c r="I57" s="33">
        <v>0</v>
      </c>
      <c r="J57" s="33">
        <v>0</v>
      </c>
      <c r="K57" s="33">
        <v>0</v>
      </c>
      <c r="L57" s="33">
        <v>0</v>
      </c>
      <c r="M57" s="33">
        <v>0</v>
      </c>
      <c r="N57" s="33">
        <v>0</v>
      </c>
      <c r="O57" s="33">
        <v>0</v>
      </c>
      <c r="P57" s="33">
        <v>0</v>
      </c>
      <c r="Q57" s="33">
        <v>0</v>
      </c>
      <c r="R57" s="33">
        <v>0</v>
      </c>
      <c r="S57" s="33">
        <v>0</v>
      </c>
      <c r="T57" s="33">
        <v>0</v>
      </c>
      <c r="U57" s="33">
        <v>0</v>
      </c>
      <c r="V57" s="33">
        <v>0</v>
      </c>
      <c r="W57" s="33">
        <v>0</v>
      </c>
      <c r="X57" s="33">
        <v>0</v>
      </c>
      <c r="Y57" s="33">
        <v>0</v>
      </c>
      <c r="Z57" s="33">
        <v>0</v>
      </c>
      <c r="AA57" s="33">
        <v>0</v>
      </c>
      <c r="AB57" s="33">
        <v>0</v>
      </c>
      <c r="AC57" s="33">
        <v>0</v>
      </c>
      <c r="AD57" s="33">
        <v>0</v>
      </c>
      <c r="AE57" s="33">
        <v>0</v>
      </c>
    </row>
    <row r="58" spans="1:31">
      <c r="A58" s="29" t="s">
        <v>132</v>
      </c>
      <c r="B58" s="29" t="s">
        <v>56</v>
      </c>
      <c r="C58" s="33">
        <v>0</v>
      </c>
      <c r="D58" s="33">
        <v>0</v>
      </c>
      <c r="E58" s="33">
        <v>0</v>
      </c>
      <c r="F58" s="33">
        <v>0</v>
      </c>
      <c r="G58" s="33">
        <v>0</v>
      </c>
      <c r="H58" s="33">
        <v>0</v>
      </c>
      <c r="I58" s="33">
        <v>0</v>
      </c>
      <c r="J58" s="33">
        <v>0</v>
      </c>
      <c r="K58" s="33">
        <v>0</v>
      </c>
      <c r="L58" s="33">
        <v>0</v>
      </c>
      <c r="M58" s="33">
        <v>0</v>
      </c>
      <c r="N58" s="33">
        <v>0</v>
      </c>
      <c r="O58" s="33">
        <v>0</v>
      </c>
      <c r="P58" s="33">
        <v>0</v>
      </c>
      <c r="Q58" s="33">
        <v>0</v>
      </c>
      <c r="R58" s="33">
        <v>0</v>
      </c>
      <c r="S58" s="33">
        <v>0</v>
      </c>
      <c r="T58" s="33">
        <v>0</v>
      </c>
      <c r="U58" s="33">
        <v>0</v>
      </c>
      <c r="V58" s="33">
        <v>0</v>
      </c>
      <c r="W58" s="33">
        <v>0</v>
      </c>
      <c r="X58" s="33">
        <v>0</v>
      </c>
      <c r="Y58" s="33">
        <v>0</v>
      </c>
      <c r="Z58" s="33">
        <v>0</v>
      </c>
      <c r="AA58" s="33">
        <v>0</v>
      </c>
      <c r="AB58" s="33">
        <v>0</v>
      </c>
      <c r="AC58" s="33">
        <v>0</v>
      </c>
      <c r="AD58" s="33">
        <v>0</v>
      </c>
      <c r="AE58" s="33">
        <v>0</v>
      </c>
    </row>
    <row r="59" spans="1:31">
      <c r="A59" s="34" t="s">
        <v>138</v>
      </c>
      <c r="B59" s="34"/>
      <c r="C59" s="35">
        <v>205956.23905795746</v>
      </c>
      <c r="D59" s="35">
        <v>173925.02572231728</v>
      </c>
      <c r="E59" s="35">
        <v>183216.64203661095</v>
      </c>
      <c r="F59" s="35">
        <v>102853.80500001802</v>
      </c>
      <c r="G59" s="35">
        <v>101881.11179157416</v>
      </c>
      <c r="H59" s="35">
        <v>96156.805770063889</v>
      </c>
      <c r="I59" s="35">
        <v>78530.478013563668</v>
      </c>
      <c r="J59" s="35">
        <v>81253.958649593042</v>
      </c>
      <c r="K59" s="35">
        <v>74603.880746659182</v>
      </c>
      <c r="L59" s="35">
        <v>77233.59619064047</v>
      </c>
      <c r="M59" s="35">
        <v>68879.35236941211</v>
      </c>
      <c r="N59" s="35">
        <v>69171.122858101488</v>
      </c>
      <c r="O59" s="35">
        <v>69070.296350350633</v>
      </c>
      <c r="P59" s="35">
        <v>65448.795767716576</v>
      </c>
      <c r="Q59" s="35">
        <v>65220.061727558386</v>
      </c>
      <c r="R59" s="35">
        <v>62244.958476575222</v>
      </c>
      <c r="S59" s="35">
        <v>58073.119140638228</v>
      </c>
      <c r="T59" s="35">
        <v>57400.603076912594</v>
      </c>
      <c r="U59" s="35">
        <v>51142.440672623095</v>
      </c>
      <c r="V59" s="35">
        <v>49712.082952884492</v>
      </c>
      <c r="W59" s="35">
        <v>51241.949922025458</v>
      </c>
      <c r="X59" s="35">
        <v>48316.02868205429</v>
      </c>
      <c r="Y59" s="35">
        <v>45738.825369623308</v>
      </c>
      <c r="Z59" s="35">
        <v>46832.407350871748</v>
      </c>
      <c r="AA59" s="35">
        <v>42815.470933435194</v>
      </c>
      <c r="AB59" s="35">
        <v>42380.136402107943</v>
      </c>
      <c r="AC59" s="35">
        <v>22530.535232869497</v>
      </c>
      <c r="AD59" s="35">
        <v>32660.720887226798</v>
      </c>
      <c r="AE59" s="35">
        <v>27635.205803628</v>
      </c>
    </row>
    <row r="61" spans="1:31">
      <c r="A61" s="19" t="s">
        <v>128</v>
      </c>
      <c r="B61" s="19" t="s">
        <v>129</v>
      </c>
      <c r="C61" s="19" t="s">
        <v>80</v>
      </c>
      <c r="D61" s="19" t="s">
        <v>89</v>
      </c>
      <c r="E61" s="19" t="s">
        <v>90</v>
      </c>
      <c r="F61" s="19" t="s">
        <v>91</v>
      </c>
      <c r="G61" s="19" t="s">
        <v>92</v>
      </c>
      <c r="H61" s="19" t="s">
        <v>93</v>
      </c>
      <c r="I61" s="19" t="s">
        <v>94</v>
      </c>
      <c r="J61" s="19" t="s">
        <v>95</v>
      </c>
      <c r="K61" s="19" t="s">
        <v>96</v>
      </c>
      <c r="L61" s="19" t="s">
        <v>97</v>
      </c>
      <c r="M61" s="19" t="s">
        <v>98</v>
      </c>
      <c r="N61" s="19" t="s">
        <v>99</v>
      </c>
      <c r="O61" s="19" t="s">
        <v>100</v>
      </c>
      <c r="P61" s="19" t="s">
        <v>101</v>
      </c>
      <c r="Q61" s="19" t="s">
        <v>102</v>
      </c>
      <c r="R61" s="19" t="s">
        <v>103</v>
      </c>
      <c r="S61" s="19" t="s">
        <v>104</v>
      </c>
      <c r="T61" s="19" t="s">
        <v>105</v>
      </c>
      <c r="U61" s="19" t="s">
        <v>106</v>
      </c>
      <c r="V61" s="19" t="s">
        <v>107</v>
      </c>
      <c r="W61" s="19" t="s">
        <v>108</v>
      </c>
      <c r="X61" s="19" t="s">
        <v>109</v>
      </c>
      <c r="Y61" s="19" t="s">
        <v>110</v>
      </c>
      <c r="Z61" s="19" t="s">
        <v>111</v>
      </c>
      <c r="AA61" s="19" t="s">
        <v>112</v>
      </c>
      <c r="AB61" s="19" t="s">
        <v>113</v>
      </c>
      <c r="AC61" s="19" t="s">
        <v>114</v>
      </c>
      <c r="AD61" s="19" t="s">
        <v>115</v>
      </c>
      <c r="AE61" s="19" t="s">
        <v>116</v>
      </c>
    </row>
    <row r="62" spans="1:31">
      <c r="A62" s="29" t="s">
        <v>133</v>
      </c>
      <c r="B62" s="29" t="s">
        <v>64</v>
      </c>
      <c r="C62" s="33">
        <v>0</v>
      </c>
      <c r="D62" s="33">
        <v>0</v>
      </c>
      <c r="E62" s="33">
        <v>0</v>
      </c>
      <c r="F62" s="33">
        <v>0</v>
      </c>
      <c r="G62" s="33">
        <v>0</v>
      </c>
      <c r="H62" s="33">
        <v>0</v>
      </c>
      <c r="I62" s="33">
        <v>0</v>
      </c>
      <c r="J62" s="33">
        <v>0</v>
      </c>
      <c r="K62" s="33">
        <v>0</v>
      </c>
      <c r="L62" s="33">
        <v>0</v>
      </c>
      <c r="M62" s="33">
        <v>0</v>
      </c>
      <c r="N62" s="33">
        <v>0</v>
      </c>
      <c r="O62" s="33">
        <v>0</v>
      </c>
      <c r="P62" s="33">
        <v>0</v>
      </c>
      <c r="Q62" s="33">
        <v>0</v>
      </c>
      <c r="R62" s="33">
        <v>0</v>
      </c>
      <c r="S62" s="33">
        <v>0</v>
      </c>
      <c r="T62" s="33">
        <v>0</v>
      </c>
      <c r="U62" s="33">
        <v>0</v>
      </c>
      <c r="V62" s="33">
        <v>0</v>
      </c>
      <c r="W62" s="33">
        <v>0</v>
      </c>
      <c r="X62" s="33">
        <v>0</v>
      </c>
      <c r="Y62" s="33">
        <v>0</v>
      </c>
      <c r="Z62" s="33">
        <v>0</v>
      </c>
      <c r="AA62" s="33">
        <v>0</v>
      </c>
      <c r="AB62" s="33">
        <v>0</v>
      </c>
      <c r="AC62" s="33">
        <v>0</v>
      </c>
      <c r="AD62" s="33">
        <v>0</v>
      </c>
      <c r="AE62" s="33">
        <v>0</v>
      </c>
    </row>
    <row r="63" spans="1:31">
      <c r="A63" s="29" t="s">
        <v>133</v>
      </c>
      <c r="B63" s="29" t="s">
        <v>71</v>
      </c>
      <c r="C63" s="33">
        <v>0</v>
      </c>
      <c r="D63" s="33">
        <v>0</v>
      </c>
      <c r="E63" s="33">
        <v>0</v>
      </c>
      <c r="F63" s="33">
        <v>0</v>
      </c>
      <c r="G63" s="33">
        <v>0</v>
      </c>
      <c r="H63" s="33">
        <v>0</v>
      </c>
      <c r="I63" s="33">
        <v>0</v>
      </c>
      <c r="J63" s="33">
        <v>0</v>
      </c>
      <c r="K63" s="33">
        <v>0</v>
      </c>
      <c r="L63" s="33">
        <v>0</v>
      </c>
      <c r="M63" s="33">
        <v>0</v>
      </c>
      <c r="N63" s="33">
        <v>0</v>
      </c>
      <c r="O63" s="33">
        <v>0</v>
      </c>
      <c r="P63" s="33">
        <v>0</v>
      </c>
      <c r="Q63" s="33">
        <v>0</v>
      </c>
      <c r="R63" s="33">
        <v>0</v>
      </c>
      <c r="S63" s="33">
        <v>0</v>
      </c>
      <c r="T63" s="33">
        <v>0</v>
      </c>
      <c r="U63" s="33">
        <v>0</v>
      </c>
      <c r="V63" s="33">
        <v>0</v>
      </c>
      <c r="W63" s="33">
        <v>0</v>
      </c>
      <c r="X63" s="33">
        <v>0</v>
      </c>
      <c r="Y63" s="33">
        <v>0</v>
      </c>
      <c r="Z63" s="33">
        <v>0</v>
      </c>
      <c r="AA63" s="33">
        <v>0</v>
      </c>
      <c r="AB63" s="33">
        <v>0</v>
      </c>
      <c r="AC63" s="33">
        <v>0</v>
      </c>
      <c r="AD63" s="33">
        <v>0</v>
      </c>
      <c r="AE63" s="33">
        <v>0</v>
      </c>
    </row>
    <row r="64" spans="1:31">
      <c r="A64" s="29" t="s">
        <v>133</v>
      </c>
      <c r="B64" s="29" t="s">
        <v>20</v>
      </c>
      <c r="C64" s="33">
        <v>100808.3089316734</v>
      </c>
      <c r="D64" s="33">
        <v>99272.416917552095</v>
      </c>
      <c r="E64" s="33">
        <v>38031.173152846</v>
      </c>
      <c r="F64" s="33">
        <v>35810.209106703995</v>
      </c>
      <c r="G64" s="33">
        <v>34292.913110714006</v>
      </c>
      <c r="H64" s="33">
        <v>33307.607059792499</v>
      </c>
      <c r="I64" s="33">
        <v>32177.739021891699</v>
      </c>
      <c r="J64" s="33">
        <v>31265.383034537401</v>
      </c>
      <c r="K64" s="33">
        <v>30175.981005451104</v>
      </c>
      <c r="L64" s="33">
        <v>29407.958987940299</v>
      </c>
      <c r="M64" s="33">
        <v>28716.788954616841</v>
      </c>
      <c r="N64" s="33">
        <v>27921.765074003499</v>
      </c>
      <c r="O64" s="33">
        <v>27399.041029242198</v>
      </c>
      <c r="P64" s="33">
        <v>26362.803125805502</v>
      </c>
      <c r="Q64" s="33">
        <v>25588.669051192202</v>
      </c>
      <c r="R64" s="33">
        <v>24486.885064169601</v>
      </c>
      <c r="S64" s="33">
        <v>1.3834780000000001E-3</v>
      </c>
      <c r="T64" s="33">
        <v>1.4604157000000001E-3</v>
      </c>
      <c r="U64" s="33">
        <v>1.6877636000000001E-3</v>
      </c>
      <c r="V64" s="33">
        <v>1.78785859999999E-3</v>
      </c>
      <c r="W64" s="33">
        <v>1.7930489999999999E-3</v>
      </c>
      <c r="X64" s="33">
        <v>1.7607720000000001E-3</v>
      </c>
      <c r="Y64" s="33">
        <v>2.2080839999999999E-3</v>
      </c>
      <c r="Z64" s="33">
        <v>1.9851693999999999E-3</v>
      </c>
      <c r="AA64" s="33">
        <v>2.0231379999999998E-3</v>
      </c>
      <c r="AB64" s="33">
        <v>2.0869765000000001E-3</v>
      </c>
      <c r="AC64" s="33">
        <v>2.1386497000000001E-3</v>
      </c>
      <c r="AD64" s="33">
        <v>2.6311817E-3</v>
      </c>
      <c r="AE64" s="33">
        <v>2.4952847999999998E-3</v>
      </c>
    </row>
    <row r="65" spans="1:31">
      <c r="A65" s="29" t="s">
        <v>133</v>
      </c>
      <c r="B65" s="29" t="s">
        <v>32</v>
      </c>
      <c r="C65" s="33">
        <v>87408.023000000001</v>
      </c>
      <c r="D65" s="33">
        <v>89225.948000000004</v>
      </c>
      <c r="E65" s="33">
        <v>80831.570000000007</v>
      </c>
      <c r="F65" s="33">
        <v>9005.9290999999994</v>
      </c>
      <c r="G65" s="33">
        <v>8638.2986000000001</v>
      </c>
      <c r="H65" s="33">
        <v>8312.9863399999995</v>
      </c>
      <c r="I65" s="33">
        <v>8017.1881100000001</v>
      </c>
      <c r="J65" s="33">
        <v>7880.4550300000001</v>
      </c>
      <c r="K65" s="33">
        <v>7604.8814699999994</v>
      </c>
      <c r="L65" s="33">
        <v>7404.1873800000003</v>
      </c>
      <c r="M65" s="33">
        <v>7193.7098399999995</v>
      </c>
      <c r="N65" s="33">
        <v>7001.5777800000005</v>
      </c>
      <c r="O65" s="33">
        <v>6899.1584499999999</v>
      </c>
      <c r="P65" s="33">
        <v>6584.6964699999999</v>
      </c>
      <c r="Q65" s="33">
        <v>0</v>
      </c>
      <c r="R65" s="33">
        <v>0</v>
      </c>
      <c r="S65" s="33">
        <v>0</v>
      </c>
      <c r="T65" s="33">
        <v>0</v>
      </c>
      <c r="U65" s="33">
        <v>0</v>
      </c>
      <c r="V65" s="33">
        <v>0</v>
      </c>
      <c r="W65" s="33">
        <v>0</v>
      </c>
      <c r="X65" s="33">
        <v>0</v>
      </c>
      <c r="Y65" s="33">
        <v>0</v>
      </c>
      <c r="Z65" s="33">
        <v>0</v>
      </c>
      <c r="AA65" s="33">
        <v>0</v>
      </c>
      <c r="AB65" s="33">
        <v>0</v>
      </c>
      <c r="AC65" s="33">
        <v>0</v>
      </c>
      <c r="AD65" s="33">
        <v>0</v>
      </c>
      <c r="AE65" s="33">
        <v>0</v>
      </c>
    </row>
    <row r="66" spans="1:31">
      <c r="A66" s="29" t="s">
        <v>133</v>
      </c>
      <c r="B66" s="29" t="s">
        <v>66</v>
      </c>
      <c r="C66" s="33">
        <v>2145.4830068157803</v>
      </c>
      <c r="D66" s="33">
        <v>1288.8025061505996</v>
      </c>
      <c r="E66" s="33">
        <v>5793.7610313136702</v>
      </c>
      <c r="F66" s="33">
        <v>953.80537875825974</v>
      </c>
      <c r="G66" s="33">
        <v>458.77492983898975</v>
      </c>
      <c r="H66" s="33">
        <v>1159.0738937024</v>
      </c>
      <c r="I66" s="33">
        <v>402.39104894723988</v>
      </c>
      <c r="J66" s="33">
        <v>734.67873820051989</v>
      </c>
      <c r="K66" s="33">
        <v>6.4878858499999989E-3</v>
      </c>
      <c r="L66" s="33">
        <v>108.31482321017</v>
      </c>
      <c r="M66" s="33">
        <v>107.31750256524001</v>
      </c>
      <c r="N66" s="33">
        <v>762.03810230820989</v>
      </c>
      <c r="O66" s="33">
        <v>203.54157927614006</v>
      </c>
      <c r="P66" s="33">
        <v>226.57254910674993</v>
      </c>
      <c r="Q66" s="33">
        <v>2209.8487084993694</v>
      </c>
      <c r="R66" s="33">
        <v>2010.3476179174302</v>
      </c>
      <c r="S66" s="33">
        <v>5925.2025777253912</v>
      </c>
      <c r="T66" s="33">
        <v>7727.5508170164794</v>
      </c>
      <c r="U66" s="33">
        <v>16704.408815749099</v>
      </c>
      <c r="V66" s="33">
        <v>28707.840573902598</v>
      </c>
      <c r="W66" s="33">
        <v>16915.132825150442</v>
      </c>
      <c r="X66" s="33">
        <v>15718.04460947683</v>
      </c>
      <c r="Y66" s="33">
        <v>39806.638284231405</v>
      </c>
      <c r="Z66" s="33">
        <v>5662.7220386837998</v>
      </c>
      <c r="AA66" s="33">
        <v>4946.4625677746999</v>
      </c>
      <c r="AB66" s="33">
        <v>5910.5113206080005</v>
      </c>
      <c r="AC66" s="33">
        <v>11139.0241990179</v>
      </c>
      <c r="AD66" s="33">
        <v>29270.871814671704</v>
      </c>
      <c r="AE66" s="33">
        <v>25798.068445742101</v>
      </c>
    </row>
    <row r="67" spans="1:31">
      <c r="A67" s="29" t="s">
        <v>133</v>
      </c>
      <c r="B67" s="29" t="s">
        <v>65</v>
      </c>
      <c r="C67" s="33">
        <v>0</v>
      </c>
      <c r="D67" s="33">
        <v>0</v>
      </c>
      <c r="E67" s="33">
        <v>0</v>
      </c>
      <c r="F67" s="33">
        <v>0</v>
      </c>
      <c r="G67" s="33">
        <v>0</v>
      </c>
      <c r="H67" s="33">
        <v>0</v>
      </c>
      <c r="I67" s="33">
        <v>0</v>
      </c>
      <c r="J67" s="33">
        <v>0</v>
      </c>
      <c r="K67" s="33">
        <v>0</v>
      </c>
      <c r="L67" s="33">
        <v>0</v>
      </c>
      <c r="M67" s="33">
        <v>0</v>
      </c>
      <c r="N67" s="33">
        <v>0</v>
      </c>
      <c r="O67" s="33">
        <v>0</v>
      </c>
      <c r="P67" s="33">
        <v>0</v>
      </c>
      <c r="Q67" s="33">
        <v>0</v>
      </c>
      <c r="R67" s="33">
        <v>0</v>
      </c>
      <c r="S67" s="33">
        <v>0</v>
      </c>
      <c r="T67" s="33">
        <v>0</v>
      </c>
      <c r="U67" s="33">
        <v>0</v>
      </c>
      <c r="V67" s="33">
        <v>0</v>
      </c>
      <c r="W67" s="33">
        <v>0</v>
      </c>
      <c r="X67" s="33">
        <v>0</v>
      </c>
      <c r="Y67" s="33">
        <v>0</v>
      </c>
      <c r="Z67" s="33">
        <v>0</v>
      </c>
      <c r="AA67" s="33">
        <v>0</v>
      </c>
      <c r="AB67" s="33">
        <v>0</v>
      </c>
      <c r="AC67" s="33">
        <v>0</v>
      </c>
      <c r="AD67" s="33">
        <v>0</v>
      </c>
      <c r="AE67" s="33">
        <v>0</v>
      </c>
    </row>
    <row r="68" spans="1:31">
      <c r="A68" s="29" t="s">
        <v>133</v>
      </c>
      <c r="B68" s="29" t="s">
        <v>69</v>
      </c>
      <c r="C68" s="33">
        <v>0</v>
      </c>
      <c r="D68" s="33">
        <v>0</v>
      </c>
      <c r="E68" s="33">
        <v>0</v>
      </c>
      <c r="F68" s="33">
        <v>0</v>
      </c>
      <c r="G68" s="33">
        <v>0</v>
      </c>
      <c r="H68" s="33">
        <v>0</v>
      </c>
      <c r="I68" s="33">
        <v>0</v>
      </c>
      <c r="J68" s="33">
        <v>0</v>
      </c>
      <c r="K68" s="33">
        <v>0</v>
      </c>
      <c r="L68" s="33">
        <v>0</v>
      </c>
      <c r="M68" s="33">
        <v>0</v>
      </c>
      <c r="N68" s="33">
        <v>0</v>
      </c>
      <c r="O68" s="33">
        <v>0</v>
      </c>
      <c r="P68" s="33">
        <v>0</v>
      </c>
      <c r="Q68" s="33">
        <v>0</v>
      </c>
      <c r="R68" s="33">
        <v>0</v>
      </c>
      <c r="S68" s="33">
        <v>0</v>
      </c>
      <c r="T68" s="33">
        <v>0</v>
      </c>
      <c r="U68" s="33">
        <v>0</v>
      </c>
      <c r="V68" s="33">
        <v>0</v>
      </c>
      <c r="W68" s="33">
        <v>0</v>
      </c>
      <c r="X68" s="33">
        <v>0</v>
      </c>
      <c r="Y68" s="33">
        <v>0</v>
      </c>
      <c r="Z68" s="33">
        <v>0</v>
      </c>
      <c r="AA68" s="33">
        <v>0</v>
      </c>
      <c r="AB68" s="33">
        <v>0</v>
      </c>
      <c r="AC68" s="33">
        <v>0</v>
      </c>
      <c r="AD68" s="33">
        <v>0</v>
      </c>
      <c r="AE68" s="33">
        <v>0</v>
      </c>
    </row>
    <row r="69" spans="1:31">
      <c r="A69" s="29" t="s">
        <v>133</v>
      </c>
      <c r="B69" s="29" t="s">
        <v>68</v>
      </c>
      <c r="C69" s="33">
        <v>0</v>
      </c>
      <c r="D69" s="33">
        <v>0</v>
      </c>
      <c r="E69" s="33">
        <v>0</v>
      </c>
      <c r="F69" s="33">
        <v>0</v>
      </c>
      <c r="G69" s="33">
        <v>0</v>
      </c>
      <c r="H69" s="33">
        <v>0</v>
      </c>
      <c r="I69" s="33">
        <v>0</v>
      </c>
      <c r="J69" s="33">
        <v>0</v>
      </c>
      <c r="K69" s="33">
        <v>0</v>
      </c>
      <c r="L69" s="33">
        <v>0</v>
      </c>
      <c r="M69" s="33">
        <v>0</v>
      </c>
      <c r="N69" s="33">
        <v>0</v>
      </c>
      <c r="O69" s="33">
        <v>0</v>
      </c>
      <c r="P69" s="33">
        <v>0</v>
      </c>
      <c r="Q69" s="33">
        <v>0</v>
      </c>
      <c r="R69" s="33">
        <v>0</v>
      </c>
      <c r="S69" s="33">
        <v>0</v>
      </c>
      <c r="T69" s="33">
        <v>0</v>
      </c>
      <c r="U69" s="33">
        <v>0</v>
      </c>
      <c r="V69" s="33">
        <v>0</v>
      </c>
      <c r="W69" s="33">
        <v>0</v>
      </c>
      <c r="X69" s="33">
        <v>0</v>
      </c>
      <c r="Y69" s="33">
        <v>0</v>
      </c>
      <c r="Z69" s="33">
        <v>0</v>
      </c>
      <c r="AA69" s="33">
        <v>0</v>
      </c>
      <c r="AB69" s="33">
        <v>0</v>
      </c>
      <c r="AC69" s="33">
        <v>0</v>
      </c>
      <c r="AD69" s="33">
        <v>0</v>
      </c>
      <c r="AE69" s="33">
        <v>0</v>
      </c>
    </row>
    <row r="70" spans="1:31">
      <c r="A70" s="29" t="s">
        <v>133</v>
      </c>
      <c r="B70" s="29" t="s">
        <v>36</v>
      </c>
      <c r="C70" s="33">
        <v>0</v>
      </c>
      <c r="D70" s="33">
        <v>0</v>
      </c>
      <c r="E70" s="33">
        <v>0</v>
      </c>
      <c r="F70" s="33">
        <v>0</v>
      </c>
      <c r="G70" s="33">
        <v>0</v>
      </c>
      <c r="H70" s="33">
        <v>0</v>
      </c>
      <c r="I70" s="33">
        <v>0</v>
      </c>
      <c r="J70" s="33">
        <v>0</v>
      </c>
      <c r="K70" s="33">
        <v>0</v>
      </c>
      <c r="L70" s="33">
        <v>0</v>
      </c>
      <c r="M70" s="33">
        <v>0</v>
      </c>
      <c r="N70" s="33">
        <v>0</v>
      </c>
      <c r="O70" s="33">
        <v>0</v>
      </c>
      <c r="P70" s="33">
        <v>0</v>
      </c>
      <c r="Q70" s="33">
        <v>0</v>
      </c>
      <c r="R70" s="33">
        <v>0</v>
      </c>
      <c r="S70" s="33">
        <v>0</v>
      </c>
      <c r="T70" s="33">
        <v>0</v>
      </c>
      <c r="U70" s="33">
        <v>0</v>
      </c>
      <c r="V70" s="33">
        <v>0</v>
      </c>
      <c r="W70" s="33">
        <v>0</v>
      </c>
      <c r="X70" s="33">
        <v>0</v>
      </c>
      <c r="Y70" s="33">
        <v>0</v>
      </c>
      <c r="Z70" s="33">
        <v>0</v>
      </c>
      <c r="AA70" s="33">
        <v>0</v>
      </c>
      <c r="AB70" s="33">
        <v>0</v>
      </c>
      <c r="AC70" s="33">
        <v>0</v>
      </c>
      <c r="AD70" s="33">
        <v>0</v>
      </c>
      <c r="AE70" s="33">
        <v>0</v>
      </c>
    </row>
    <row r="71" spans="1:31">
      <c r="A71" s="29" t="s">
        <v>133</v>
      </c>
      <c r="B71" s="29" t="s">
        <v>73</v>
      </c>
      <c r="C71" s="33">
        <v>0</v>
      </c>
      <c r="D71" s="33">
        <v>0</v>
      </c>
      <c r="E71" s="33">
        <v>0</v>
      </c>
      <c r="F71" s="33">
        <v>0</v>
      </c>
      <c r="G71" s="33">
        <v>0</v>
      </c>
      <c r="H71" s="33">
        <v>0</v>
      </c>
      <c r="I71" s="33">
        <v>0</v>
      </c>
      <c r="J71" s="33">
        <v>0</v>
      </c>
      <c r="K71" s="33">
        <v>0</v>
      </c>
      <c r="L71" s="33">
        <v>0</v>
      </c>
      <c r="M71" s="33">
        <v>0</v>
      </c>
      <c r="N71" s="33">
        <v>0</v>
      </c>
      <c r="O71" s="33">
        <v>0</v>
      </c>
      <c r="P71" s="33">
        <v>0</v>
      </c>
      <c r="Q71" s="33">
        <v>0</v>
      </c>
      <c r="R71" s="33">
        <v>0</v>
      </c>
      <c r="S71" s="33">
        <v>0</v>
      </c>
      <c r="T71" s="33">
        <v>0</v>
      </c>
      <c r="U71" s="33">
        <v>0</v>
      </c>
      <c r="V71" s="33">
        <v>0</v>
      </c>
      <c r="W71" s="33">
        <v>0</v>
      </c>
      <c r="X71" s="33">
        <v>0</v>
      </c>
      <c r="Y71" s="33">
        <v>0</v>
      </c>
      <c r="Z71" s="33">
        <v>0</v>
      </c>
      <c r="AA71" s="33">
        <v>0</v>
      </c>
      <c r="AB71" s="33">
        <v>0</v>
      </c>
      <c r="AC71" s="33">
        <v>0</v>
      </c>
      <c r="AD71" s="33">
        <v>0</v>
      </c>
      <c r="AE71" s="33">
        <v>0</v>
      </c>
    </row>
    <row r="72" spans="1:31">
      <c r="A72" s="29" t="s">
        <v>133</v>
      </c>
      <c r="B72" s="29" t="s">
        <v>56</v>
      </c>
      <c r="C72" s="33">
        <v>0</v>
      </c>
      <c r="D72" s="33">
        <v>0</v>
      </c>
      <c r="E72" s="33">
        <v>0</v>
      </c>
      <c r="F72" s="33">
        <v>0</v>
      </c>
      <c r="G72" s="33">
        <v>0</v>
      </c>
      <c r="H72" s="33">
        <v>0</v>
      </c>
      <c r="I72" s="33">
        <v>0</v>
      </c>
      <c r="J72" s="33">
        <v>0</v>
      </c>
      <c r="K72" s="33">
        <v>0</v>
      </c>
      <c r="L72" s="33">
        <v>0</v>
      </c>
      <c r="M72" s="33">
        <v>0</v>
      </c>
      <c r="N72" s="33">
        <v>0</v>
      </c>
      <c r="O72" s="33">
        <v>0</v>
      </c>
      <c r="P72" s="33">
        <v>0</v>
      </c>
      <c r="Q72" s="33">
        <v>0</v>
      </c>
      <c r="R72" s="33">
        <v>0</v>
      </c>
      <c r="S72" s="33">
        <v>0</v>
      </c>
      <c r="T72" s="33">
        <v>0</v>
      </c>
      <c r="U72" s="33">
        <v>0</v>
      </c>
      <c r="V72" s="33">
        <v>0</v>
      </c>
      <c r="W72" s="33">
        <v>0</v>
      </c>
      <c r="X72" s="33">
        <v>0</v>
      </c>
      <c r="Y72" s="33">
        <v>0</v>
      </c>
      <c r="Z72" s="33">
        <v>0</v>
      </c>
      <c r="AA72" s="33">
        <v>0</v>
      </c>
      <c r="AB72" s="33">
        <v>0</v>
      </c>
      <c r="AC72" s="33">
        <v>0</v>
      </c>
      <c r="AD72" s="33">
        <v>0</v>
      </c>
      <c r="AE72" s="33">
        <v>0</v>
      </c>
    </row>
    <row r="73" spans="1:31">
      <c r="A73" s="34" t="s">
        <v>138</v>
      </c>
      <c r="B73" s="34"/>
      <c r="C73" s="35">
        <v>190361.81493848917</v>
      </c>
      <c r="D73" s="35">
        <v>189787.16742370269</v>
      </c>
      <c r="E73" s="35">
        <v>124656.50418415967</v>
      </c>
      <c r="F73" s="35">
        <v>45769.943585462257</v>
      </c>
      <c r="G73" s="35">
        <v>43389.986640552997</v>
      </c>
      <c r="H73" s="35">
        <v>42779.667293494902</v>
      </c>
      <c r="I73" s="35">
        <v>40597.318180838942</v>
      </c>
      <c r="J73" s="35">
        <v>39880.516802737919</v>
      </c>
      <c r="K73" s="35">
        <v>37780.86896333695</v>
      </c>
      <c r="L73" s="35">
        <v>36920.461191150469</v>
      </c>
      <c r="M73" s="35">
        <v>36017.816297182078</v>
      </c>
      <c r="N73" s="35">
        <v>35685.38095631171</v>
      </c>
      <c r="O73" s="35">
        <v>34501.741058518339</v>
      </c>
      <c r="P73" s="35">
        <v>33174.07214491225</v>
      </c>
      <c r="Q73" s="35">
        <v>27798.517759691571</v>
      </c>
      <c r="R73" s="35">
        <v>26497.232682087029</v>
      </c>
      <c r="S73" s="35">
        <v>5925.2039612033914</v>
      </c>
      <c r="T73" s="35">
        <v>7727.5522774321798</v>
      </c>
      <c r="U73" s="35">
        <v>16704.4105035127</v>
      </c>
      <c r="V73" s="35">
        <v>28707.842361761199</v>
      </c>
      <c r="W73" s="35">
        <v>16915.134618199441</v>
      </c>
      <c r="X73" s="35">
        <v>15718.04637024883</v>
      </c>
      <c r="Y73" s="35">
        <v>39806.640492315404</v>
      </c>
      <c r="Z73" s="35">
        <v>5662.7240238531995</v>
      </c>
      <c r="AA73" s="35">
        <v>4946.4645909127003</v>
      </c>
      <c r="AB73" s="35">
        <v>5910.5134075845008</v>
      </c>
      <c r="AC73" s="35">
        <v>11139.026337667599</v>
      </c>
      <c r="AD73" s="35">
        <v>29270.874445853402</v>
      </c>
      <c r="AE73" s="35">
        <v>25798.070941026901</v>
      </c>
    </row>
    <row r="75" spans="1:31">
      <c r="A75" s="19" t="s">
        <v>128</v>
      </c>
      <c r="B75" s="19" t="s">
        <v>129</v>
      </c>
      <c r="C75" s="19" t="s">
        <v>80</v>
      </c>
      <c r="D75" s="19" t="s">
        <v>89</v>
      </c>
      <c r="E75" s="19" t="s">
        <v>90</v>
      </c>
      <c r="F75" s="19" t="s">
        <v>91</v>
      </c>
      <c r="G75" s="19" t="s">
        <v>92</v>
      </c>
      <c r="H75" s="19" t="s">
        <v>93</v>
      </c>
      <c r="I75" s="19" t="s">
        <v>94</v>
      </c>
      <c r="J75" s="19" t="s">
        <v>95</v>
      </c>
      <c r="K75" s="19" t="s">
        <v>96</v>
      </c>
      <c r="L75" s="19" t="s">
        <v>97</v>
      </c>
      <c r="M75" s="19" t="s">
        <v>98</v>
      </c>
      <c r="N75" s="19" t="s">
        <v>99</v>
      </c>
      <c r="O75" s="19" t="s">
        <v>100</v>
      </c>
      <c r="P75" s="19" t="s">
        <v>101</v>
      </c>
      <c r="Q75" s="19" t="s">
        <v>102</v>
      </c>
      <c r="R75" s="19" t="s">
        <v>103</v>
      </c>
      <c r="S75" s="19" t="s">
        <v>104</v>
      </c>
      <c r="T75" s="19" t="s">
        <v>105</v>
      </c>
      <c r="U75" s="19" t="s">
        <v>106</v>
      </c>
      <c r="V75" s="19" t="s">
        <v>107</v>
      </c>
      <c r="W75" s="19" t="s">
        <v>108</v>
      </c>
      <c r="X75" s="19" t="s">
        <v>109</v>
      </c>
      <c r="Y75" s="19" t="s">
        <v>110</v>
      </c>
      <c r="Z75" s="19" t="s">
        <v>111</v>
      </c>
      <c r="AA75" s="19" t="s">
        <v>112</v>
      </c>
      <c r="AB75" s="19" t="s">
        <v>113</v>
      </c>
      <c r="AC75" s="19" t="s">
        <v>114</v>
      </c>
      <c r="AD75" s="19" t="s">
        <v>115</v>
      </c>
      <c r="AE75" s="19" t="s">
        <v>116</v>
      </c>
    </row>
    <row r="76" spans="1:31">
      <c r="A76" s="29" t="s">
        <v>134</v>
      </c>
      <c r="B76" s="29" t="s">
        <v>64</v>
      </c>
      <c r="C76" s="33">
        <v>0</v>
      </c>
      <c r="D76" s="33">
        <v>0</v>
      </c>
      <c r="E76" s="33">
        <v>0</v>
      </c>
      <c r="F76" s="33">
        <v>0</v>
      </c>
      <c r="G76" s="33">
        <v>0</v>
      </c>
      <c r="H76" s="33">
        <v>0</v>
      </c>
      <c r="I76" s="33">
        <v>0</v>
      </c>
      <c r="J76" s="33">
        <v>0</v>
      </c>
      <c r="K76" s="33">
        <v>0</v>
      </c>
      <c r="L76" s="33">
        <v>0</v>
      </c>
      <c r="M76" s="33">
        <v>0</v>
      </c>
      <c r="N76" s="33">
        <v>0</v>
      </c>
      <c r="O76" s="33">
        <v>0</v>
      </c>
      <c r="P76" s="33">
        <v>0</v>
      </c>
      <c r="Q76" s="33">
        <v>0</v>
      </c>
      <c r="R76" s="33">
        <v>0</v>
      </c>
      <c r="S76" s="33">
        <v>0</v>
      </c>
      <c r="T76" s="33">
        <v>0</v>
      </c>
      <c r="U76" s="33">
        <v>0</v>
      </c>
      <c r="V76" s="33">
        <v>0</v>
      </c>
      <c r="W76" s="33">
        <v>0</v>
      </c>
      <c r="X76" s="33">
        <v>0</v>
      </c>
      <c r="Y76" s="33">
        <v>0</v>
      </c>
      <c r="Z76" s="33">
        <v>0</v>
      </c>
      <c r="AA76" s="33">
        <v>0</v>
      </c>
      <c r="AB76" s="33">
        <v>0</v>
      </c>
      <c r="AC76" s="33">
        <v>0</v>
      </c>
      <c r="AD76" s="33">
        <v>0</v>
      </c>
      <c r="AE76" s="33">
        <v>0</v>
      </c>
    </row>
    <row r="77" spans="1:31">
      <c r="A77" s="29" t="s">
        <v>134</v>
      </c>
      <c r="B77" s="29" t="s">
        <v>71</v>
      </c>
      <c r="C77" s="33">
        <v>0</v>
      </c>
      <c r="D77" s="33">
        <v>0</v>
      </c>
      <c r="E77" s="33">
        <v>0</v>
      </c>
      <c r="F77" s="33">
        <v>0</v>
      </c>
      <c r="G77" s="33">
        <v>0</v>
      </c>
      <c r="H77" s="33">
        <v>0</v>
      </c>
      <c r="I77" s="33">
        <v>0</v>
      </c>
      <c r="J77" s="33">
        <v>0</v>
      </c>
      <c r="K77" s="33">
        <v>0</v>
      </c>
      <c r="L77" s="33">
        <v>0</v>
      </c>
      <c r="M77" s="33">
        <v>0</v>
      </c>
      <c r="N77" s="33">
        <v>0</v>
      </c>
      <c r="O77" s="33">
        <v>0</v>
      </c>
      <c r="P77" s="33">
        <v>0</v>
      </c>
      <c r="Q77" s="33">
        <v>0</v>
      </c>
      <c r="R77" s="33">
        <v>0</v>
      </c>
      <c r="S77" s="33">
        <v>0</v>
      </c>
      <c r="T77" s="33">
        <v>0</v>
      </c>
      <c r="U77" s="33">
        <v>0</v>
      </c>
      <c r="V77" s="33">
        <v>0</v>
      </c>
      <c r="W77" s="33">
        <v>0</v>
      </c>
      <c r="X77" s="33">
        <v>0</v>
      </c>
      <c r="Y77" s="33">
        <v>0</v>
      </c>
      <c r="Z77" s="33">
        <v>0</v>
      </c>
      <c r="AA77" s="33">
        <v>0</v>
      </c>
      <c r="AB77" s="33">
        <v>0</v>
      </c>
      <c r="AC77" s="33">
        <v>0</v>
      </c>
      <c r="AD77" s="33">
        <v>0</v>
      </c>
      <c r="AE77" s="33">
        <v>0</v>
      </c>
    </row>
    <row r="78" spans="1:31">
      <c r="A78" s="29" t="s">
        <v>134</v>
      </c>
      <c r="B78" s="29" t="s">
        <v>20</v>
      </c>
      <c r="C78" s="33">
        <v>8.761207E-4</v>
      </c>
      <c r="D78" s="33">
        <v>8.8747180000000008E-4</v>
      </c>
      <c r="E78" s="33">
        <v>9.0855277000000004E-4</v>
      </c>
      <c r="F78" s="33">
        <v>9.0347840000000001E-4</v>
      </c>
      <c r="G78" s="33">
        <v>8.738118E-4</v>
      </c>
      <c r="H78" s="33">
        <v>8.4527059999999995E-4</v>
      </c>
      <c r="I78" s="33">
        <v>8.3204920000000003E-4</v>
      </c>
      <c r="J78" s="33">
        <v>8.28079199999999E-4</v>
      </c>
      <c r="K78" s="33">
        <v>8.3112349999999997E-4</v>
      </c>
      <c r="L78" s="33">
        <v>8.3123860000000008E-4</v>
      </c>
      <c r="M78" s="33">
        <v>8.323839E-4</v>
      </c>
      <c r="N78" s="33">
        <v>8.310299999999991E-4</v>
      </c>
      <c r="O78" s="33">
        <v>8.3194363E-4</v>
      </c>
      <c r="P78" s="33">
        <v>8.3048599999999996E-4</v>
      </c>
      <c r="Q78" s="33">
        <v>8.3266115E-4</v>
      </c>
      <c r="R78" s="33">
        <v>8.2888185999999999E-4</v>
      </c>
      <c r="S78" s="33">
        <v>8.3019400000000003E-4</v>
      </c>
      <c r="T78" s="33">
        <v>8.2965399999999998E-4</v>
      </c>
      <c r="U78" s="33">
        <v>8.5224189999999998E-4</v>
      </c>
      <c r="V78" s="33">
        <v>8.3000339999999998E-4</v>
      </c>
      <c r="W78" s="33">
        <v>8.3129155999999999E-4</v>
      </c>
      <c r="X78" s="33">
        <v>8.3071390000000005E-4</v>
      </c>
      <c r="Y78" s="33">
        <v>8.3161049999999907E-4</v>
      </c>
      <c r="Z78" s="33">
        <v>8.2946265E-4</v>
      </c>
      <c r="AA78" s="33">
        <v>8.2917099999999899E-4</v>
      </c>
      <c r="AB78" s="33">
        <v>8.3115494E-4</v>
      </c>
      <c r="AC78" s="33">
        <v>8.3291965999999996E-4</v>
      </c>
      <c r="AD78" s="33">
        <v>8.3755802999999995E-4</v>
      </c>
      <c r="AE78" s="33">
        <v>8.2943699999999993E-4</v>
      </c>
    </row>
    <row r="79" spans="1:31">
      <c r="A79" s="29" t="s">
        <v>134</v>
      </c>
      <c r="B79" s="29" t="s">
        <v>32</v>
      </c>
      <c r="C79" s="33">
        <v>0</v>
      </c>
      <c r="D79" s="33">
        <v>0</v>
      </c>
      <c r="E79" s="33">
        <v>0</v>
      </c>
      <c r="F79" s="33">
        <v>0</v>
      </c>
      <c r="G79" s="33">
        <v>0</v>
      </c>
      <c r="H79" s="33">
        <v>0</v>
      </c>
      <c r="I79" s="33">
        <v>0</v>
      </c>
      <c r="J79" s="33">
        <v>0</v>
      </c>
      <c r="K79" s="33">
        <v>0</v>
      </c>
      <c r="L79" s="33">
        <v>0</v>
      </c>
      <c r="M79" s="33">
        <v>0</v>
      </c>
      <c r="N79" s="33">
        <v>0</v>
      </c>
      <c r="O79" s="33">
        <v>0</v>
      </c>
      <c r="P79" s="33">
        <v>0</v>
      </c>
      <c r="Q79" s="33">
        <v>0</v>
      </c>
      <c r="R79" s="33">
        <v>0</v>
      </c>
      <c r="S79" s="33">
        <v>0</v>
      </c>
      <c r="T79" s="33">
        <v>0</v>
      </c>
      <c r="U79" s="33">
        <v>0</v>
      </c>
      <c r="V79" s="33">
        <v>0</v>
      </c>
      <c r="W79" s="33">
        <v>0</v>
      </c>
      <c r="X79" s="33">
        <v>0</v>
      </c>
      <c r="Y79" s="33">
        <v>0</v>
      </c>
      <c r="Z79" s="33">
        <v>0</v>
      </c>
      <c r="AA79" s="33">
        <v>0</v>
      </c>
      <c r="AB79" s="33">
        <v>0</v>
      </c>
      <c r="AC79" s="33">
        <v>0</v>
      </c>
      <c r="AD79" s="33">
        <v>0</v>
      </c>
      <c r="AE79" s="33">
        <v>0</v>
      </c>
    </row>
    <row r="80" spans="1:31">
      <c r="A80" s="29" t="s">
        <v>134</v>
      </c>
      <c r="B80" s="29" t="s">
        <v>66</v>
      </c>
      <c r="C80" s="33">
        <v>1.0879357299999998E-3</v>
      </c>
      <c r="D80" s="33">
        <v>1.07909629E-3</v>
      </c>
      <c r="E80" s="33">
        <v>1.0874465600000001E-3</v>
      </c>
      <c r="F80" s="33">
        <v>1.0894359300000001E-3</v>
      </c>
      <c r="G80" s="33">
        <v>1.05729255E-3</v>
      </c>
      <c r="H80" s="33">
        <v>1.0552578299999999E-3</v>
      </c>
      <c r="I80" s="33">
        <v>1.0506411799999999E-3</v>
      </c>
      <c r="J80" s="33">
        <v>1.0497497300000001E-3</v>
      </c>
      <c r="K80" s="33">
        <v>1.0579450800000001E-3</v>
      </c>
      <c r="L80" s="33">
        <v>1.0544012400000001E-3</v>
      </c>
      <c r="M80" s="33">
        <v>1.0501971200000001E-3</v>
      </c>
      <c r="N80" s="33">
        <v>1.0511497799999998E-3</v>
      </c>
      <c r="O80" s="33">
        <v>1.0546868699999998E-3</v>
      </c>
      <c r="P80" s="33">
        <v>1.0505662699999989E-3</v>
      </c>
      <c r="Q80" s="33">
        <v>1.0525004799999999E-3</v>
      </c>
      <c r="R80" s="33">
        <v>1.04590712E-3</v>
      </c>
      <c r="S80" s="33">
        <v>1.0549839000000001E-3</v>
      </c>
      <c r="T80" s="33">
        <v>1.04117795E-3</v>
      </c>
      <c r="U80" s="33">
        <v>1.048857089999999E-3</v>
      </c>
      <c r="V80" s="33">
        <v>8.3355468000000002E-4</v>
      </c>
      <c r="W80" s="33">
        <v>8.3383359999999996E-4</v>
      </c>
      <c r="X80" s="33">
        <v>8.3821977999999999E-4</v>
      </c>
      <c r="Y80" s="33">
        <v>8.29764569999999E-4</v>
      </c>
      <c r="Z80" s="33">
        <v>8.2882300999999998E-4</v>
      </c>
      <c r="AA80" s="33">
        <v>8.2378024999999995E-4</v>
      </c>
      <c r="AB80" s="33">
        <v>8.3422305000000006E-4</v>
      </c>
      <c r="AC80" s="33">
        <v>8.3416836000000001E-4</v>
      </c>
      <c r="AD80" s="33">
        <v>8.3875949999999899E-4</v>
      </c>
      <c r="AE80" s="33">
        <v>8.2592050999999997E-4</v>
      </c>
    </row>
    <row r="81" spans="1:31">
      <c r="A81" s="29" t="s">
        <v>134</v>
      </c>
      <c r="B81" s="29" t="s">
        <v>65</v>
      </c>
      <c r="C81" s="33">
        <v>0</v>
      </c>
      <c r="D81" s="33">
        <v>0</v>
      </c>
      <c r="E81" s="33">
        <v>0</v>
      </c>
      <c r="F81" s="33">
        <v>0</v>
      </c>
      <c r="G81" s="33">
        <v>0</v>
      </c>
      <c r="H81" s="33">
        <v>0</v>
      </c>
      <c r="I81" s="33">
        <v>0</v>
      </c>
      <c r="J81" s="33">
        <v>0</v>
      </c>
      <c r="K81" s="33">
        <v>0</v>
      </c>
      <c r="L81" s="33">
        <v>0</v>
      </c>
      <c r="M81" s="33">
        <v>0</v>
      </c>
      <c r="N81" s="33">
        <v>0</v>
      </c>
      <c r="O81" s="33">
        <v>0</v>
      </c>
      <c r="P81" s="33">
        <v>0</v>
      </c>
      <c r="Q81" s="33">
        <v>0</v>
      </c>
      <c r="R81" s="33">
        <v>0</v>
      </c>
      <c r="S81" s="33">
        <v>0</v>
      </c>
      <c r="T81" s="33">
        <v>0</v>
      </c>
      <c r="U81" s="33">
        <v>0</v>
      </c>
      <c r="V81" s="33">
        <v>0</v>
      </c>
      <c r="W81" s="33">
        <v>0</v>
      </c>
      <c r="X81" s="33">
        <v>0</v>
      </c>
      <c r="Y81" s="33">
        <v>0</v>
      </c>
      <c r="Z81" s="33">
        <v>0</v>
      </c>
      <c r="AA81" s="33">
        <v>0</v>
      </c>
      <c r="AB81" s="33">
        <v>0</v>
      </c>
      <c r="AC81" s="33">
        <v>0</v>
      </c>
      <c r="AD81" s="33">
        <v>0</v>
      </c>
      <c r="AE81" s="33">
        <v>0</v>
      </c>
    </row>
    <row r="82" spans="1:31">
      <c r="A82" s="29" t="s">
        <v>134</v>
      </c>
      <c r="B82" s="29" t="s">
        <v>69</v>
      </c>
      <c r="C82" s="33">
        <v>0</v>
      </c>
      <c r="D82" s="33">
        <v>0</v>
      </c>
      <c r="E82" s="33">
        <v>0</v>
      </c>
      <c r="F82" s="33">
        <v>0</v>
      </c>
      <c r="G82" s="33">
        <v>0</v>
      </c>
      <c r="H82" s="33">
        <v>0</v>
      </c>
      <c r="I82" s="33">
        <v>0</v>
      </c>
      <c r="J82" s="33">
        <v>0</v>
      </c>
      <c r="K82" s="33">
        <v>0</v>
      </c>
      <c r="L82" s="33">
        <v>0</v>
      </c>
      <c r="M82" s="33">
        <v>0</v>
      </c>
      <c r="N82" s="33">
        <v>0</v>
      </c>
      <c r="O82" s="33">
        <v>0</v>
      </c>
      <c r="P82" s="33">
        <v>0</v>
      </c>
      <c r="Q82" s="33">
        <v>0</v>
      </c>
      <c r="R82" s="33">
        <v>0</v>
      </c>
      <c r="S82" s="33">
        <v>0</v>
      </c>
      <c r="T82" s="33">
        <v>0</v>
      </c>
      <c r="U82" s="33">
        <v>0</v>
      </c>
      <c r="V82" s="33">
        <v>0</v>
      </c>
      <c r="W82" s="33">
        <v>0</v>
      </c>
      <c r="X82" s="33">
        <v>0</v>
      </c>
      <c r="Y82" s="33">
        <v>0</v>
      </c>
      <c r="Z82" s="33">
        <v>0</v>
      </c>
      <c r="AA82" s="33">
        <v>0</v>
      </c>
      <c r="AB82" s="33">
        <v>0</v>
      </c>
      <c r="AC82" s="33">
        <v>0</v>
      </c>
      <c r="AD82" s="33">
        <v>0</v>
      </c>
      <c r="AE82" s="33">
        <v>0</v>
      </c>
    </row>
    <row r="83" spans="1:31">
      <c r="A83" s="29" t="s">
        <v>134</v>
      </c>
      <c r="B83" s="29" t="s">
        <v>68</v>
      </c>
      <c r="C83" s="33">
        <v>0</v>
      </c>
      <c r="D83" s="33">
        <v>0</v>
      </c>
      <c r="E83" s="33">
        <v>0</v>
      </c>
      <c r="F83" s="33">
        <v>0</v>
      </c>
      <c r="G83" s="33">
        <v>0</v>
      </c>
      <c r="H83" s="33">
        <v>0</v>
      </c>
      <c r="I83" s="33">
        <v>0</v>
      </c>
      <c r="J83" s="33">
        <v>0</v>
      </c>
      <c r="K83" s="33">
        <v>0</v>
      </c>
      <c r="L83" s="33">
        <v>0</v>
      </c>
      <c r="M83" s="33">
        <v>0</v>
      </c>
      <c r="N83" s="33">
        <v>0</v>
      </c>
      <c r="O83" s="33">
        <v>0</v>
      </c>
      <c r="P83" s="33">
        <v>0</v>
      </c>
      <c r="Q83" s="33">
        <v>0</v>
      </c>
      <c r="R83" s="33">
        <v>0</v>
      </c>
      <c r="S83" s="33">
        <v>0</v>
      </c>
      <c r="T83" s="33">
        <v>0</v>
      </c>
      <c r="U83" s="33">
        <v>0</v>
      </c>
      <c r="V83" s="33">
        <v>0</v>
      </c>
      <c r="W83" s="33">
        <v>0</v>
      </c>
      <c r="X83" s="33">
        <v>0</v>
      </c>
      <c r="Y83" s="33">
        <v>0</v>
      </c>
      <c r="Z83" s="33">
        <v>0</v>
      </c>
      <c r="AA83" s="33">
        <v>0</v>
      </c>
      <c r="AB83" s="33">
        <v>0</v>
      </c>
      <c r="AC83" s="33">
        <v>0</v>
      </c>
      <c r="AD83" s="33">
        <v>0</v>
      </c>
      <c r="AE83" s="33">
        <v>0</v>
      </c>
    </row>
    <row r="84" spans="1:31">
      <c r="A84" s="29" t="s">
        <v>134</v>
      </c>
      <c r="B84" s="29" t="s">
        <v>36</v>
      </c>
      <c r="C84" s="33">
        <v>0</v>
      </c>
      <c r="D84" s="33">
        <v>0</v>
      </c>
      <c r="E84" s="33">
        <v>0</v>
      </c>
      <c r="F84" s="33">
        <v>0</v>
      </c>
      <c r="G84" s="33">
        <v>0</v>
      </c>
      <c r="H84" s="33">
        <v>0</v>
      </c>
      <c r="I84" s="33">
        <v>0</v>
      </c>
      <c r="J84" s="33">
        <v>0</v>
      </c>
      <c r="K84" s="33">
        <v>0</v>
      </c>
      <c r="L84" s="33">
        <v>0</v>
      </c>
      <c r="M84" s="33">
        <v>0</v>
      </c>
      <c r="N84" s="33">
        <v>0</v>
      </c>
      <c r="O84" s="33">
        <v>0</v>
      </c>
      <c r="P84" s="33">
        <v>0</v>
      </c>
      <c r="Q84" s="33">
        <v>0</v>
      </c>
      <c r="R84" s="33">
        <v>0</v>
      </c>
      <c r="S84" s="33">
        <v>0</v>
      </c>
      <c r="T84" s="33">
        <v>0</v>
      </c>
      <c r="U84" s="33">
        <v>0</v>
      </c>
      <c r="V84" s="33">
        <v>0</v>
      </c>
      <c r="W84" s="33">
        <v>0</v>
      </c>
      <c r="X84" s="33">
        <v>0</v>
      </c>
      <c r="Y84" s="33">
        <v>0</v>
      </c>
      <c r="Z84" s="33">
        <v>0</v>
      </c>
      <c r="AA84" s="33">
        <v>0</v>
      </c>
      <c r="AB84" s="33">
        <v>0</v>
      </c>
      <c r="AC84" s="33">
        <v>0</v>
      </c>
      <c r="AD84" s="33">
        <v>0</v>
      </c>
      <c r="AE84" s="33">
        <v>0</v>
      </c>
    </row>
    <row r="85" spans="1:31">
      <c r="A85" s="29" t="s">
        <v>134</v>
      </c>
      <c r="B85" s="29" t="s">
        <v>73</v>
      </c>
      <c r="C85" s="33">
        <v>0</v>
      </c>
      <c r="D85" s="33">
        <v>0</v>
      </c>
      <c r="E85" s="33">
        <v>0</v>
      </c>
      <c r="F85" s="33">
        <v>0</v>
      </c>
      <c r="G85" s="33">
        <v>0</v>
      </c>
      <c r="H85" s="33">
        <v>0</v>
      </c>
      <c r="I85" s="33">
        <v>0</v>
      </c>
      <c r="J85" s="33">
        <v>0</v>
      </c>
      <c r="K85" s="33">
        <v>0</v>
      </c>
      <c r="L85" s="33">
        <v>0</v>
      </c>
      <c r="M85" s="33">
        <v>0</v>
      </c>
      <c r="N85" s="33">
        <v>0</v>
      </c>
      <c r="O85" s="33">
        <v>0</v>
      </c>
      <c r="P85" s="33">
        <v>0</v>
      </c>
      <c r="Q85" s="33">
        <v>0</v>
      </c>
      <c r="R85" s="33">
        <v>0</v>
      </c>
      <c r="S85" s="33">
        <v>0</v>
      </c>
      <c r="T85" s="33">
        <v>0</v>
      </c>
      <c r="U85" s="33">
        <v>0</v>
      </c>
      <c r="V85" s="33">
        <v>0</v>
      </c>
      <c r="W85" s="33">
        <v>0</v>
      </c>
      <c r="X85" s="33">
        <v>0</v>
      </c>
      <c r="Y85" s="33">
        <v>0</v>
      </c>
      <c r="Z85" s="33">
        <v>0</v>
      </c>
      <c r="AA85" s="33">
        <v>0</v>
      </c>
      <c r="AB85" s="33">
        <v>0</v>
      </c>
      <c r="AC85" s="33">
        <v>0</v>
      </c>
      <c r="AD85" s="33">
        <v>0</v>
      </c>
      <c r="AE85" s="33">
        <v>0</v>
      </c>
    </row>
    <row r="86" spans="1:31">
      <c r="A86" s="29" t="s">
        <v>134</v>
      </c>
      <c r="B86" s="29" t="s">
        <v>56</v>
      </c>
      <c r="C86" s="33">
        <v>0</v>
      </c>
      <c r="D86" s="33">
        <v>0</v>
      </c>
      <c r="E86" s="33">
        <v>0</v>
      </c>
      <c r="F86" s="33">
        <v>0</v>
      </c>
      <c r="G86" s="33">
        <v>0</v>
      </c>
      <c r="H86" s="33">
        <v>0</v>
      </c>
      <c r="I86" s="33">
        <v>0</v>
      </c>
      <c r="J86" s="33">
        <v>0</v>
      </c>
      <c r="K86" s="33">
        <v>0</v>
      </c>
      <c r="L86" s="33">
        <v>0</v>
      </c>
      <c r="M86" s="33">
        <v>0</v>
      </c>
      <c r="N86" s="33">
        <v>0</v>
      </c>
      <c r="O86" s="33">
        <v>0</v>
      </c>
      <c r="P86" s="33">
        <v>0</v>
      </c>
      <c r="Q86" s="33">
        <v>0</v>
      </c>
      <c r="R86" s="33">
        <v>0</v>
      </c>
      <c r="S86" s="33">
        <v>0</v>
      </c>
      <c r="T86" s="33">
        <v>0</v>
      </c>
      <c r="U86" s="33">
        <v>0</v>
      </c>
      <c r="V86" s="33">
        <v>0</v>
      </c>
      <c r="W86" s="33">
        <v>0</v>
      </c>
      <c r="X86" s="33">
        <v>0</v>
      </c>
      <c r="Y86" s="33">
        <v>0</v>
      </c>
      <c r="Z86" s="33">
        <v>0</v>
      </c>
      <c r="AA86" s="33">
        <v>0</v>
      </c>
      <c r="AB86" s="33">
        <v>0</v>
      </c>
      <c r="AC86" s="33">
        <v>0</v>
      </c>
      <c r="AD86" s="33">
        <v>0</v>
      </c>
      <c r="AE86" s="33">
        <v>0</v>
      </c>
    </row>
    <row r="87" spans="1:31">
      <c r="A87" s="34" t="s">
        <v>138</v>
      </c>
      <c r="B87" s="34"/>
      <c r="C87" s="35">
        <v>1.9640564299999996E-3</v>
      </c>
      <c r="D87" s="35">
        <v>1.9665680900000002E-3</v>
      </c>
      <c r="E87" s="35">
        <v>1.99599933E-3</v>
      </c>
      <c r="F87" s="35">
        <v>1.9929143300000001E-3</v>
      </c>
      <c r="G87" s="35">
        <v>1.93110435E-3</v>
      </c>
      <c r="H87" s="35">
        <v>1.9005284299999999E-3</v>
      </c>
      <c r="I87" s="35">
        <v>1.88269038E-3</v>
      </c>
      <c r="J87" s="35">
        <v>1.8778289299999991E-3</v>
      </c>
      <c r="K87" s="35">
        <v>1.8890685800000001E-3</v>
      </c>
      <c r="L87" s="35">
        <v>1.8856398400000003E-3</v>
      </c>
      <c r="M87" s="35">
        <v>1.8825810200000001E-3</v>
      </c>
      <c r="N87" s="35">
        <v>1.8821797799999989E-3</v>
      </c>
      <c r="O87" s="35">
        <v>1.8866304999999998E-3</v>
      </c>
      <c r="P87" s="35">
        <v>1.8810522699999987E-3</v>
      </c>
      <c r="Q87" s="35">
        <v>1.8851616299999999E-3</v>
      </c>
      <c r="R87" s="35">
        <v>1.87478898E-3</v>
      </c>
      <c r="S87" s="35">
        <v>1.8851779000000001E-3</v>
      </c>
      <c r="T87" s="35">
        <v>1.87083195E-3</v>
      </c>
      <c r="U87" s="35">
        <v>1.901098989999999E-3</v>
      </c>
      <c r="V87" s="35">
        <v>1.66355808E-3</v>
      </c>
      <c r="W87" s="35">
        <v>1.6651251599999999E-3</v>
      </c>
      <c r="X87" s="35">
        <v>1.6689336799999999E-3</v>
      </c>
      <c r="Y87" s="35">
        <v>1.6613750699999981E-3</v>
      </c>
      <c r="Z87" s="35">
        <v>1.65828566E-3</v>
      </c>
      <c r="AA87" s="35">
        <v>1.6529512499999989E-3</v>
      </c>
      <c r="AB87" s="35">
        <v>1.66537799E-3</v>
      </c>
      <c r="AC87" s="35">
        <v>1.6670880200000001E-3</v>
      </c>
      <c r="AD87" s="35">
        <v>1.6763175299999988E-3</v>
      </c>
      <c r="AE87" s="35">
        <v>1.6553575099999998E-3</v>
      </c>
    </row>
  </sheetData>
  <sheetProtection algorithmName="SHA-512" hashValue="EY1FvqcZzo+h06RlIylw52EybKkV3G3+MZNn5CwUPLbyBGg0NeVcijEV0CmcqUPvYJ3uqT9KgUaDQY2KG2kRYw==" saltValue="qAF3gQv8Xiq17HvCh8Ye8A==" spinCount="100000" sheet="1" objects="1" scenarios="1"/>
  <mergeCells count="6">
    <mergeCell ref="A17:B17"/>
    <mergeCell ref="A31:B31"/>
    <mergeCell ref="A45:B45"/>
    <mergeCell ref="A59:B59"/>
    <mergeCell ref="A73:B73"/>
    <mergeCell ref="A87:B87"/>
  </mergeCell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theme="7" tint="0.39997558519241921"/>
  </sheetPr>
  <dimension ref="A1:AE87"/>
  <sheetViews>
    <sheetView zoomScale="85" zoomScaleNormal="85" workbookViewId="0"/>
  </sheetViews>
  <sheetFormatPr defaultColWidth="9.140625" defaultRowHeight="15"/>
  <cols>
    <col min="1" max="1" width="16" style="28" customWidth="1"/>
    <col min="2" max="2" width="30.5703125" style="28" customWidth="1"/>
    <col min="3" max="32" width="9.42578125" style="28" customWidth="1"/>
    <col min="33" max="16384" width="9.140625" style="28"/>
  </cols>
  <sheetData>
    <row r="1" spans="1:31" ht="23.25" customHeight="1">
      <c r="A1" s="27" t="s">
        <v>163</v>
      </c>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row>
    <row r="2" spans="1:31">
      <c r="A2" s="28" t="s">
        <v>147</v>
      </c>
      <c r="B2" s="18" t="s">
        <v>148</v>
      </c>
    </row>
    <row r="3" spans="1:31">
      <c r="B3" s="18"/>
    </row>
    <row r="4" spans="1:31">
      <c r="A4" s="18" t="s">
        <v>127</v>
      </c>
      <c r="B4" s="18"/>
    </row>
    <row r="5" spans="1:31">
      <c r="A5" s="19" t="s">
        <v>128</v>
      </c>
      <c r="B5" s="19" t="s">
        <v>129</v>
      </c>
      <c r="C5" s="19" t="s">
        <v>80</v>
      </c>
      <c r="D5" s="19" t="s">
        <v>89</v>
      </c>
      <c r="E5" s="19" t="s">
        <v>90</v>
      </c>
      <c r="F5" s="19" t="s">
        <v>91</v>
      </c>
      <c r="G5" s="19" t="s">
        <v>92</v>
      </c>
      <c r="H5" s="19" t="s">
        <v>93</v>
      </c>
      <c r="I5" s="19" t="s">
        <v>94</v>
      </c>
      <c r="J5" s="19" t="s">
        <v>95</v>
      </c>
      <c r="K5" s="19" t="s">
        <v>96</v>
      </c>
      <c r="L5" s="19" t="s">
        <v>97</v>
      </c>
      <c r="M5" s="19" t="s">
        <v>98</v>
      </c>
      <c r="N5" s="19" t="s">
        <v>99</v>
      </c>
      <c r="O5" s="19" t="s">
        <v>100</v>
      </c>
      <c r="P5" s="19" t="s">
        <v>101</v>
      </c>
      <c r="Q5" s="19" t="s">
        <v>102</v>
      </c>
      <c r="R5" s="19" t="s">
        <v>103</v>
      </c>
      <c r="S5" s="19" t="s">
        <v>104</v>
      </c>
      <c r="T5" s="19" t="s">
        <v>105</v>
      </c>
      <c r="U5" s="19" t="s">
        <v>106</v>
      </c>
      <c r="V5" s="19" t="s">
        <v>107</v>
      </c>
      <c r="W5" s="19" t="s">
        <v>108</v>
      </c>
      <c r="X5" s="19" t="s">
        <v>109</v>
      </c>
      <c r="Y5" s="19" t="s">
        <v>110</v>
      </c>
      <c r="Z5" s="19" t="s">
        <v>111</v>
      </c>
      <c r="AA5" s="19" t="s">
        <v>112</v>
      </c>
      <c r="AB5" s="19" t="s">
        <v>113</v>
      </c>
      <c r="AC5" s="19" t="s">
        <v>114</v>
      </c>
      <c r="AD5" s="19" t="s">
        <v>115</v>
      </c>
      <c r="AE5" s="19" t="s">
        <v>116</v>
      </c>
    </row>
    <row r="6" spans="1:31">
      <c r="A6" s="29" t="s">
        <v>40</v>
      </c>
      <c r="B6" s="29" t="s">
        <v>64</v>
      </c>
      <c r="C6" s="33">
        <v>0</v>
      </c>
      <c r="D6" s="33">
        <v>0</v>
      </c>
      <c r="E6" s="33">
        <v>0</v>
      </c>
      <c r="F6" s="33">
        <v>0</v>
      </c>
      <c r="G6" s="33">
        <v>0</v>
      </c>
      <c r="H6" s="33">
        <v>0</v>
      </c>
      <c r="I6" s="33">
        <v>0</v>
      </c>
      <c r="J6" s="33">
        <v>0</v>
      </c>
      <c r="K6" s="33">
        <v>0</v>
      </c>
      <c r="L6" s="33">
        <v>0</v>
      </c>
      <c r="M6" s="33">
        <v>0</v>
      </c>
      <c r="N6" s="33">
        <v>0</v>
      </c>
      <c r="O6" s="33">
        <v>0</v>
      </c>
      <c r="P6" s="33">
        <v>0</v>
      </c>
      <c r="Q6" s="33">
        <v>0</v>
      </c>
      <c r="R6" s="33">
        <v>0</v>
      </c>
      <c r="S6" s="33">
        <v>0</v>
      </c>
      <c r="T6" s="33">
        <v>0</v>
      </c>
      <c r="U6" s="33">
        <v>0</v>
      </c>
      <c r="V6" s="33">
        <v>0</v>
      </c>
      <c r="W6" s="33">
        <v>0</v>
      </c>
      <c r="X6" s="33">
        <v>0</v>
      </c>
      <c r="Y6" s="33">
        <v>0</v>
      </c>
      <c r="Z6" s="33">
        <v>0</v>
      </c>
      <c r="AA6" s="33">
        <v>0</v>
      </c>
      <c r="AB6" s="33">
        <v>0</v>
      </c>
      <c r="AC6" s="33">
        <v>0</v>
      </c>
      <c r="AD6" s="33">
        <v>0</v>
      </c>
      <c r="AE6" s="33">
        <v>0</v>
      </c>
    </row>
    <row r="7" spans="1:31">
      <c r="A7" s="29" t="s">
        <v>40</v>
      </c>
      <c r="B7" s="29" t="s">
        <v>71</v>
      </c>
      <c r="C7" s="33">
        <v>0</v>
      </c>
      <c r="D7" s="33">
        <v>0</v>
      </c>
      <c r="E7" s="33">
        <v>0</v>
      </c>
      <c r="F7" s="33">
        <v>0</v>
      </c>
      <c r="G7" s="33">
        <v>0</v>
      </c>
      <c r="H7" s="33">
        <v>0</v>
      </c>
      <c r="I7" s="33">
        <v>0</v>
      </c>
      <c r="J7" s="33">
        <v>0</v>
      </c>
      <c r="K7" s="33">
        <v>0</v>
      </c>
      <c r="L7" s="33">
        <v>0</v>
      </c>
      <c r="M7" s="33">
        <v>0</v>
      </c>
      <c r="N7" s="33">
        <v>0</v>
      </c>
      <c r="O7" s="33">
        <v>0</v>
      </c>
      <c r="P7" s="33">
        <v>0</v>
      </c>
      <c r="Q7" s="33">
        <v>0</v>
      </c>
      <c r="R7" s="33">
        <v>0</v>
      </c>
      <c r="S7" s="33">
        <v>0</v>
      </c>
      <c r="T7" s="33">
        <v>0</v>
      </c>
      <c r="U7" s="33">
        <v>0</v>
      </c>
      <c r="V7" s="33">
        <v>0</v>
      </c>
      <c r="W7" s="33">
        <v>0</v>
      </c>
      <c r="X7" s="33">
        <v>0</v>
      </c>
      <c r="Y7" s="33">
        <v>0</v>
      </c>
      <c r="Z7" s="33">
        <v>0</v>
      </c>
      <c r="AA7" s="33">
        <v>0</v>
      </c>
      <c r="AB7" s="33">
        <v>0</v>
      </c>
      <c r="AC7" s="33">
        <v>0</v>
      </c>
      <c r="AD7" s="33">
        <v>0</v>
      </c>
      <c r="AE7" s="33">
        <v>0</v>
      </c>
    </row>
    <row r="8" spans="1:31">
      <c r="A8" s="29" t="s">
        <v>40</v>
      </c>
      <c r="B8" s="29" t="s">
        <v>20</v>
      </c>
      <c r="C8" s="33">
        <v>1.2305854011359469E-3</v>
      </c>
      <c r="D8" s="33">
        <v>1.1855350699273089E-3</v>
      </c>
      <c r="E8" s="33">
        <v>1.2018672692026952E-3</v>
      </c>
      <c r="F8" s="33">
        <v>1.258753368120304E-3</v>
      </c>
      <c r="G8" s="33">
        <v>1.212671839693702E-3</v>
      </c>
      <c r="H8" s="33">
        <v>1.1820475974742091E-3</v>
      </c>
      <c r="I8" s="33">
        <v>1.1418357712745721E-3</v>
      </c>
      <c r="J8" s="33">
        <v>1.136431657525536E-3</v>
      </c>
      <c r="K8" s="33">
        <v>1.0948281877295779E-3</v>
      </c>
      <c r="L8" s="33">
        <v>1.054747773620779E-3</v>
      </c>
      <c r="M8" s="33">
        <v>1.018866533095507E-3</v>
      </c>
      <c r="N8" s="33">
        <v>1.064938578271976E-3</v>
      </c>
      <c r="O8" s="33">
        <v>1.02595238875297E-3</v>
      </c>
      <c r="P8" s="33">
        <v>1.0526216375848628E-3</v>
      </c>
      <c r="Q8" s="33">
        <v>1.0168127256298919E-3</v>
      </c>
      <c r="R8" s="33">
        <v>9.8679388374961399E-4</v>
      </c>
      <c r="S8" s="33">
        <v>1.2383477911924528E-3</v>
      </c>
      <c r="T8" s="33">
        <v>1.2788679554814209E-3</v>
      </c>
      <c r="U8" s="33">
        <v>1.4046816852034711E-3</v>
      </c>
      <c r="V8" s="33">
        <v>1.443188858487258E-3</v>
      </c>
      <c r="W8" s="33">
        <v>1.484023598161698E-3</v>
      </c>
      <c r="X8" s="33">
        <v>1.5219275874245699E-3</v>
      </c>
      <c r="Y8" s="33">
        <v>1.7492014327070875E-3</v>
      </c>
      <c r="Z8" s="33">
        <v>1.6855757794477543E-3</v>
      </c>
      <c r="AA8" s="33">
        <v>1.8215020512531159E-3</v>
      </c>
      <c r="AB8" s="33">
        <v>1.4488595575335578E-3</v>
      </c>
      <c r="AC8" s="33">
        <v>1.474119956155975E-3</v>
      </c>
      <c r="AD8" s="33">
        <v>1.6872897497366573E-3</v>
      </c>
      <c r="AE8" s="33">
        <v>1.5845672865481151E-3</v>
      </c>
    </row>
    <row r="9" spans="1:31">
      <c r="A9" s="29" t="s">
        <v>40</v>
      </c>
      <c r="B9" s="29" t="s">
        <v>32</v>
      </c>
      <c r="C9" s="33">
        <v>0</v>
      </c>
      <c r="D9" s="33">
        <v>0</v>
      </c>
      <c r="E9" s="33">
        <v>0</v>
      </c>
      <c r="F9" s="33">
        <v>0</v>
      </c>
      <c r="G9" s="33">
        <v>0</v>
      </c>
      <c r="H9" s="33">
        <v>0</v>
      </c>
      <c r="I9" s="33">
        <v>0</v>
      </c>
      <c r="J9" s="33">
        <v>0</v>
      </c>
      <c r="K9" s="33">
        <v>0</v>
      </c>
      <c r="L9" s="33">
        <v>0</v>
      </c>
      <c r="M9" s="33">
        <v>0</v>
      </c>
      <c r="N9" s="33">
        <v>0</v>
      </c>
      <c r="O9" s="33">
        <v>0</v>
      </c>
      <c r="P9" s="33">
        <v>0</v>
      </c>
      <c r="Q9" s="33">
        <v>0</v>
      </c>
      <c r="R9" s="33">
        <v>0</v>
      </c>
      <c r="S9" s="33">
        <v>0</v>
      </c>
      <c r="T9" s="33">
        <v>0</v>
      </c>
      <c r="U9" s="33">
        <v>0</v>
      </c>
      <c r="V9" s="33">
        <v>0</v>
      </c>
      <c r="W9" s="33">
        <v>0</v>
      </c>
      <c r="X9" s="33">
        <v>0</v>
      </c>
      <c r="Y9" s="33">
        <v>0</v>
      </c>
      <c r="Z9" s="33">
        <v>0</v>
      </c>
      <c r="AA9" s="33">
        <v>0</v>
      </c>
      <c r="AB9" s="33">
        <v>0</v>
      </c>
      <c r="AC9" s="33">
        <v>0</v>
      </c>
      <c r="AD9" s="33">
        <v>0</v>
      </c>
      <c r="AE9" s="33">
        <v>0</v>
      </c>
    </row>
    <row r="10" spans="1:31">
      <c r="A10" s="29" t="s">
        <v>40</v>
      </c>
      <c r="B10" s="29" t="s">
        <v>66</v>
      </c>
      <c r="C10" s="33">
        <v>4.2750640571583703E-3</v>
      </c>
      <c r="D10" s="33">
        <v>4.118558826773428E-3</v>
      </c>
      <c r="E10" s="33">
        <v>3.9784504486598269E-3</v>
      </c>
      <c r="F10" s="33">
        <v>3.8221364847591129E-3</v>
      </c>
      <c r="G10" s="33">
        <v>3.682212417397291E-3</v>
      </c>
      <c r="H10" s="33">
        <v>3.5474108109170102E-3</v>
      </c>
      <c r="I10" s="33">
        <v>3.4267321958662165E-3</v>
      </c>
      <c r="J10" s="33">
        <v>3.297254416096618E-3</v>
      </c>
      <c r="K10" s="33">
        <v>3.1765456839865352E-3</v>
      </c>
      <c r="L10" s="33">
        <v>3.1025783525106248E-3</v>
      </c>
      <c r="M10" s="33">
        <v>3.0994100062540901E-3</v>
      </c>
      <c r="N10" s="33">
        <v>3.1252237158113129E-3</v>
      </c>
      <c r="O10" s="33">
        <v>3.1304133975018373E-3</v>
      </c>
      <c r="P10" s="33">
        <v>3.1424801943885838E-3</v>
      </c>
      <c r="Q10" s="33">
        <v>3.1475300725872877E-3</v>
      </c>
      <c r="R10" s="33">
        <v>3.3559359870306343E-3</v>
      </c>
      <c r="S10" s="33">
        <v>3.347553814923306E-3</v>
      </c>
      <c r="T10" s="33">
        <v>3.2998743934622289E-3</v>
      </c>
      <c r="U10" s="33">
        <v>4.1866593496200219E-3</v>
      </c>
      <c r="V10" s="33">
        <v>4.1644556776921542E-3</v>
      </c>
      <c r="W10" s="33">
        <v>6.0906568432027306E-3</v>
      </c>
      <c r="X10" s="33">
        <v>5.948480977868072E-3</v>
      </c>
      <c r="Y10" s="33">
        <v>7.8380565543132961E-3</v>
      </c>
      <c r="Z10" s="33">
        <v>14301.024711851256</v>
      </c>
      <c r="AA10" s="33">
        <v>13777.481370584559</v>
      </c>
      <c r="AB10" s="33">
        <v>27193.090984896364</v>
      </c>
      <c r="AC10" s="33">
        <v>26268.015023209668</v>
      </c>
      <c r="AD10" s="33">
        <v>53406.476375592851</v>
      </c>
      <c r="AE10" s="33">
        <v>51451.32604861365</v>
      </c>
    </row>
    <row r="11" spans="1:31">
      <c r="A11" s="29" t="s">
        <v>40</v>
      </c>
      <c r="B11" s="29" t="s">
        <v>65</v>
      </c>
      <c r="C11" s="33">
        <v>0</v>
      </c>
      <c r="D11" s="33">
        <v>0</v>
      </c>
      <c r="E11" s="33">
        <v>0</v>
      </c>
      <c r="F11" s="33">
        <v>0</v>
      </c>
      <c r="G11" s="33">
        <v>0</v>
      </c>
      <c r="H11" s="33">
        <v>0</v>
      </c>
      <c r="I11" s="33">
        <v>0</v>
      </c>
      <c r="J11" s="33">
        <v>0</v>
      </c>
      <c r="K11" s="33">
        <v>0</v>
      </c>
      <c r="L11" s="33">
        <v>0</v>
      </c>
      <c r="M11" s="33">
        <v>0</v>
      </c>
      <c r="N11" s="33">
        <v>0</v>
      </c>
      <c r="O11" s="33">
        <v>0</v>
      </c>
      <c r="P11" s="33">
        <v>0</v>
      </c>
      <c r="Q11" s="33">
        <v>0</v>
      </c>
      <c r="R11" s="33">
        <v>0</v>
      </c>
      <c r="S11" s="33">
        <v>0</v>
      </c>
      <c r="T11" s="33">
        <v>0</v>
      </c>
      <c r="U11" s="33">
        <v>0</v>
      </c>
      <c r="V11" s="33">
        <v>0</v>
      </c>
      <c r="W11" s="33">
        <v>0</v>
      </c>
      <c r="X11" s="33">
        <v>0</v>
      </c>
      <c r="Y11" s="33">
        <v>0</v>
      </c>
      <c r="Z11" s="33">
        <v>0</v>
      </c>
      <c r="AA11" s="33">
        <v>0</v>
      </c>
      <c r="AB11" s="33">
        <v>0</v>
      </c>
      <c r="AC11" s="33">
        <v>0</v>
      </c>
      <c r="AD11" s="33">
        <v>0</v>
      </c>
      <c r="AE11" s="33">
        <v>0</v>
      </c>
    </row>
    <row r="12" spans="1:31">
      <c r="A12" s="29" t="s">
        <v>40</v>
      </c>
      <c r="B12" s="29" t="s">
        <v>69</v>
      </c>
      <c r="C12" s="33">
        <v>5.64290252573105E-2</v>
      </c>
      <c r="D12" s="33">
        <v>66811.498402023164</v>
      </c>
      <c r="E12" s="33">
        <v>142863.52008807252</v>
      </c>
      <c r="F12" s="33">
        <v>270083.30990251055</v>
      </c>
      <c r="G12" s="33">
        <v>331737.42058573262</v>
      </c>
      <c r="H12" s="33">
        <v>398348.9038829052</v>
      </c>
      <c r="I12" s="33">
        <v>457136.65534842125</v>
      </c>
      <c r="J12" s="33">
        <v>480594.79112131416</v>
      </c>
      <c r="K12" s="33">
        <v>474063.2224611761</v>
      </c>
      <c r="L12" s="33">
        <v>467249.33974523487</v>
      </c>
      <c r="M12" s="33">
        <v>571285.73638491798</v>
      </c>
      <c r="N12" s="33">
        <v>558542.28715482121</v>
      </c>
      <c r="O12" s="33">
        <v>547342.17990301468</v>
      </c>
      <c r="P12" s="33">
        <v>536077.8160829508</v>
      </c>
      <c r="Q12" s="33">
        <v>526220.26298550086</v>
      </c>
      <c r="R12" s="33">
        <v>513507.95042807935</v>
      </c>
      <c r="S12" s="33">
        <v>640087.90591140708</v>
      </c>
      <c r="T12" s="33">
        <v>668666.93887180393</v>
      </c>
      <c r="U12" s="33">
        <v>680905.15128451877</v>
      </c>
      <c r="V12" s="33">
        <v>682062.5177731018</v>
      </c>
      <c r="W12" s="33">
        <v>765250.81286555633</v>
      </c>
      <c r="X12" s="33">
        <v>876690.10241980699</v>
      </c>
      <c r="Y12" s="33">
        <v>905573.4440312098</v>
      </c>
      <c r="Z12" s="33">
        <v>871640.71820204507</v>
      </c>
      <c r="AA12" s="33">
        <v>902571.68173791317</v>
      </c>
      <c r="AB12" s="33">
        <v>933207.37144598074</v>
      </c>
      <c r="AC12" s="33">
        <v>962998.91041387885</v>
      </c>
      <c r="AD12" s="33">
        <v>959739.92018617794</v>
      </c>
      <c r="AE12" s="33">
        <v>912022.95907496521</v>
      </c>
    </row>
    <row r="13" spans="1:31">
      <c r="A13" s="29" t="s">
        <v>40</v>
      </c>
      <c r="B13" s="29" t="s">
        <v>68</v>
      </c>
      <c r="C13" s="33">
        <v>4.807502755011816E-3</v>
      </c>
      <c r="D13" s="33">
        <v>7.4521492541513995E-3</v>
      </c>
      <c r="E13" s="33">
        <v>8.1853100714416125E-3</v>
      </c>
      <c r="F13" s="33">
        <v>9.2612887159307863E-3</v>
      </c>
      <c r="G13" s="33">
        <v>9.1813508925605979E-3</v>
      </c>
      <c r="H13" s="33">
        <v>1.9418345781612396E-2</v>
      </c>
      <c r="I13" s="33">
        <v>21656.58014774941</v>
      </c>
      <c r="J13" s="33">
        <v>50492.24085215052</v>
      </c>
      <c r="K13" s="33">
        <v>84600.456033018883</v>
      </c>
      <c r="L13" s="33">
        <v>115188.7064651313</v>
      </c>
      <c r="M13" s="33">
        <v>214087.27919215534</v>
      </c>
      <c r="N13" s="33">
        <v>205675.75585626962</v>
      </c>
      <c r="O13" s="33">
        <v>198146.20059415171</v>
      </c>
      <c r="P13" s="33">
        <v>190892.29398185472</v>
      </c>
      <c r="Q13" s="33">
        <v>184398.36958312019</v>
      </c>
      <c r="R13" s="33">
        <v>177153.32800725149</v>
      </c>
      <c r="S13" s="33">
        <v>170667.94991405361</v>
      </c>
      <c r="T13" s="33">
        <v>164419.99089200544</v>
      </c>
      <c r="U13" s="33">
        <v>158826.6232058086</v>
      </c>
      <c r="V13" s="33">
        <v>152586.30637074128</v>
      </c>
      <c r="W13" s="33">
        <v>147000.29557388046</v>
      </c>
      <c r="X13" s="33">
        <v>184625.27143291483</v>
      </c>
      <c r="Y13" s="33">
        <v>190183.78065211506</v>
      </c>
      <c r="Z13" s="33">
        <v>182711.42920714</v>
      </c>
      <c r="AA13" s="33">
        <v>195095.06559876908</v>
      </c>
      <c r="AB13" s="33">
        <v>257623.60158561345</v>
      </c>
      <c r="AC13" s="33">
        <v>273655.02665957657</v>
      </c>
      <c r="AD13" s="33">
        <v>283769.20183034544</v>
      </c>
      <c r="AE13" s="33">
        <v>304426.10055625008</v>
      </c>
    </row>
    <row r="14" spans="1:31">
      <c r="A14" s="29" t="s">
        <v>40</v>
      </c>
      <c r="B14" s="29" t="s">
        <v>36</v>
      </c>
      <c r="C14" s="33">
        <v>8.6870579685124592E-3</v>
      </c>
      <c r="D14" s="33">
        <v>8.3690346615978399E-3</v>
      </c>
      <c r="E14" s="33">
        <v>8.08433024868754E-3</v>
      </c>
      <c r="F14" s="33">
        <v>7.7666956009868398E-3</v>
      </c>
      <c r="G14" s="33">
        <v>7.4992348672586898E-3</v>
      </c>
      <c r="H14" s="33">
        <v>7.3511102309867515E-3</v>
      </c>
      <c r="I14" s="33">
        <v>7.9984914872253295E-3</v>
      </c>
      <c r="J14" s="33">
        <v>9.4939206388355898E-3</v>
      </c>
      <c r="K14" s="33">
        <v>1.724195617528115E-2</v>
      </c>
      <c r="L14" s="33">
        <v>1.6770382098764972E-2</v>
      </c>
      <c r="M14" s="33">
        <v>1.6281146586638227E-2</v>
      </c>
      <c r="N14" s="33">
        <v>1.7138653909962248E-2</v>
      </c>
      <c r="O14" s="33">
        <v>1.7448543395623441E-2</v>
      </c>
      <c r="P14" s="33">
        <v>1.7779105414428342E-2</v>
      </c>
      <c r="Q14" s="33">
        <v>1.7306553507241761E-2</v>
      </c>
      <c r="R14" s="33">
        <v>2.152361140020919E-2</v>
      </c>
      <c r="S14" s="33">
        <v>12057.826333681949</v>
      </c>
      <c r="T14" s="33">
        <v>11616.404042594384</v>
      </c>
      <c r="U14" s="33">
        <v>18168.059705033949</v>
      </c>
      <c r="V14" s="33">
        <v>20552.503886302009</v>
      </c>
      <c r="W14" s="33">
        <v>76246.393152257486</v>
      </c>
      <c r="X14" s="33">
        <v>84584.901279010315</v>
      </c>
      <c r="Y14" s="33">
        <v>83790.197464135592</v>
      </c>
      <c r="Z14" s="33">
        <v>125182.44706581517</v>
      </c>
      <c r="AA14" s="33">
        <v>122088.8134186364</v>
      </c>
      <c r="AB14" s="33">
        <v>117619.28229503326</v>
      </c>
      <c r="AC14" s="33">
        <v>113618.01661537417</v>
      </c>
      <c r="AD14" s="33">
        <v>129691.95498634144</v>
      </c>
      <c r="AE14" s="33">
        <v>134600.25708052155</v>
      </c>
    </row>
    <row r="15" spans="1:31">
      <c r="A15" s="29" t="s">
        <v>40</v>
      </c>
      <c r="B15" s="29" t="s">
        <v>73</v>
      </c>
      <c r="C15" s="33">
        <v>0</v>
      </c>
      <c r="D15" s="33">
        <v>0</v>
      </c>
      <c r="E15" s="33">
        <v>1.2640071151066879E-2</v>
      </c>
      <c r="F15" s="33">
        <v>1.3211175289534602E-2</v>
      </c>
      <c r="G15" s="33">
        <v>1.355271545267767E-2</v>
      </c>
      <c r="H15" s="33">
        <v>1.383995879456794E-2</v>
      </c>
      <c r="I15" s="33">
        <v>1.377308606789204E-2</v>
      </c>
      <c r="J15" s="33">
        <v>1.4746935370846169E-2</v>
      </c>
      <c r="K15" s="33">
        <v>230474.53889567539</v>
      </c>
      <c r="L15" s="33">
        <v>222037.12857537548</v>
      </c>
      <c r="M15" s="33">
        <v>214483.69501730305</v>
      </c>
      <c r="N15" s="33">
        <v>206056.59747446375</v>
      </c>
      <c r="O15" s="33">
        <v>198513.10065245655</v>
      </c>
      <c r="P15" s="33">
        <v>191245.76270367671</v>
      </c>
      <c r="Q15" s="33">
        <v>184739.81397990062</v>
      </c>
      <c r="R15" s="33">
        <v>177481.35819620761</v>
      </c>
      <c r="S15" s="33">
        <v>170984.0718990631</v>
      </c>
      <c r="T15" s="33">
        <v>164724.54003468237</v>
      </c>
      <c r="U15" s="33">
        <v>176435.83331460925</v>
      </c>
      <c r="V15" s="33">
        <v>169503.64083105884</v>
      </c>
      <c r="W15" s="33">
        <v>169455.70607008867</v>
      </c>
      <c r="X15" s="33">
        <v>185627.95036169709</v>
      </c>
      <c r="Y15" s="33">
        <v>179313.11387175071</v>
      </c>
      <c r="Z15" s="33">
        <v>172267.87489551204</v>
      </c>
      <c r="AA15" s="33">
        <v>208337.63497648909</v>
      </c>
      <c r="AB15" s="33">
        <v>269212.74833064311</v>
      </c>
      <c r="AC15" s="33">
        <v>273273.37263437425</v>
      </c>
      <c r="AD15" s="33">
        <v>298357.83589641389</v>
      </c>
      <c r="AE15" s="33">
        <v>287435.29505332839</v>
      </c>
    </row>
    <row r="16" spans="1:31">
      <c r="A16" s="29" t="s">
        <v>40</v>
      </c>
      <c r="B16" s="29" t="s">
        <v>56</v>
      </c>
      <c r="C16" s="33">
        <v>0</v>
      </c>
      <c r="D16" s="33">
        <v>0</v>
      </c>
      <c r="E16" s="33">
        <v>0</v>
      </c>
      <c r="F16" s="33">
        <v>0</v>
      </c>
      <c r="G16" s="33">
        <v>0</v>
      </c>
      <c r="H16" s="33">
        <v>0</v>
      </c>
      <c r="I16" s="33">
        <v>0</v>
      </c>
      <c r="J16" s="33">
        <v>0</v>
      </c>
      <c r="K16" s="33">
        <v>0</v>
      </c>
      <c r="L16" s="33">
        <v>0</v>
      </c>
      <c r="M16" s="33">
        <v>0</v>
      </c>
      <c r="N16" s="33">
        <v>0</v>
      </c>
      <c r="O16" s="33">
        <v>0</v>
      </c>
      <c r="P16" s="33">
        <v>0</v>
      </c>
      <c r="Q16" s="33">
        <v>0</v>
      </c>
      <c r="R16" s="33">
        <v>0</v>
      </c>
      <c r="S16" s="33">
        <v>0</v>
      </c>
      <c r="T16" s="33">
        <v>0</v>
      </c>
      <c r="U16" s="33">
        <v>0</v>
      </c>
      <c r="V16" s="33">
        <v>0</v>
      </c>
      <c r="W16" s="33">
        <v>0</v>
      </c>
      <c r="X16" s="33">
        <v>0</v>
      </c>
      <c r="Y16" s="33">
        <v>0</v>
      </c>
      <c r="Z16" s="33">
        <v>0</v>
      </c>
      <c r="AA16" s="33">
        <v>0</v>
      </c>
      <c r="AB16" s="33">
        <v>0</v>
      </c>
      <c r="AC16" s="33">
        <v>0</v>
      </c>
      <c r="AD16" s="33">
        <v>0</v>
      </c>
      <c r="AE16" s="33">
        <v>0</v>
      </c>
    </row>
    <row r="17" spans="1:31">
      <c r="A17" s="34" t="s">
        <v>138</v>
      </c>
      <c r="B17" s="34"/>
      <c r="C17" s="35">
        <v>6.6742177470616643E-2</v>
      </c>
      <c r="D17" s="35">
        <v>66811.511158266308</v>
      </c>
      <c r="E17" s="35">
        <v>142863.53345370031</v>
      </c>
      <c r="F17" s="35">
        <v>270083.32424468914</v>
      </c>
      <c r="G17" s="35">
        <v>331737.43466196774</v>
      </c>
      <c r="H17" s="35">
        <v>398348.92803070939</v>
      </c>
      <c r="I17" s="35">
        <v>478793.24006473861</v>
      </c>
      <c r="J17" s="35">
        <v>531087.03640715079</v>
      </c>
      <c r="K17" s="35">
        <v>558663.68276556884</v>
      </c>
      <c r="L17" s="35">
        <v>582438.05036769225</v>
      </c>
      <c r="M17" s="35">
        <v>785373.01969534985</v>
      </c>
      <c r="N17" s="35">
        <v>764218.04720125312</v>
      </c>
      <c r="O17" s="35">
        <v>745488.38465353218</v>
      </c>
      <c r="P17" s="35">
        <v>726970.11425990728</v>
      </c>
      <c r="Q17" s="35">
        <v>710618.63673296385</v>
      </c>
      <c r="R17" s="35">
        <v>690661.28277806076</v>
      </c>
      <c r="S17" s="35">
        <v>810755.86041136226</v>
      </c>
      <c r="T17" s="35">
        <v>833086.93434255174</v>
      </c>
      <c r="U17" s="35">
        <v>839731.7800816684</v>
      </c>
      <c r="V17" s="35">
        <v>834648.82975148759</v>
      </c>
      <c r="W17" s="35">
        <v>912251.11601411726</v>
      </c>
      <c r="X17" s="35">
        <v>1061315.3813231303</v>
      </c>
      <c r="Y17" s="35">
        <v>1095757.2342705829</v>
      </c>
      <c r="Z17" s="35">
        <v>1068653.1738066121</v>
      </c>
      <c r="AA17" s="35">
        <v>1111444.2305287689</v>
      </c>
      <c r="AB17" s="35">
        <v>1218024.0654653502</v>
      </c>
      <c r="AC17" s="35">
        <v>1262921.953570785</v>
      </c>
      <c r="AD17" s="35">
        <v>1296915.6000794061</v>
      </c>
      <c r="AE17" s="35">
        <v>1267900.3872643961</v>
      </c>
    </row>
    <row r="18" spans="1:31">
      <c r="A18" s="13"/>
      <c r="B18" s="13"/>
    </row>
    <row r="19" spans="1:31">
      <c r="A19" s="19" t="s">
        <v>128</v>
      </c>
      <c r="B19" s="19" t="s">
        <v>129</v>
      </c>
      <c r="C19" s="19" t="s">
        <v>80</v>
      </c>
      <c r="D19" s="19" t="s">
        <v>89</v>
      </c>
      <c r="E19" s="19" t="s">
        <v>90</v>
      </c>
      <c r="F19" s="19" t="s">
        <v>91</v>
      </c>
      <c r="G19" s="19" t="s">
        <v>92</v>
      </c>
      <c r="H19" s="19" t="s">
        <v>93</v>
      </c>
      <c r="I19" s="19" t="s">
        <v>94</v>
      </c>
      <c r="J19" s="19" t="s">
        <v>95</v>
      </c>
      <c r="K19" s="19" t="s">
        <v>96</v>
      </c>
      <c r="L19" s="19" t="s">
        <v>97</v>
      </c>
      <c r="M19" s="19" t="s">
        <v>98</v>
      </c>
      <c r="N19" s="19" t="s">
        <v>99</v>
      </c>
      <c r="O19" s="19" t="s">
        <v>100</v>
      </c>
      <c r="P19" s="19" t="s">
        <v>101</v>
      </c>
      <c r="Q19" s="19" t="s">
        <v>102</v>
      </c>
      <c r="R19" s="19" t="s">
        <v>103</v>
      </c>
      <c r="S19" s="19" t="s">
        <v>104</v>
      </c>
      <c r="T19" s="19" t="s">
        <v>105</v>
      </c>
      <c r="U19" s="19" t="s">
        <v>106</v>
      </c>
      <c r="V19" s="19" t="s">
        <v>107</v>
      </c>
      <c r="W19" s="19" t="s">
        <v>108</v>
      </c>
      <c r="X19" s="19" t="s">
        <v>109</v>
      </c>
      <c r="Y19" s="19" t="s">
        <v>110</v>
      </c>
      <c r="Z19" s="19" t="s">
        <v>111</v>
      </c>
      <c r="AA19" s="19" t="s">
        <v>112</v>
      </c>
      <c r="AB19" s="19" t="s">
        <v>113</v>
      </c>
      <c r="AC19" s="19" t="s">
        <v>114</v>
      </c>
      <c r="AD19" s="19" t="s">
        <v>115</v>
      </c>
      <c r="AE19" s="19" t="s">
        <v>116</v>
      </c>
    </row>
    <row r="20" spans="1:31">
      <c r="A20" s="29" t="s">
        <v>130</v>
      </c>
      <c r="B20" s="29" t="s">
        <v>64</v>
      </c>
      <c r="C20" s="33">
        <v>0</v>
      </c>
      <c r="D20" s="33">
        <v>0</v>
      </c>
      <c r="E20" s="33">
        <v>0</v>
      </c>
      <c r="F20" s="33">
        <v>0</v>
      </c>
      <c r="G20" s="33">
        <v>0</v>
      </c>
      <c r="H20" s="33">
        <v>0</v>
      </c>
      <c r="I20" s="33">
        <v>0</v>
      </c>
      <c r="J20" s="33">
        <v>0</v>
      </c>
      <c r="K20" s="33">
        <v>0</v>
      </c>
      <c r="L20" s="33">
        <v>0</v>
      </c>
      <c r="M20" s="33">
        <v>0</v>
      </c>
      <c r="N20" s="33">
        <v>0</v>
      </c>
      <c r="O20" s="33">
        <v>0</v>
      </c>
      <c r="P20" s="33">
        <v>0</v>
      </c>
      <c r="Q20" s="33">
        <v>0</v>
      </c>
      <c r="R20" s="33">
        <v>0</v>
      </c>
      <c r="S20" s="33">
        <v>0</v>
      </c>
      <c r="T20" s="33">
        <v>0</v>
      </c>
      <c r="U20" s="33">
        <v>0</v>
      </c>
      <c r="V20" s="33">
        <v>0</v>
      </c>
      <c r="W20" s="33">
        <v>0</v>
      </c>
      <c r="X20" s="33">
        <v>0</v>
      </c>
      <c r="Y20" s="33">
        <v>0</v>
      </c>
      <c r="Z20" s="33">
        <v>0</v>
      </c>
      <c r="AA20" s="33">
        <v>0</v>
      </c>
      <c r="AB20" s="33">
        <v>0</v>
      </c>
      <c r="AC20" s="33">
        <v>0</v>
      </c>
      <c r="AD20" s="33">
        <v>0</v>
      </c>
      <c r="AE20" s="33">
        <v>0</v>
      </c>
    </row>
    <row r="21" spans="1:31">
      <c r="A21" s="29" t="s">
        <v>130</v>
      </c>
      <c r="B21" s="29" t="s">
        <v>71</v>
      </c>
      <c r="C21" s="33">
        <v>0</v>
      </c>
      <c r="D21" s="33">
        <v>0</v>
      </c>
      <c r="E21" s="33">
        <v>0</v>
      </c>
      <c r="F21" s="33">
        <v>0</v>
      </c>
      <c r="G21" s="33">
        <v>0</v>
      </c>
      <c r="H21" s="33">
        <v>0</v>
      </c>
      <c r="I21" s="33">
        <v>0</v>
      </c>
      <c r="J21" s="33">
        <v>0</v>
      </c>
      <c r="K21" s="33">
        <v>0</v>
      </c>
      <c r="L21" s="33">
        <v>0</v>
      </c>
      <c r="M21" s="33">
        <v>0</v>
      </c>
      <c r="N21" s="33">
        <v>0</v>
      </c>
      <c r="O21" s="33">
        <v>0</v>
      </c>
      <c r="P21" s="33">
        <v>0</v>
      </c>
      <c r="Q21" s="33">
        <v>0</v>
      </c>
      <c r="R21" s="33">
        <v>0</v>
      </c>
      <c r="S21" s="33">
        <v>0</v>
      </c>
      <c r="T21" s="33">
        <v>0</v>
      </c>
      <c r="U21" s="33">
        <v>0</v>
      </c>
      <c r="V21" s="33">
        <v>0</v>
      </c>
      <c r="W21" s="33">
        <v>0</v>
      </c>
      <c r="X21" s="33">
        <v>0</v>
      </c>
      <c r="Y21" s="33">
        <v>0</v>
      </c>
      <c r="Z21" s="33">
        <v>0</v>
      </c>
      <c r="AA21" s="33">
        <v>0</v>
      </c>
      <c r="AB21" s="33">
        <v>0</v>
      </c>
      <c r="AC21" s="33">
        <v>0</v>
      </c>
      <c r="AD21" s="33">
        <v>0</v>
      </c>
      <c r="AE21" s="33">
        <v>0</v>
      </c>
    </row>
    <row r="22" spans="1:31">
      <c r="A22" s="29" t="s">
        <v>130</v>
      </c>
      <c r="B22" s="29" t="s">
        <v>20</v>
      </c>
      <c r="C22" s="33">
        <v>2.7304312011553101E-4</v>
      </c>
      <c r="D22" s="33">
        <v>2.6304732219359101E-4</v>
      </c>
      <c r="E22" s="33">
        <v>2.5409877120044098E-4</v>
      </c>
      <c r="F22" s="33">
        <v>2.6793887180208398E-4</v>
      </c>
      <c r="G22" s="33">
        <v>2.5812993460259297E-4</v>
      </c>
      <c r="H22" s="33">
        <v>2.4868009143203603E-4</v>
      </c>
      <c r="I22" s="33">
        <v>2.4022029621114798E-4</v>
      </c>
      <c r="J22" s="33">
        <v>2.40309565208875E-4</v>
      </c>
      <c r="K22" s="33">
        <v>2.3151210548339E-4</v>
      </c>
      <c r="L22" s="33">
        <v>2.23036710747512E-4</v>
      </c>
      <c r="M22" s="33">
        <v>2.1544927224851902E-4</v>
      </c>
      <c r="N22" s="33">
        <v>2.3038933254213102E-4</v>
      </c>
      <c r="O22" s="33">
        <v>2.2195504124598899E-4</v>
      </c>
      <c r="P22" s="33">
        <v>2.3050527863741698E-4</v>
      </c>
      <c r="Q22" s="33">
        <v>2.22663768513398E-4</v>
      </c>
      <c r="R22" s="33">
        <v>2.1391527290623899E-4</v>
      </c>
      <c r="S22" s="33">
        <v>2.8395037495581899E-4</v>
      </c>
      <c r="T22" s="33">
        <v>3.2378709456921798E-4</v>
      </c>
      <c r="U22" s="33">
        <v>3.5743446997408499E-4</v>
      </c>
      <c r="V22" s="33">
        <v>3.7571294983652697E-4</v>
      </c>
      <c r="W22" s="33">
        <v>4.1382231464583201E-4</v>
      </c>
      <c r="X22" s="33">
        <v>3.9867275060979603E-4</v>
      </c>
      <c r="Y22" s="33">
        <v>5.1897579069501995E-4</v>
      </c>
      <c r="Z22" s="33">
        <v>4.9858514763966304E-4</v>
      </c>
      <c r="AA22" s="33">
        <v>4.80332512742369E-4</v>
      </c>
      <c r="AB22" s="33">
        <v>4.9386875678886103E-4</v>
      </c>
      <c r="AC22" s="33">
        <v>4.7706794042929999E-4</v>
      </c>
      <c r="AD22" s="33">
        <v>4.5832386361326901E-4</v>
      </c>
      <c r="AE22" s="33">
        <v>4.3217365495320798E-4</v>
      </c>
    </row>
    <row r="23" spans="1:31">
      <c r="A23" s="29" t="s">
        <v>130</v>
      </c>
      <c r="B23" s="29" t="s">
        <v>32</v>
      </c>
      <c r="C23" s="33">
        <v>0</v>
      </c>
      <c r="D23" s="33">
        <v>0</v>
      </c>
      <c r="E23" s="33">
        <v>0</v>
      </c>
      <c r="F23" s="33">
        <v>0</v>
      </c>
      <c r="G23" s="33">
        <v>0</v>
      </c>
      <c r="H23" s="33">
        <v>0</v>
      </c>
      <c r="I23" s="33">
        <v>0</v>
      </c>
      <c r="J23" s="33">
        <v>0</v>
      </c>
      <c r="K23" s="33">
        <v>0</v>
      </c>
      <c r="L23" s="33">
        <v>0</v>
      </c>
      <c r="M23" s="33">
        <v>0</v>
      </c>
      <c r="N23" s="33">
        <v>0</v>
      </c>
      <c r="O23" s="33">
        <v>0</v>
      </c>
      <c r="P23" s="33">
        <v>0</v>
      </c>
      <c r="Q23" s="33">
        <v>0</v>
      </c>
      <c r="R23" s="33">
        <v>0</v>
      </c>
      <c r="S23" s="33">
        <v>0</v>
      </c>
      <c r="T23" s="33">
        <v>0</v>
      </c>
      <c r="U23" s="33">
        <v>0</v>
      </c>
      <c r="V23" s="33">
        <v>0</v>
      </c>
      <c r="W23" s="33">
        <v>0</v>
      </c>
      <c r="X23" s="33">
        <v>0</v>
      </c>
      <c r="Y23" s="33">
        <v>0</v>
      </c>
      <c r="Z23" s="33">
        <v>0</v>
      </c>
      <c r="AA23" s="33">
        <v>0</v>
      </c>
      <c r="AB23" s="33">
        <v>0</v>
      </c>
      <c r="AC23" s="33">
        <v>0</v>
      </c>
      <c r="AD23" s="33">
        <v>0</v>
      </c>
      <c r="AE23" s="33">
        <v>0</v>
      </c>
    </row>
    <row r="24" spans="1:31">
      <c r="A24" s="29" t="s">
        <v>130</v>
      </c>
      <c r="B24" s="29" t="s">
        <v>66</v>
      </c>
      <c r="C24" s="33">
        <v>8.5422749545314806E-4</v>
      </c>
      <c r="D24" s="33">
        <v>8.2295519890049395E-4</v>
      </c>
      <c r="E24" s="33">
        <v>7.9495926075131608E-4</v>
      </c>
      <c r="F24" s="33">
        <v>7.6372518236044807E-4</v>
      </c>
      <c r="G24" s="33">
        <v>7.3576607250431299E-4</v>
      </c>
      <c r="H24" s="33">
        <v>7.0883051384434492E-4</v>
      </c>
      <c r="I24" s="33">
        <v>6.8471695912064904E-4</v>
      </c>
      <c r="J24" s="33">
        <v>6.57814318655126E-4</v>
      </c>
      <c r="K24" s="33">
        <v>6.3373248499950011E-4</v>
      </c>
      <c r="L24" s="33">
        <v>6.2539811568188594E-4</v>
      </c>
      <c r="M24" s="33">
        <v>6.2353600037763201E-4</v>
      </c>
      <c r="N24" s="33">
        <v>6.2974882708762589E-4</v>
      </c>
      <c r="O24" s="33">
        <v>6.2927421231342008E-4</v>
      </c>
      <c r="P24" s="33">
        <v>6.3398363027134192E-4</v>
      </c>
      <c r="Q24" s="33">
        <v>6.3001894181241688E-4</v>
      </c>
      <c r="R24" s="33">
        <v>6.2996521556356799E-4</v>
      </c>
      <c r="S24" s="33">
        <v>6.4548492224027003E-4</v>
      </c>
      <c r="T24" s="33">
        <v>6.5527045168269592E-4</v>
      </c>
      <c r="U24" s="33">
        <v>8.1509033236196009E-4</v>
      </c>
      <c r="V24" s="33">
        <v>7.8306530089988205E-4</v>
      </c>
      <c r="W24" s="33">
        <v>1.6042066416110661E-3</v>
      </c>
      <c r="X24" s="33">
        <v>1.5454784619455481E-3</v>
      </c>
      <c r="Y24" s="33">
        <v>3.2850944245635602E-3</v>
      </c>
      <c r="Z24" s="33">
        <v>12817.431532131604</v>
      </c>
      <c r="AA24" s="33">
        <v>12348.199998925236</v>
      </c>
      <c r="AB24" s="33">
        <v>11896.146112394657</v>
      </c>
      <c r="AC24" s="33">
        <v>11491.453644054767</v>
      </c>
      <c r="AD24" s="33">
        <v>21134.486861657293</v>
      </c>
      <c r="AE24" s="33">
        <v>20360.777347337244</v>
      </c>
    </row>
    <row r="25" spans="1:31">
      <c r="A25" s="29" t="s">
        <v>130</v>
      </c>
      <c r="B25" s="29" t="s">
        <v>65</v>
      </c>
      <c r="C25" s="33">
        <v>0</v>
      </c>
      <c r="D25" s="33">
        <v>0</v>
      </c>
      <c r="E25" s="33">
        <v>0</v>
      </c>
      <c r="F25" s="33">
        <v>0</v>
      </c>
      <c r="G25" s="33">
        <v>0</v>
      </c>
      <c r="H25" s="33">
        <v>0</v>
      </c>
      <c r="I25" s="33">
        <v>0</v>
      </c>
      <c r="J25" s="33">
        <v>0</v>
      </c>
      <c r="K25" s="33">
        <v>0</v>
      </c>
      <c r="L25" s="33">
        <v>0</v>
      </c>
      <c r="M25" s="33">
        <v>0</v>
      </c>
      <c r="N25" s="33">
        <v>0</v>
      </c>
      <c r="O25" s="33">
        <v>0</v>
      </c>
      <c r="P25" s="33">
        <v>0</v>
      </c>
      <c r="Q25" s="33">
        <v>0</v>
      </c>
      <c r="R25" s="33">
        <v>0</v>
      </c>
      <c r="S25" s="33">
        <v>0</v>
      </c>
      <c r="T25" s="33">
        <v>0</v>
      </c>
      <c r="U25" s="33">
        <v>0</v>
      </c>
      <c r="V25" s="33">
        <v>0</v>
      </c>
      <c r="W25" s="33">
        <v>0</v>
      </c>
      <c r="X25" s="33">
        <v>0</v>
      </c>
      <c r="Y25" s="33">
        <v>0</v>
      </c>
      <c r="Z25" s="33">
        <v>0</v>
      </c>
      <c r="AA25" s="33">
        <v>0</v>
      </c>
      <c r="AB25" s="33">
        <v>0</v>
      </c>
      <c r="AC25" s="33">
        <v>0</v>
      </c>
      <c r="AD25" s="33">
        <v>0</v>
      </c>
      <c r="AE25" s="33">
        <v>0</v>
      </c>
    </row>
    <row r="26" spans="1:31">
      <c r="A26" s="29" t="s">
        <v>130</v>
      </c>
      <c r="B26" s="29" t="s">
        <v>69</v>
      </c>
      <c r="C26" s="33">
        <v>9.6689551396426775E-3</v>
      </c>
      <c r="D26" s="33">
        <v>66811.452498048777</v>
      </c>
      <c r="E26" s="33">
        <v>128556.03090397212</v>
      </c>
      <c r="F26" s="33">
        <v>184507.51359923644</v>
      </c>
      <c r="G26" s="33">
        <v>236222.91185914839</v>
      </c>
      <c r="H26" s="33">
        <v>284871.64034499618</v>
      </c>
      <c r="I26" s="33">
        <v>302359.01275476825</v>
      </c>
      <c r="J26" s="33">
        <v>302831.68228847085</v>
      </c>
      <c r="K26" s="33">
        <v>291745.3590028453</v>
      </c>
      <c r="L26" s="33">
        <v>281064.89341999951</v>
      </c>
      <c r="M26" s="33">
        <v>381297.01316598203</v>
      </c>
      <c r="N26" s="33">
        <v>366315.7916274413</v>
      </c>
      <c r="O26" s="33">
        <v>352905.38733974454</v>
      </c>
      <c r="P26" s="33">
        <v>339985.92269284389</v>
      </c>
      <c r="Q26" s="33">
        <v>328420.0137879398</v>
      </c>
      <c r="R26" s="33">
        <v>315516.33813783375</v>
      </c>
      <c r="S26" s="33">
        <v>303965.64415696857</v>
      </c>
      <c r="T26" s="33">
        <v>298342.7729904583</v>
      </c>
      <c r="U26" s="33">
        <v>288193.51362151466</v>
      </c>
      <c r="V26" s="33">
        <v>277615.15718481439</v>
      </c>
      <c r="W26" s="33">
        <v>362880.10169581079</v>
      </c>
      <c r="X26" s="33">
        <v>443600.36653692328</v>
      </c>
      <c r="Y26" s="33">
        <v>437973.34429620986</v>
      </c>
      <c r="Z26" s="33">
        <v>420765.30050799175</v>
      </c>
      <c r="AA26" s="33">
        <v>405361.57061502355</v>
      </c>
      <c r="AB26" s="33">
        <v>404021.17139101849</v>
      </c>
      <c r="AC26" s="33">
        <v>368614.45645195013</v>
      </c>
      <c r="AD26" s="33">
        <v>329019.16494897188</v>
      </c>
      <c r="AE26" s="33">
        <v>292977.69716610172</v>
      </c>
    </row>
    <row r="27" spans="1:31">
      <c r="A27" s="29" t="s">
        <v>130</v>
      </c>
      <c r="B27" s="29" t="s">
        <v>68</v>
      </c>
      <c r="C27" s="33">
        <v>1.0789114117780469E-3</v>
      </c>
      <c r="D27" s="33">
        <v>2.32158785536231E-3</v>
      </c>
      <c r="E27" s="33">
        <v>2.3685314077587531E-3</v>
      </c>
      <c r="F27" s="33">
        <v>2.6495015327344658E-3</v>
      </c>
      <c r="G27" s="33">
        <v>2.8006663718934811E-3</v>
      </c>
      <c r="H27" s="33">
        <v>1.3104357992175563E-2</v>
      </c>
      <c r="I27" s="33">
        <v>21656.573658847115</v>
      </c>
      <c r="J27" s="33">
        <v>50492.233672340604</v>
      </c>
      <c r="K27" s="33">
        <v>84600.447361169048</v>
      </c>
      <c r="L27" s="33">
        <v>115188.69769427984</v>
      </c>
      <c r="M27" s="33">
        <v>214087.27047358631</v>
      </c>
      <c r="N27" s="33">
        <v>205675.74686652917</v>
      </c>
      <c r="O27" s="33">
        <v>198146.19181950227</v>
      </c>
      <c r="P27" s="33">
        <v>190892.28521459782</v>
      </c>
      <c r="Q27" s="33">
        <v>184398.36110164068</v>
      </c>
      <c r="R27" s="33">
        <v>177153.31956284196</v>
      </c>
      <c r="S27" s="33">
        <v>170667.9381570562</v>
      </c>
      <c r="T27" s="33">
        <v>164419.97915982085</v>
      </c>
      <c r="U27" s="33">
        <v>158826.61080489997</v>
      </c>
      <c r="V27" s="33">
        <v>152586.28748967056</v>
      </c>
      <c r="W27" s="33">
        <v>147000.27713804407</v>
      </c>
      <c r="X27" s="33">
        <v>158700.70911804744</v>
      </c>
      <c r="Y27" s="33">
        <v>154991.97438554018</v>
      </c>
      <c r="Z27" s="33">
        <v>148902.31455399361</v>
      </c>
      <c r="AA27" s="33">
        <v>150251.34822793593</v>
      </c>
      <c r="AB27" s="33">
        <v>185555.4851704459</v>
      </c>
      <c r="AC27" s="33">
        <v>189823.88158599625</v>
      </c>
      <c r="AD27" s="33">
        <v>182365.67041731349</v>
      </c>
      <c r="AE27" s="33">
        <v>180206.46856696226</v>
      </c>
    </row>
    <row r="28" spans="1:31">
      <c r="A28" s="29" t="s">
        <v>130</v>
      </c>
      <c r="B28" s="29" t="s">
        <v>36</v>
      </c>
      <c r="C28" s="33">
        <v>2.7987465025652502E-3</v>
      </c>
      <c r="D28" s="33">
        <v>2.6962875778996499E-3</v>
      </c>
      <c r="E28" s="33">
        <v>2.6045631433688999E-3</v>
      </c>
      <c r="F28" s="33">
        <v>2.50222943469928E-3</v>
      </c>
      <c r="G28" s="33">
        <v>2.4106256624709097E-3</v>
      </c>
      <c r="H28" s="33">
        <v>2.3223754001046402E-3</v>
      </c>
      <c r="I28" s="33">
        <v>2.5047055220044304E-3</v>
      </c>
      <c r="J28" s="33">
        <v>2.55596150076278E-3</v>
      </c>
      <c r="K28" s="33">
        <v>8.8241623061586193E-3</v>
      </c>
      <c r="L28" s="33">
        <v>8.5127144804553398E-3</v>
      </c>
      <c r="M28" s="33">
        <v>8.2509767584244692E-3</v>
      </c>
      <c r="N28" s="33">
        <v>8.2020839357277685E-3</v>
      </c>
      <c r="O28" s="33">
        <v>7.9094869938883296E-3</v>
      </c>
      <c r="P28" s="33">
        <v>7.7827032377058005E-3</v>
      </c>
      <c r="Q28" s="33">
        <v>7.5629650805217295E-3</v>
      </c>
      <c r="R28" s="33">
        <v>7.3788213998968307E-3</v>
      </c>
      <c r="S28" s="33">
        <v>7.3717898887035492E-3</v>
      </c>
      <c r="T28" s="33">
        <v>7.20748286622107E-3</v>
      </c>
      <c r="U28" s="33">
        <v>7.6186418498356209E-3</v>
      </c>
      <c r="V28" s="33">
        <v>7.3242064491208696E-3</v>
      </c>
      <c r="W28" s="33">
        <v>1.2046753450926919E-2</v>
      </c>
      <c r="X28" s="33">
        <v>1.163346234916135E-2</v>
      </c>
      <c r="Y28" s="33">
        <v>2069.4424086528443</v>
      </c>
      <c r="Z28" s="33">
        <v>11236.765528353621</v>
      </c>
      <c r="AA28" s="33">
        <v>12314.553557966861</v>
      </c>
      <c r="AB28" s="33">
        <v>11863.733019742629</v>
      </c>
      <c r="AC28" s="33">
        <v>11460.143090884116</v>
      </c>
      <c r="AD28" s="33">
        <v>11009.872528256989</v>
      </c>
      <c r="AE28" s="33">
        <v>10606.810632763007</v>
      </c>
    </row>
    <row r="29" spans="1:31">
      <c r="A29" s="29" t="s">
        <v>130</v>
      </c>
      <c r="B29" s="29" t="s">
        <v>73</v>
      </c>
      <c r="C29" s="33">
        <v>0</v>
      </c>
      <c r="D29" s="33">
        <v>0</v>
      </c>
      <c r="E29" s="33">
        <v>3.4679322552693998E-3</v>
      </c>
      <c r="F29" s="33">
        <v>3.59668048308196E-3</v>
      </c>
      <c r="G29" s="33">
        <v>3.4650101033871401E-3</v>
      </c>
      <c r="H29" s="33">
        <v>3.5058902536572001E-3</v>
      </c>
      <c r="I29" s="33">
        <v>3.4446318076518604E-3</v>
      </c>
      <c r="J29" s="33">
        <v>3.4937510401103502E-3</v>
      </c>
      <c r="K29" s="33">
        <v>230474.52789847151</v>
      </c>
      <c r="L29" s="33">
        <v>222037.11777381864</v>
      </c>
      <c r="M29" s="33">
        <v>214483.68436155969</v>
      </c>
      <c r="N29" s="33">
        <v>206056.5859160985</v>
      </c>
      <c r="O29" s="33">
        <v>198513.08878483687</v>
      </c>
      <c r="P29" s="33">
        <v>191245.75058665522</v>
      </c>
      <c r="Q29" s="33">
        <v>184739.80204577069</v>
      </c>
      <c r="R29" s="33">
        <v>177481.34530455191</v>
      </c>
      <c r="S29" s="33">
        <v>170983.95551884576</v>
      </c>
      <c r="T29" s="33">
        <v>164724.42763551194</v>
      </c>
      <c r="U29" s="33">
        <v>159120.70268634584</v>
      </c>
      <c r="V29" s="33">
        <v>152868.82444969428</v>
      </c>
      <c r="W29" s="33">
        <v>147272.47327736515</v>
      </c>
      <c r="X29" s="33">
        <v>141880.99561727195</v>
      </c>
      <c r="Y29" s="33">
        <v>137054.37731235643</v>
      </c>
      <c r="Z29" s="33">
        <v>131669.48987966514</v>
      </c>
      <c r="AA29" s="33">
        <v>126849.22128966315</v>
      </c>
      <c r="AB29" s="33">
        <v>122205.41565629878</v>
      </c>
      <c r="AC29" s="33">
        <v>118048.13557254738</v>
      </c>
      <c r="AD29" s="33">
        <v>113410.0051709106</v>
      </c>
      <c r="AE29" s="33">
        <v>109258.19393488686</v>
      </c>
    </row>
    <row r="30" spans="1:31">
      <c r="A30" s="29" t="s">
        <v>130</v>
      </c>
      <c r="B30" s="29" t="s">
        <v>56</v>
      </c>
      <c r="C30" s="33">
        <v>0</v>
      </c>
      <c r="D30" s="33">
        <v>0</v>
      </c>
      <c r="E30" s="33">
        <v>0</v>
      </c>
      <c r="F30" s="33">
        <v>0</v>
      </c>
      <c r="G30" s="33">
        <v>0</v>
      </c>
      <c r="H30" s="33">
        <v>0</v>
      </c>
      <c r="I30" s="33">
        <v>0</v>
      </c>
      <c r="J30" s="33">
        <v>0</v>
      </c>
      <c r="K30" s="33">
        <v>0</v>
      </c>
      <c r="L30" s="33">
        <v>0</v>
      </c>
      <c r="M30" s="33">
        <v>0</v>
      </c>
      <c r="N30" s="33">
        <v>0</v>
      </c>
      <c r="O30" s="33">
        <v>0</v>
      </c>
      <c r="P30" s="33">
        <v>0</v>
      </c>
      <c r="Q30" s="33">
        <v>0</v>
      </c>
      <c r="R30" s="33">
        <v>0</v>
      </c>
      <c r="S30" s="33">
        <v>0</v>
      </c>
      <c r="T30" s="33">
        <v>0</v>
      </c>
      <c r="U30" s="33">
        <v>0</v>
      </c>
      <c r="V30" s="33">
        <v>0</v>
      </c>
      <c r="W30" s="33">
        <v>0</v>
      </c>
      <c r="X30" s="33">
        <v>0</v>
      </c>
      <c r="Y30" s="33">
        <v>0</v>
      </c>
      <c r="Z30" s="33">
        <v>0</v>
      </c>
      <c r="AA30" s="33">
        <v>0</v>
      </c>
      <c r="AB30" s="33">
        <v>0</v>
      </c>
      <c r="AC30" s="33">
        <v>0</v>
      </c>
      <c r="AD30" s="33">
        <v>0</v>
      </c>
      <c r="AE30" s="33">
        <v>0</v>
      </c>
    </row>
    <row r="31" spans="1:31">
      <c r="A31" s="34" t="s">
        <v>138</v>
      </c>
      <c r="B31" s="34"/>
      <c r="C31" s="35">
        <v>1.1875137166989404E-2</v>
      </c>
      <c r="D31" s="35">
        <v>66811.455905639159</v>
      </c>
      <c r="E31" s="35">
        <v>128556.03432156156</v>
      </c>
      <c r="F31" s="35">
        <v>184507.51728040201</v>
      </c>
      <c r="G31" s="35">
        <v>236222.91565371078</v>
      </c>
      <c r="H31" s="35">
        <v>284871.65440686478</v>
      </c>
      <c r="I31" s="35">
        <v>324015.58733855264</v>
      </c>
      <c r="J31" s="35">
        <v>353323.91685893538</v>
      </c>
      <c r="K31" s="35">
        <v>376345.80722925893</v>
      </c>
      <c r="L31" s="35">
        <v>396253.59196271416</v>
      </c>
      <c r="M31" s="35">
        <v>595384.28447855357</v>
      </c>
      <c r="N31" s="35">
        <v>571991.53935410862</v>
      </c>
      <c r="O31" s="35">
        <v>551051.58001047606</v>
      </c>
      <c r="P31" s="35">
        <v>530878.20877193054</v>
      </c>
      <c r="Q31" s="35">
        <v>512818.37574226316</v>
      </c>
      <c r="R31" s="35">
        <v>492669.65854455618</v>
      </c>
      <c r="S31" s="35">
        <v>474633.58324346005</v>
      </c>
      <c r="T31" s="35">
        <v>462762.75312933675</v>
      </c>
      <c r="U31" s="35">
        <v>447020.12559893948</v>
      </c>
      <c r="V31" s="35">
        <v>430201.44583326322</v>
      </c>
      <c r="W31" s="35">
        <v>509880.38085188379</v>
      </c>
      <c r="X31" s="35">
        <v>602301.07759912196</v>
      </c>
      <c r="Y31" s="35">
        <v>592965.32248582027</v>
      </c>
      <c r="Z31" s="35">
        <v>582485.04709270212</v>
      </c>
      <c r="AA31" s="35">
        <v>567961.11932221719</v>
      </c>
      <c r="AB31" s="35">
        <v>601472.80316772778</v>
      </c>
      <c r="AC31" s="35">
        <v>569929.7921590691</v>
      </c>
      <c r="AD31" s="35">
        <v>532519.3226862665</v>
      </c>
      <c r="AE31" s="35">
        <v>493544.94351257489</v>
      </c>
    </row>
    <row r="33" spans="1:31">
      <c r="A33" s="19" t="s">
        <v>128</v>
      </c>
      <c r="B33" s="19" t="s">
        <v>129</v>
      </c>
      <c r="C33" s="19" t="s">
        <v>80</v>
      </c>
      <c r="D33" s="19" t="s">
        <v>89</v>
      </c>
      <c r="E33" s="19" t="s">
        <v>90</v>
      </c>
      <c r="F33" s="19" t="s">
        <v>91</v>
      </c>
      <c r="G33" s="19" t="s">
        <v>92</v>
      </c>
      <c r="H33" s="19" t="s">
        <v>93</v>
      </c>
      <c r="I33" s="19" t="s">
        <v>94</v>
      </c>
      <c r="J33" s="19" t="s">
        <v>95</v>
      </c>
      <c r="K33" s="19" t="s">
        <v>96</v>
      </c>
      <c r="L33" s="19" t="s">
        <v>97</v>
      </c>
      <c r="M33" s="19" t="s">
        <v>98</v>
      </c>
      <c r="N33" s="19" t="s">
        <v>99</v>
      </c>
      <c r="O33" s="19" t="s">
        <v>100</v>
      </c>
      <c r="P33" s="19" t="s">
        <v>101</v>
      </c>
      <c r="Q33" s="19" t="s">
        <v>102</v>
      </c>
      <c r="R33" s="19" t="s">
        <v>103</v>
      </c>
      <c r="S33" s="19" t="s">
        <v>104</v>
      </c>
      <c r="T33" s="19" t="s">
        <v>105</v>
      </c>
      <c r="U33" s="19" t="s">
        <v>106</v>
      </c>
      <c r="V33" s="19" t="s">
        <v>107</v>
      </c>
      <c r="W33" s="19" t="s">
        <v>108</v>
      </c>
      <c r="X33" s="19" t="s">
        <v>109</v>
      </c>
      <c r="Y33" s="19" t="s">
        <v>110</v>
      </c>
      <c r="Z33" s="19" t="s">
        <v>111</v>
      </c>
      <c r="AA33" s="19" t="s">
        <v>112</v>
      </c>
      <c r="AB33" s="19" t="s">
        <v>113</v>
      </c>
      <c r="AC33" s="19" t="s">
        <v>114</v>
      </c>
      <c r="AD33" s="19" t="s">
        <v>115</v>
      </c>
      <c r="AE33" s="19" t="s">
        <v>116</v>
      </c>
    </row>
    <row r="34" spans="1:31">
      <c r="A34" s="29" t="s">
        <v>131</v>
      </c>
      <c r="B34" s="29" t="s">
        <v>64</v>
      </c>
      <c r="C34" s="33">
        <v>0</v>
      </c>
      <c r="D34" s="33">
        <v>0</v>
      </c>
      <c r="E34" s="33">
        <v>0</v>
      </c>
      <c r="F34" s="33">
        <v>0</v>
      </c>
      <c r="G34" s="33">
        <v>0</v>
      </c>
      <c r="H34" s="33">
        <v>0</v>
      </c>
      <c r="I34" s="33">
        <v>0</v>
      </c>
      <c r="J34" s="33">
        <v>0</v>
      </c>
      <c r="K34" s="33">
        <v>0</v>
      </c>
      <c r="L34" s="33">
        <v>0</v>
      </c>
      <c r="M34" s="33">
        <v>0</v>
      </c>
      <c r="N34" s="33">
        <v>0</v>
      </c>
      <c r="O34" s="33">
        <v>0</v>
      </c>
      <c r="P34" s="33">
        <v>0</v>
      </c>
      <c r="Q34" s="33">
        <v>0</v>
      </c>
      <c r="R34" s="33">
        <v>0</v>
      </c>
      <c r="S34" s="33">
        <v>0</v>
      </c>
      <c r="T34" s="33">
        <v>0</v>
      </c>
      <c r="U34" s="33">
        <v>0</v>
      </c>
      <c r="V34" s="33">
        <v>0</v>
      </c>
      <c r="W34" s="33">
        <v>0</v>
      </c>
      <c r="X34" s="33">
        <v>0</v>
      </c>
      <c r="Y34" s="33">
        <v>0</v>
      </c>
      <c r="Z34" s="33">
        <v>0</v>
      </c>
      <c r="AA34" s="33">
        <v>0</v>
      </c>
      <c r="AB34" s="33">
        <v>0</v>
      </c>
      <c r="AC34" s="33">
        <v>0</v>
      </c>
      <c r="AD34" s="33">
        <v>0</v>
      </c>
      <c r="AE34" s="33">
        <v>0</v>
      </c>
    </row>
    <row r="35" spans="1:31">
      <c r="A35" s="29" t="s">
        <v>131</v>
      </c>
      <c r="B35" s="29" t="s">
        <v>71</v>
      </c>
      <c r="C35" s="33">
        <v>0</v>
      </c>
      <c r="D35" s="33">
        <v>0</v>
      </c>
      <c r="E35" s="33">
        <v>0</v>
      </c>
      <c r="F35" s="33">
        <v>0</v>
      </c>
      <c r="G35" s="33">
        <v>0</v>
      </c>
      <c r="H35" s="33">
        <v>0</v>
      </c>
      <c r="I35" s="33">
        <v>0</v>
      </c>
      <c r="J35" s="33">
        <v>0</v>
      </c>
      <c r="K35" s="33">
        <v>0</v>
      </c>
      <c r="L35" s="33">
        <v>0</v>
      </c>
      <c r="M35" s="33">
        <v>0</v>
      </c>
      <c r="N35" s="33">
        <v>0</v>
      </c>
      <c r="O35" s="33">
        <v>0</v>
      </c>
      <c r="P35" s="33">
        <v>0</v>
      </c>
      <c r="Q35" s="33">
        <v>0</v>
      </c>
      <c r="R35" s="33">
        <v>0</v>
      </c>
      <c r="S35" s="33">
        <v>0</v>
      </c>
      <c r="T35" s="33">
        <v>0</v>
      </c>
      <c r="U35" s="33">
        <v>0</v>
      </c>
      <c r="V35" s="33">
        <v>0</v>
      </c>
      <c r="W35" s="33">
        <v>0</v>
      </c>
      <c r="X35" s="33">
        <v>0</v>
      </c>
      <c r="Y35" s="33">
        <v>0</v>
      </c>
      <c r="Z35" s="33">
        <v>0</v>
      </c>
      <c r="AA35" s="33">
        <v>0</v>
      </c>
      <c r="AB35" s="33">
        <v>0</v>
      </c>
      <c r="AC35" s="33">
        <v>0</v>
      </c>
      <c r="AD35" s="33">
        <v>0</v>
      </c>
      <c r="AE35" s="33">
        <v>0</v>
      </c>
    </row>
    <row r="36" spans="1:31">
      <c r="A36" s="29" t="s">
        <v>131</v>
      </c>
      <c r="B36" s="29" t="s">
        <v>20</v>
      </c>
      <c r="C36" s="33">
        <v>2.9968274880170896E-4</v>
      </c>
      <c r="D36" s="33">
        <v>2.8871170438774999E-4</v>
      </c>
      <c r="E36" s="33">
        <v>2.7889008222680702E-4</v>
      </c>
      <c r="F36" s="33">
        <v>3.1433626454319699E-4</v>
      </c>
      <c r="G36" s="33">
        <v>3.0282877159269999E-4</v>
      </c>
      <c r="H36" s="33">
        <v>3.05512848753559E-4</v>
      </c>
      <c r="I36" s="33">
        <v>2.9511967203031604E-4</v>
      </c>
      <c r="J36" s="33">
        <v>3.0455879425740498E-4</v>
      </c>
      <c r="K36" s="33">
        <v>2.9340924336793898E-4</v>
      </c>
      <c r="L36" s="33">
        <v>2.8266786484906499E-4</v>
      </c>
      <c r="M36" s="33">
        <v>2.73051846781924E-4</v>
      </c>
      <c r="N36" s="33">
        <v>2.79114880926791E-4</v>
      </c>
      <c r="O36" s="33">
        <v>2.6889680275082401E-4</v>
      </c>
      <c r="P36" s="33">
        <v>2.6996722373203504E-4</v>
      </c>
      <c r="Q36" s="33">
        <v>2.6078326607795399E-4</v>
      </c>
      <c r="R36" s="33">
        <v>2.50537049224015E-4</v>
      </c>
      <c r="S36" s="33">
        <v>3.0450741140397402E-4</v>
      </c>
      <c r="T36" s="33">
        <v>3.0553801024863397E-4</v>
      </c>
      <c r="U36" s="33">
        <v>3.1780406709612302E-4</v>
      </c>
      <c r="V36" s="33">
        <v>3.0531749371469602E-4</v>
      </c>
      <c r="W36" s="33">
        <v>3.0499854176845498E-4</v>
      </c>
      <c r="X36" s="33">
        <v>3.8606529669128796E-4</v>
      </c>
      <c r="Y36" s="33">
        <v>3.7874208735229499E-4</v>
      </c>
      <c r="Z36" s="33">
        <v>3.6386124926368401E-4</v>
      </c>
      <c r="AA36" s="33">
        <v>5.2230421669002402E-4</v>
      </c>
      <c r="AB36" s="33">
        <v>3.8529740871157901E-4</v>
      </c>
      <c r="AC36" s="33">
        <v>3.7219005798611997E-4</v>
      </c>
      <c r="AD36" s="33">
        <v>3.5756665019481696E-4</v>
      </c>
      <c r="AE36" s="33">
        <v>3.2622272719695698E-4</v>
      </c>
    </row>
    <row r="37" spans="1:31">
      <c r="A37" s="29" t="s">
        <v>131</v>
      </c>
      <c r="B37" s="29" t="s">
        <v>32</v>
      </c>
      <c r="C37" s="33">
        <v>0</v>
      </c>
      <c r="D37" s="33">
        <v>0</v>
      </c>
      <c r="E37" s="33">
        <v>0</v>
      </c>
      <c r="F37" s="33">
        <v>0</v>
      </c>
      <c r="G37" s="33">
        <v>0</v>
      </c>
      <c r="H37" s="33">
        <v>0</v>
      </c>
      <c r="I37" s="33">
        <v>0</v>
      </c>
      <c r="J37" s="33">
        <v>0</v>
      </c>
      <c r="K37" s="33">
        <v>0</v>
      </c>
      <c r="L37" s="33">
        <v>0</v>
      </c>
      <c r="M37" s="33">
        <v>0</v>
      </c>
      <c r="N37" s="33">
        <v>0</v>
      </c>
      <c r="O37" s="33">
        <v>0</v>
      </c>
      <c r="P37" s="33">
        <v>0</v>
      </c>
      <c r="Q37" s="33">
        <v>0</v>
      </c>
      <c r="R37" s="33">
        <v>0</v>
      </c>
      <c r="S37" s="33">
        <v>0</v>
      </c>
      <c r="T37" s="33">
        <v>0</v>
      </c>
      <c r="U37" s="33">
        <v>0</v>
      </c>
      <c r="V37" s="33">
        <v>0</v>
      </c>
      <c r="W37" s="33">
        <v>0</v>
      </c>
      <c r="X37" s="33">
        <v>0</v>
      </c>
      <c r="Y37" s="33">
        <v>0</v>
      </c>
      <c r="Z37" s="33">
        <v>0</v>
      </c>
      <c r="AA37" s="33">
        <v>0</v>
      </c>
      <c r="AB37" s="33">
        <v>0</v>
      </c>
      <c r="AC37" s="33">
        <v>0</v>
      </c>
      <c r="AD37" s="33">
        <v>0</v>
      </c>
      <c r="AE37" s="33">
        <v>0</v>
      </c>
    </row>
    <row r="38" spans="1:31">
      <c r="A38" s="29" t="s">
        <v>131</v>
      </c>
      <c r="B38" s="29" t="s">
        <v>66</v>
      </c>
      <c r="C38" s="33">
        <v>8.77779414178646E-4</v>
      </c>
      <c r="D38" s="33">
        <v>8.4564490868201906E-4</v>
      </c>
      <c r="E38" s="33">
        <v>8.1687709411415303E-4</v>
      </c>
      <c r="F38" s="33">
        <v>7.8478186049280897E-4</v>
      </c>
      <c r="G38" s="33">
        <v>7.5605188961139203E-4</v>
      </c>
      <c r="H38" s="33">
        <v>7.2837369027108697E-4</v>
      </c>
      <c r="I38" s="33">
        <v>7.0359530037870596E-4</v>
      </c>
      <c r="J38" s="33">
        <v>6.8111001124608996E-4</v>
      </c>
      <c r="K38" s="33">
        <v>6.5617534879370697E-4</v>
      </c>
      <c r="L38" s="33">
        <v>6.3215351595966496E-4</v>
      </c>
      <c r="M38" s="33">
        <v>6.3048851670871294E-4</v>
      </c>
      <c r="N38" s="33">
        <v>6.3969075857039795E-4</v>
      </c>
      <c r="O38" s="33">
        <v>6.4190058457312205E-4</v>
      </c>
      <c r="P38" s="33">
        <v>6.40596743349626E-4</v>
      </c>
      <c r="Q38" s="33">
        <v>6.4034764376815097E-4</v>
      </c>
      <c r="R38" s="33">
        <v>6.408332099583009E-4</v>
      </c>
      <c r="S38" s="33">
        <v>6.6957778041844306E-4</v>
      </c>
      <c r="T38" s="33">
        <v>6.6182101266797696E-4</v>
      </c>
      <c r="U38" s="33">
        <v>7.8297452115080499E-4</v>
      </c>
      <c r="V38" s="33">
        <v>7.5221132512417804E-4</v>
      </c>
      <c r="W38" s="33">
        <v>7.24673724479435E-4</v>
      </c>
      <c r="X38" s="33">
        <v>7.7394296936247593E-4</v>
      </c>
      <c r="Y38" s="33">
        <v>7.6061994077302093E-4</v>
      </c>
      <c r="Z38" s="33">
        <v>7.5810457385588903E-4</v>
      </c>
      <c r="AA38" s="33">
        <v>1.5564031568613358E-3</v>
      </c>
      <c r="AB38" s="33">
        <v>13919.990340353588</v>
      </c>
      <c r="AC38" s="33">
        <v>13446.449145004954</v>
      </c>
      <c r="AD38" s="33">
        <v>28251.513291023195</v>
      </c>
      <c r="AE38" s="33">
        <v>27217.257537841801</v>
      </c>
    </row>
    <row r="39" spans="1:31">
      <c r="A39" s="29" t="s">
        <v>131</v>
      </c>
      <c r="B39" s="29" t="s">
        <v>65</v>
      </c>
      <c r="C39" s="33">
        <v>0</v>
      </c>
      <c r="D39" s="33">
        <v>0</v>
      </c>
      <c r="E39" s="33">
        <v>0</v>
      </c>
      <c r="F39" s="33">
        <v>0</v>
      </c>
      <c r="G39" s="33">
        <v>0</v>
      </c>
      <c r="H39" s="33">
        <v>0</v>
      </c>
      <c r="I39" s="33">
        <v>0</v>
      </c>
      <c r="J39" s="33">
        <v>0</v>
      </c>
      <c r="K39" s="33">
        <v>0</v>
      </c>
      <c r="L39" s="33">
        <v>0</v>
      </c>
      <c r="M39" s="33">
        <v>0</v>
      </c>
      <c r="N39" s="33">
        <v>0</v>
      </c>
      <c r="O39" s="33">
        <v>0</v>
      </c>
      <c r="P39" s="33">
        <v>0</v>
      </c>
      <c r="Q39" s="33">
        <v>0</v>
      </c>
      <c r="R39" s="33">
        <v>0</v>
      </c>
      <c r="S39" s="33">
        <v>0</v>
      </c>
      <c r="T39" s="33">
        <v>0</v>
      </c>
      <c r="U39" s="33">
        <v>0</v>
      </c>
      <c r="V39" s="33">
        <v>0</v>
      </c>
      <c r="W39" s="33">
        <v>0</v>
      </c>
      <c r="X39" s="33">
        <v>0</v>
      </c>
      <c r="Y39" s="33">
        <v>0</v>
      </c>
      <c r="Z39" s="33">
        <v>0</v>
      </c>
      <c r="AA39" s="33">
        <v>0</v>
      </c>
      <c r="AB39" s="33">
        <v>0</v>
      </c>
      <c r="AC39" s="33">
        <v>0</v>
      </c>
      <c r="AD39" s="33">
        <v>0</v>
      </c>
      <c r="AE39" s="33">
        <v>0</v>
      </c>
    </row>
    <row r="40" spans="1:31">
      <c r="A40" s="29" t="s">
        <v>131</v>
      </c>
      <c r="B40" s="29" t="s">
        <v>69</v>
      </c>
      <c r="C40" s="33">
        <v>2.6416137464435555E-2</v>
      </c>
      <c r="D40" s="33">
        <v>2.5864993122376501E-2</v>
      </c>
      <c r="E40" s="33">
        <v>2.5801872193028909E-2</v>
      </c>
      <c r="F40" s="33">
        <v>58185.26368485111</v>
      </c>
      <c r="G40" s="33">
        <v>56055.176596618643</v>
      </c>
      <c r="H40" s="33">
        <v>62903.866942738256</v>
      </c>
      <c r="I40" s="33">
        <v>93851.399036590476</v>
      </c>
      <c r="J40" s="33">
        <v>107692.90375193645</v>
      </c>
      <c r="K40" s="33">
        <v>103750.38909316818</v>
      </c>
      <c r="L40" s="33">
        <v>99952.205409729577</v>
      </c>
      <c r="M40" s="33">
        <v>96551.952559679645</v>
      </c>
      <c r="N40" s="33">
        <v>92758.41067152028</v>
      </c>
      <c r="O40" s="33">
        <v>89362.630809934548</v>
      </c>
      <c r="P40" s="33">
        <v>86091.16663725306</v>
      </c>
      <c r="Q40" s="33">
        <v>83162.449521683084</v>
      </c>
      <c r="R40" s="33">
        <v>79894.983522511015</v>
      </c>
      <c r="S40" s="33">
        <v>170380.16120546273</v>
      </c>
      <c r="T40" s="33">
        <v>164142.73738538349</v>
      </c>
      <c r="U40" s="33">
        <v>158558.80045951225</v>
      </c>
      <c r="V40" s="33">
        <v>155873.57620307276</v>
      </c>
      <c r="W40" s="33">
        <v>162896.93012587915</v>
      </c>
      <c r="X40" s="33">
        <v>191634.32134517276</v>
      </c>
      <c r="Y40" s="33">
        <v>208826.13242600556</v>
      </c>
      <c r="Z40" s="33">
        <v>200621.31979191554</v>
      </c>
      <c r="AA40" s="33">
        <v>203512.87602523074</v>
      </c>
      <c r="AB40" s="33">
        <v>230716.49182953921</v>
      </c>
      <c r="AC40" s="33">
        <v>222867.79632474037</v>
      </c>
      <c r="AD40" s="33">
        <v>214111.28411135712</v>
      </c>
      <c r="AE40" s="33">
        <v>199843.56247467379</v>
      </c>
    </row>
    <row r="41" spans="1:31">
      <c r="A41" s="29" t="s">
        <v>131</v>
      </c>
      <c r="B41" s="29" t="s">
        <v>68</v>
      </c>
      <c r="C41" s="33">
        <v>1.6166035111560529E-3</v>
      </c>
      <c r="D41" s="33">
        <v>2.3207812516187342E-3</v>
      </c>
      <c r="E41" s="33">
        <v>2.5248580141721041E-3</v>
      </c>
      <c r="F41" s="33">
        <v>2.7628822858635298E-3</v>
      </c>
      <c r="G41" s="33">
        <v>2.6617363093602063E-3</v>
      </c>
      <c r="H41" s="33">
        <v>2.6944766995680037E-3</v>
      </c>
      <c r="I41" s="33">
        <v>2.8503408751022236E-3</v>
      </c>
      <c r="J41" s="33">
        <v>3.4881388062690832E-3</v>
      </c>
      <c r="K41" s="33">
        <v>4.8046214119191605E-3</v>
      </c>
      <c r="L41" s="33">
        <v>4.6287296893785948E-3</v>
      </c>
      <c r="M41" s="33">
        <v>4.4712659170295715E-3</v>
      </c>
      <c r="N41" s="33">
        <v>4.2955891533839443E-3</v>
      </c>
      <c r="O41" s="33">
        <v>4.1383325225824207E-3</v>
      </c>
      <c r="P41" s="33">
        <v>3.9868328780866208E-3</v>
      </c>
      <c r="Q41" s="33">
        <v>3.8545326208752275E-3</v>
      </c>
      <c r="R41" s="33">
        <v>3.7030874085422229E-3</v>
      </c>
      <c r="S41" s="33">
        <v>4.1036836366532903E-3</v>
      </c>
      <c r="T41" s="33">
        <v>3.9534524484431538E-3</v>
      </c>
      <c r="U41" s="33">
        <v>3.8223780704441388E-3</v>
      </c>
      <c r="V41" s="33">
        <v>3.8591288490831231E-3</v>
      </c>
      <c r="W41" s="33">
        <v>3.9612234804064211E-3</v>
      </c>
      <c r="X41" s="33">
        <v>24632.351188195698</v>
      </c>
      <c r="Y41" s="33">
        <v>25830.177739281833</v>
      </c>
      <c r="Z41" s="33">
        <v>24815.306030248565</v>
      </c>
      <c r="AA41" s="33">
        <v>33954.752674803778</v>
      </c>
      <c r="AB41" s="33">
        <v>61577.779459138379</v>
      </c>
      <c r="AC41" s="33">
        <v>59482.977755244836</v>
      </c>
      <c r="AD41" s="33">
        <v>57145.881793077831</v>
      </c>
      <c r="AE41" s="33">
        <v>70148.013663871534</v>
      </c>
    </row>
    <row r="42" spans="1:31">
      <c r="A42" s="29" t="s">
        <v>131</v>
      </c>
      <c r="B42" s="29" t="s">
        <v>36</v>
      </c>
      <c r="C42" s="33">
        <v>1.43248697518362E-3</v>
      </c>
      <c r="D42" s="33">
        <v>1.38004525710009E-3</v>
      </c>
      <c r="E42" s="33">
        <v>1.3330977905642899E-3</v>
      </c>
      <c r="F42" s="33">
        <v>1.28072016198767E-3</v>
      </c>
      <c r="G42" s="33">
        <v>1.23383445423438E-3</v>
      </c>
      <c r="H42" s="33">
        <v>1.1886651788890199E-3</v>
      </c>
      <c r="I42" s="33">
        <v>1.4975775302693299E-3</v>
      </c>
      <c r="J42" s="33">
        <v>2.6355746858620801E-3</v>
      </c>
      <c r="K42" s="33">
        <v>2.5616272690918802E-3</v>
      </c>
      <c r="L42" s="33">
        <v>2.4678490097373201E-3</v>
      </c>
      <c r="M42" s="33">
        <v>2.3838957783458301E-3</v>
      </c>
      <c r="N42" s="33">
        <v>2.5925058392158098E-3</v>
      </c>
      <c r="O42" s="33">
        <v>3.40077034098579E-3</v>
      </c>
      <c r="P42" s="33">
        <v>3.2859906810176497E-3</v>
      </c>
      <c r="Q42" s="33">
        <v>3.17964754567511E-3</v>
      </c>
      <c r="R42" s="33">
        <v>3.05996408150119E-3</v>
      </c>
      <c r="S42" s="33">
        <v>12057.8076309359</v>
      </c>
      <c r="T42" s="33">
        <v>11616.385014575999</v>
      </c>
      <c r="U42" s="33">
        <v>11221.209679612899</v>
      </c>
      <c r="V42" s="33">
        <v>13117.046848117201</v>
      </c>
      <c r="W42" s="33">
        <v>32672.497840990403</v>
      </c>
      <c r="X42" s="33">
        <v>42606.1965901699</v>
      </c>
      <c r="Y42" s="33">
        <v>41156.785450885101</v>
      </c>
      <c r="Z42" s="33">
        <v>55866.086136637801</v>
      </c>
      <c r="AA42" s="33">
        <v>53820.892295184298</v>
      </c>
      <c r="AB42" s="33">
        <v>51850.570769922298</v>
      </c>
      <c r="AC42" s="33">
        <v>50086.677048241196</v>
      </c>
      <c r="AD42" s="33">
        <v>48118.7628131315</v>
      </c>
      <c r="AE42" s="33">
        <v>56013.370293869302</v>
      </c>
    </row>
    <row r="43" spans="1:31">
      <c r="A43" s="29" t="s">
        <v>131</v>
      </c>
      <c r="B43" s="29" t="s">
        <v>73</v>
      </c>
      <c r="C43" s="33">
        <v>0</v>
      </c>
      <c r="D43" s="33">
        <v>0</v>
      </c>
      <c r="E43" s="33">
        <v>1.74837584099523E-3</v>
      </c>
      <c r="F43" s="33">
        <v>2.0123328835084399E-3</v>
      </c>
      <c r="G43" s="33">
        <v>2.1082090240062802E-3</v>
      </c>
      <c r="H43" s="33">
        <v>2.3149266879243999E-3</v>
      </c>
      <c r="I43" s="33">
        <v>2.24916261265822E-3</v>
      </c>
      <c r="J43" s="33">
        <v>3.2631796912340901E-3</v>
      </c>
      <c r="K43" s="33">
        <v>3.1437183960263799E-3</v>
      </c>
      <c r="L43" s="33">
        <v>3.02863044289696E-3</v>
      </c>
      <c r="M43" s="33">
        <v>2.9256001070179899E-3</v>
      </c>
      <c r="N43" s="33">
        <v>2.99882114092122E-3</v>
      </c>
      <c r="O43" s="33">
        <v>3.4552804970267299E-3</v>
      </c>
      <c r="P43" s="33">
        <v>3.3287866099172996E-3</v>
      </c>
      <c r="Q43" s="33">
        <v>3.2155453251334299E-3</v>
      </c>
      <c r="R43" s="33">
        <v>3.0892060273690599E-3</v>
      </c>
      <c r="S43" s="33">
        <v>6.2604615106728698E-2</v>
      </c>
      <c r="T43" s="33">
        <v>6.0312731387692206E-2</v>
      </c>
      <c r="U43" s="33">
        <v>5.8260965386585706E-2</v>
      </c>
      <c r="V43" s="33">
        <v>5.5971882599761699E-2</v>
      </c>
      <c r="W43" s="33">
        <v>6157.4512197425001</v>
      </c>
      <c r="X43" s="33">
        <v>28307.858716591101</v>
      </c>
      <c r="Y43" s="33">
        <v>27344.8596891329</v>
      </c>
      <c r="Z43" s="33">
        <v>26270.475738745299</v>
      </c>
      <c r="AA43" s="33">
        <v>59319.108093381801</v>
      </c>
      <c r="AB43" s="33">
        <v>125649.620023982</v>
      </c>
      <c r="AC43" s="33">
        <v>121375.172283255</v>
      </c>
      <c r="AD43" s="33">
        <v>116606.32206290901</v>
      </c>
      <c r="AE43" s="33">
        <v>112337.497302672</v>
      </c>
    </row>
    <row r="44" spans="1:31">
      <c r="A44" s="29" t="s">
        <v>131</v>
      </c>
      <c r="B44" s="29" t="s">
        <v>56</v>
      </c>
      <c r="C44" s="33">
        <v>0</v>
      </c>
      <c r="D44" s="33">
        <v>0</v>
      </c>
      <c r="E44" s="33">
        <v>0</v>
      </c>
      <c r="F44" s="33">
        <v>0</v>
      </c>
      <c r="G44" s="33">
        <v>0</v>
      </c>
      <c r="H44" s="33">
        <v>0</v>
      </c>
      <c r="I44" s="33">
        <v>0</v>
      </c>
      <c r="J44" s="33">
        <v>0</v>
      </c>
      <c r="K44" s="33">
        <v>0</v>
      </c>
      <c r="L44" s="33">
        <v>0</v>
      </c>
      <c r="M44" s="33">
        <v>0</v>
      </c>
      <c r="N44" s="33">
        <v>0</v>
      </c>
      <c r="O44" s="33">
        <v>0</v>
      </c>
      <c r="P44" s="33">
        <v>0</v>
      </c>
      <c r="Q44" s="33">
        <v>0</v>
      </c>
      <c r="R44" s="33">
        <v>0</v>
      </c>
      <c r="S44" s="33">
        <v>0</v>
      </c>
      <c r="T44" s="33">
        <v>0</v>
      </c>
      <c r="U44" s="33">
        <v>0</v>
      </c>
      <c r="V44" s="33">
        <v>0</v>
      </c>
      <c r="W44" s="33">
        <v>0</v>
      </c>
      <c r="X44" s="33">
        <v>0</v>
      </c>
      <c r="Y44" s="33">
        <v>0</v>
      </c>
      <c r="Z44" s="33">
        <v>0</v>
      </c>
      <c r="AA44" s="33">
        <v>0</v>
      </c>
      <c r="AB44" s="33">
        <v>0</v>
      </c>
      <c r="AC44" s="33">
        <v>0</v>
      </c>
      <c r="AD44" s="33">
        <v>0</v>
      </c>
      <c r="AE44" s="33">
        <v>0</v>
      </c>
    </row>
    <row r="45" spans="1:31">
      <c r="A45" s="34" t="s">
        <v>138</v>
      </c>
      <c r="B45" s="34"/>
      <c r="C45" s="35">
        <v>2.9210203138571963E-2</v>
      </c>
      <c r="D45" s="35">
        <v>2.9320130987065002E-2</v>
      </c>
      <c r="E45" s="35">
        <v>2.9422497383541975E-2</v>
      </c>
      <c r="F45" s="35">
        <v>58185.267546851523</v>
      </c>
      <c r="G45" s="35">
        <v>56055.180317235616</v>
      </c>
      <c r="H45" s="35">
        <v>62903.870671101497</v>
      </c>
      <c r="I45" s="35">
        <v>93851.402885646312</v>
      </c>
      <c r="J45" s="35">
        <v>107692.90822574408</v>
      </c>
      <c r="K45" s="35">
        <v>103750.39484737418</v>
      </c>
      <c r="L45" s="35">
        <v>99952.21095328065</v>
      </c>
      <c r="M45" s="35">
        <v>96551.957934485923</v>
      </c>
      <c r="N45" s="35">
        <v>92758.415885915078</v>
      </c>
      <c r="O45" s="35">
        <v>89362.635859064467</v>
      </c>
      <c r="P45" s="35">
        <v>86091.171534649897</v>
      </c>
      <c r="Q45" s="35">
        <v>83162.454277346624</v>
      </c>
      <c r="R45" s="35">
        <v>79894.988116968685</v>
      </c>
      <c r="S45" s="35">
        <v>170380.16628323155</v>
      </c>
      <c r="T45" s="35">
        <v>164142.74230619497</v>
      </c>
      <c r="U45" s="35">
        <v>158558.80538266888</v>
      </c>
      <c r="V45" s="35">
        <v>155873.58111973046</v>
      </c>
      <c r="W45" s="35">
        <v>162896.9351167749</v>
      </c>
      <c r="X45" s="35">
        <v>216266.67369337674</v>
      </c>
      <c r="Y45" s="35">
        <v>234656.3113046494</v>
      </c>
      <c r="Z45" s="35">
        <v>225436.62694412991</v>
      </c>
      <c r="AA45" s="35">
        <v>237467.63077874188</v>
      </c>
      <c r="AB45" s="35">
        <v>306214.26201432862</v>
      </c>
      <c r="AC45" s="35">
        <v>295797.22359718021</v>
      </c>
      <c r="AD45" s="35">
        <v>299508.67955302482</v>
      </c>
      <c r="AE45" s="35">
        <v>297208.83400260983</v>
      </c>
    </row>
    <row r="47" spans="1:31">
      <c r="A47" s="19" t="s">
        <v>128</v>
      </c>
      <c r="B47" s="19" t="s">
        <v>129</v>
      </c>
      <c r="C47" s="19" t="s">
        <v>80</v>
      </c>
      <c r="D47" s="19" t="s">
        <v>89</v>
      </c>
      <c r="E47" s="19" t="s">
        <v>90</v>
      </c>
      <c r="F47" s="19" t="s">
        <v>91</v>
      </c>
      <c r="G47" s="19" t="s">
        <v>92</v>
      </c>
      <c r="H47" s="19" t="s">
        <v>93</v>
      </c>
      <c r="I47" s="19" t="s">
        <v>94</v>
      </c>
      <c r="J47" s="19" t="s">
        <v>95</v>
      </c>
      <c r="K47" s="19" t="s">
        <v>96</v>
      </c>
      <c r="L47" s="19" t="s">
        <v>97</v>
      </c>
      <c r="M47" s="19" t="s">
        <v>98</v>
      </c>
      <c r="N47" s="19" t="s">
        <v>99</v>
      </c>
      <c r="O47" s="19" t="s">
        <v>100</v>
      </c>
      <c r="P47" s="19" t="s">
        <v>101</v>
      </c>
      <c r="Q47" s="19" t="s">
        <v>102</v>
      </c>
      <c r="R47" s="19" t="s">
        <v>103</v>
      </c>
      <c r="S47" s="19" t="s">
        <v>104</v>
      </c>
      <c r="T47" s="19" t="s">
        <v>105</v>
      </c>
      <c r="U47" s="19" t="s">
        <v>106</v>
      </c>
      <c r="V47" s="19" t="s">
        <v>107</v>
      </c>
      <c r="W47" s="19" t="s">
        <v>108</v>
      </c>
      <c r="X47" s="19" t="s">
        <v>109</v>
      </c>
      <c r="Y47" s="19" t="s">
        <v>110</v>
      </c>
      <c r="Z47" s="19" t="s">
        <v>111</v>
      </c>
      <c r="AA47" s="19" t="s">
        <v>112</v>
      </c>
      <c r="AB47" s="19" t="s">
        <v>113</v>
      </c>
      <c r="AC47" s="19" t="s">
        <v>114</v>
      </c>
      <c r="AD47" s="19" t="s">
        <v>115</v>
      </c>
      <c r="AE47" s="19" t="s">
        <v>116</v>
      </c>
    </row>
    <row r="48" spans="1:31">
      <c r="A48" s="29" t="s">
        <v>132</v>
      </c>
      <c r="B48" s="29" t="s">
        <v>64</v>
      </c>
      <c r="C48" s="33">
        <v>0</v>
      </c>
      <c r="D48" s="33">
        <v>0</v>
      </c>
      <c r="E48" s="33">
        <v>0</v>
      </c>
      <c r="F48" s="33">
        <v>0</v>
      </c>
      <c r="G48" s="33">
        <v>0</v>
      </c>
      <c r="H48" s="33">
        <v>0</v>
      </c>
      <c r="I48" s="33">
        <v>0</v>
      </c>
      <c r="J48" s="33">
        <v>0</v>
      </c>
      <c r="K48" s="33">
        <v>0</v>
      </c>
      <c r="L48" s="33">
        <v>0</v>
      </c>
      <c r="M48" s="33">
        <v>0</v>
      </c>
      <c r="N48" s="33">
        <v>0</v>
      </c>
      <c r="O48" s="33">
        <v>0</v>
      </c>
      <c r="P48" s="33">
        <v>0</v>
      </c>
      <c r="Q48" s="33">
        <v>0</v>
      </c>
      <c r="R48" s="33">
        <v>0</v>
      </c>
      <c r="S48" s="33">
        <v>0</v>
      </c>
      <c r="T48" s="33">
        <v>0</v>
      </c>
      <c r="U48" s="33">
        <v>0</v>
      </c>
      <c r="V48" s="33">
        <v>0</v>
      </c>
      <c r="W48" s="33">
        <v>0</v>
      </c>
      <c r="X48" s="33">
        <v>0</v>
      </c>
      <c r="Y48" s="33">
        <v>0</v>
      </c>
      <c r="Z48" s="33">
        <v>0</v>
      </c>
      <c r="AA48" s="33">
        <v>0</v>
      </c>
      <c r="AB48" s="33">
        <v>0</v>
      </c>
      <c r="AC48" s="33">
        <v>0</v>
      </c>
      <c r="AD48" s="33">
        <v>0</v>
      </c>
      <c r="AE48" s="33">
        <v>0</v>
      </c>
    </row>
    <row r="49" spans="1:31">
      <c r="A49" s="29" t="s">
        <v>132</v>
      </c>
      <c r="B49" s="29" t="s">
        <v>71</v>
      </c>
      <c r="C49" s="33">
        <v>0</v>
      </c>
      <c r="D49" s="33">
        <v>0</v>
      </c>
      <c r="E49" s="33">
        <v>0</v>
      </c>
      <c r="F49" s="33">
        <v>0</v>
      </c>
      <c r="G49" s="33">
        <v>0</v>
      </c>
      <c r="H49" s="33">
        <v>0</v>
      </c>
      <c r="I49" s="33">
        <v>0</v>
      </c>
      <c r="J49" s="33">
        <v>0</v>
      </c>
      <c r="K49" s="33">
        <v>0</v>
      </c>
      <c r="L49" s="33">
        <v>0</v>
      </c>
      <c r="M49" s="33">
        <v>0</v>
      </c>
      <c r="N49" s="33">
        <v>0</v>
      </c>
      <c r="O49" s="33">
        <v>0</v>
      </c>
      <c r="P49" s="33">
        <v>0</v>
      </c>
      <c r="Q49" s="33">
        <v>0</v>
      </c>
      <c r="R49" s="33">
        <v>0</v>
      </c>
      <c r="S49" s="33">
        <v>0</v>
      </c>
      <c r="T49" s="33">
        <v>0</v>
      </c>
      <c r="U49" s="33">
        <v>0</v>
      </c>
      <c r="V49" s="33">
        <v>0</v>
      </c>
      <c r="W49" s="33">
        <v>0</v>
      </c>
      <c r="X49" s="33">
        <v>0</v>
      </c>
      <c r="Y49" s="33">
        <v>0</v>
      </c>
      <c r="Z49" s="33">
        <v>0</v>
      </c>
      <c r="AA49" s="33">
        <v>0</v>
      </c>
      <c r="AB49" s="33">
        <v>0</v>
      </c>
      <c r="AC49" s="33">
        <v>0</v>
      </c>
      <c r="AD49" s="33">
        <v>0</v>
      </c>
      <c r="AE49" s="33">
        <v>0</v>
      </c>
    </row>
    <row r="50" spans="1:31">
      <c r="A50" s="29" t="s">
        <v>132</v>
      </c>
      <c r="B50" s="29" t="s">
        <v>20</v>
      </c>
      <c r="C50" s="33">
        <v>2.31638951973305E-4</v>
      </c>
      <c r="D50" s="33">
        <v>2.2315891353177499E-4</v>
      </c>
      <c r="E50" s="33">
        <v>2.1556731784221501E-4</v>
      </c>
      <c r="F50" s="33">
        <v>2.40977800459996E-4</v>
      </c>
      <c r="G50" s="33">
        <v>2.3215587740237602E-4</v>
      </c>
      <c r="H50" s="33">
        <v>2.23656914909115E-4</v>
      </c>
      <c r="I50" s="33">
        <v>2.16048377816455E-4</v>
      </c>
      <c r="J50" s="33">
        <v>2.0755980198357399E-4</v>
      </c>
      <c r="K50" s="33">
        <v>1.99961273822645E-4</v>
      </c>
      <c r="L50" s="33">
        <v>1.92640919131052E-4</v>
      </c>
      <c r="M50" s="33">
        <v>1.8608750861223001E-4</v>
      </c>
      <c r="N50" s="33">
        <v>1.9818881063267001E-4</v>
      </c>
      <c r="O50" s="33">
        <v>1.9093334380151301E-4</v>
      </c>
      <c r="P50" s="33">
        <v>1.9967007624660499E-4</v>
      </c>
      <c r="Q50" s="33">
        <v>1.92877542324576E-4</v>
      </c>
      <c r="R50" s="33">
        <v>1.8529935237920699E-4</v>
      </c>
      <c r="S50" s="33">
        <v>2.5809583709110402E-4</v>
      </c>
      <c r="T50" s="33">
        <v>2.4864724219164202E-4</v>
      </c>
      <c r="U50" s="33">
        <v>2.7594005519681502E-4</v>
      </c>
      <c r="V50" s="33">
        <v>2.9229029367076198E-4</v>
      </c>
      <c r="W50" s="33">
        <v>2.9365305823743099E-4</v>
      </c>
      <c r="X50" s="33">
        <v>2.8290275393363001E-4</v>
      </c>
      <c r="Y50" s="33">
        <v>3.21413610622786E-4</v>
      </c>
      <c r="Z50" s="33">
        <v>3.0878521769030296E-4</v>
      </c>
      <c r="AA50" s="33">
        <v>3.0432028446714896E-4</v>
      </c>
      <c r="AB50" s="33">
        <v>2.1920526870704298E-4</v>
      </c>
      <c r="AC50" s="33">
        <v>2.6261589900349503E-4</v>
      </c>
      <c r="AD50" s="33">
        <v>4.2633147737236896E-4</v>
      </c>
      <c r="AE50" s="33">
        <v>3.9739657002403899E-4</v>
      </c>
    </row>
    <row r="51" spans="1:31">
      <c r="A51" s="29" t="s">
        <v>132</v>
      </c>
      <c r="B51" s="29" t="s">
        <v>32</v>
      </c>
      <c r="C51" s="33">
        <v>0</v>
      </c>
      <c r="D51" s="33">
        <v>0</v>
      </c>
      <c r="E51" s="33">
        <v>0</v>
      </c>
      <c r="F51" s="33">
        <v>0</v>
      </c>
      <c r="G51" s="33">
        <v>0</v>
      </c>
      <c r="H51" s="33">
        <v>0</v>
      </c>
      <c r="I51" s="33">
        <v>0</v>
      </c>
      <c r="J51" s="33">
        <v>0</v>
      </c>
      <c r="K51" s="33">
        <v>0</v>
      </c>
      <c r="L51" s="33">
        <v>0</v>
      </c>
      <c r="M51" s="33">
        <v>0</v>
      </c>
      <c r="N51" s="33">
        <v>0</v>
      </c>
      <c r="O51" s="33">
        <v>0</v>
      </c>
      <c r="P51" s="33">
        <v>0</v>
      </c>
      <c r="Q51" s="33">
        <v>0</v>
      </c>
      <c r="R51" s="33">
        <v>0</v>
      </c>
      <c r="S51" s="33">
        <v>0</v>
      </c>
      <c r="T51" s="33">
        <v>0</v>
      </c>
      <c r="U51" s="33">
        <v>0</v>
      </c>
      <c r="V51" s="33">
        <v>0</v>
      </c>
      <c r="W51" s="33">
        <v>0</v>
      </c>
      <c r="X51" s="33">
        <v>0</v>
      </c>
      <c r="Y51" s="33">
        <v>0</v>
      </c>
      <c r="Z51" s="33">
        <v>0</v>
      </c>
      <c r="AA51" s="33">
        <v>0</v>
      </c>
      <c r="AB51" s="33">
        <v>0</v>
      </c>
      <c r="AC51" s="33">
        <v>0</v>
      </c>
      <c r="AD51" s="33">
        <v>0</v>
      </c>
      <c r="AE51" s="33">
        <v>0</v>
      </c>
    </row>
    <row r="52" spans="1:31">
      <c r="A52" s="29" t="s">
        <v>132</v>
      </c>
      <c r="B52" s="29" t="s">
        <v>66</v>
      </c>
      <c r="C52" s="33">
        <v>8.5006899362640299E-4</v>
      </c>
      <c r="D52" s="33">
        <v>8.1894893509351912E-4</v>
      </c>
      <c r="E52" s="33">
        <v>7.9108928518202191E-4</v>
      </c>
      <c r="F52" s="33">
        <v>7.6000725875943894E-4</v>
      </c>
      <c r="G52" s="33">
        <v>7.3218425785557791E-4</v>
      </c>
      <c r="H52" s="33">
        <v>7.0537982535402602E-4</v>
      </c>
      <c r="I52" s="33">
        <v>6.8138365886929694E-4</v>
      </c>
      <c r="J52" s="33">
        <v>6.5461198431170304E-4</v>
      </c>
      <c r="K52" s="33">
        <v>6.3064738447233908E-4</v>
      </c>
      <c r="L52" s="33">
        <v>6.1429297601441697E-4</v>
      </c>
      <c r="M52" s="33">
        <v>6.1425851451662507E-4</v>
      </c>
      <c r="N52" s="33">
        <v>6.1836528395340393E-4</v>
      </c>
      <c r="O52" s="33">
        <v>6.1944048920700603E-4</v>
      </c>
      <c r="P52" s="33">
        <v>6.2232030531980101E-4</v>
      </c>
      <c r="Q52" s="33">
        <v>6.2323299325638896E-4</v>
      </c>
      <c r="R52" s="33">
        <v>6.9528515500447011E-4</v>
      </c>
      <c r="S52" s="33">
        <v>6.6983155666949302E-4</v>
      </c>
      <c r="T52" s="33">
        <v>6.4530978560500406E-4</v>
      </c>
      <c r="U52" s="33">
        <v>8.7359017440858397E-4</v>
      </c>
      <c r="V52" s="33">
        <v>9.0115378323972299E-4</v>
      </c>
      <c r="W52" s="33">
        <v>1.3899364308346579E-3</v>
      </c>
      <c r="X52" s="33">
        <v>1.3390524397599609E-3</v>
      </c>
      <c r="Y52" s="33">
        <v>1.2990226459662982E-3</v>
      </c>
      <c r="Z52" s="33">
        <v>2.1091897532194677E-3</v>
      </c>
      <c r="AA52" s="33">
        <v>2.0319747164762258E-3</v>
      </c>
      <c r="AB52" s="33">
        <v>1.6231958096650241E-3</v>
      </c>
      <c r="AC52" s="33">
        <v>1.567976656116808E-3</v>
      </c>
      <c r="AD52" s="33">
        <v>4.1800070982377299E-3</v>
      </c>
      <c r="AE52" s="33">
        <v>4.0269817949501697E-3</v>
      </c>
    </row>
    <row r="53" spans="1:31">
      <c r="A53" s="29" t="s">
        <v>132</v>
      </c>
      <c r="B53" s="29" t="s">
        <v>65</v>
      </c>
      <c r="C53" s="33">
        <v>0</v>
      </c>
      <c r="D53" s="33">
        <v>0</v>
      </c>
      <c r="E53" s="33">
        <v>0</v>
      </c>
      <c r="F53" s="33">
        <v>0</v>
      </c>
      <c r="G53" s="33">
        <v>0</v>
      </c>
      <c r="H53" s="33">
        <v>0</v>
      </c>
      <c r="I53" s="33">
        <v>0</v>
      </c>
      <c r="J53" s="33">
        <v>0</v>
      </c>
      <c r="K53" s="33">
        <v>0</v>
      </c>
      <c r="L53" s="33">
        <v>0</v>
      </c>
      <c r="M53" s="33">
        <v>0</v>
      </c>
      <c r="N53" s="33">
        <v>0</v>
      </c>
      <c r="O53" s="33">
        <v>0</v>
      </c>
      <c r="P53" s="33">
        <v>0</v>
      </c>
      <c r="Q53" s="33">
        <v>0</v>
      </c>
      <c r="R53" s="33">
        <v>0</v>
      </c>
      <c r="S53" s="33">
        <v>0</v>
      </c>
      <c r="T53" s="33">
        <v>0</v>
      </c>
      <c r="U53" s="33">
        <v>0</v>
      </c>
      <c r="V53" s="33">
        <v>0</v>
      </c>
      <c r="W53" s="33">
        <v>0</v>
      </c>
      <c r="X53" s="33">
        <v>0</v>
      </c>
      <c r="Y53" s="33">
        <v>0</v>
      </c>
      <c r="Z53" s="33">
        <v>0</v>
      </c>
      <c r="AA53" s="33">
        <v>0</v>
      </c>
      <c r="AB53" s="33">
        <v>0</v>
      </c>
      <c r="AC53" s="33">
        <v>0</v>
      </c>
      <c r="AD53" s="33">
        <v>0</v>
      </c>
      <c r="AE53" s="33">
        <v>0</v>
      </c>
    </row>
    <row r="54" spans="1:31">
      <c r="A54" s="29" t="s">
        <v>132</v>
      </c>
      <c r="B54" s="29" t="s">
        <v>69</v>
      </c>
      <c r="C54" s="33">
        <v>5.6606311062628815E-3</v>
      </c>
      <c r="D54" s="33">
        <v>5.6228465194146727E-3</v>
      </c>
      <c r="E54" s="33">
        <v>5.609003863372825E-3</v>
      </c>
      <c r="F54" s="33">
        <v>6.5903236333718484E-3</v>
      </c>
      <c r="G54" s="33">
        <v>6.3490593845180465E-3</v>
      </c>
      <c r="H54" s="33">
        <v>6.116627545271606E-3</v>
      </c>
      <c r="I54" s="33">
        <v>5.9085472917319512E-3</v>
      </c>
      <c r="J54" s="33">
        <v>5.7740930373116894E-3</v>
      </c>
      <c r="K54" s="33">
        <v>5.5932738842102772E-3</v>
      </c>
      <c r="L54" s="33">
        <v>5.4180038021592099E-3</v>
      </c>
      <c r="M54" s="33">
        <v>5.2583076623620882E-3</v>
      </c>
      <c r="N54" s="33">
        <v>5.3169853555263373E-3</v>
      </c>
      <c r="O54" s="33">
        <v>5.1291947582415938E-3</v>
      </c>
      <c r="P54" s="33">
        <v>5.7563013353468459E-3</v>
      </c>
      <c r="Q54" s="33">
        <v>5.5706288162483625E-3</v>
      </c>
      <c r="R54" s="33">
        <v>6.1530227378998707E-3</v>
      </c>
      <c r="S54" s="33">
        <v>1.1419848046399911E-2</v>
      </c>
      <c r="T54" s="33">
        <v>1.789850242296739E-2</v>
      </c>
      <c r="U54" s="33">
        <v>7340.9269642461313</v>
      </c>
      <c r="V54" s="33">
        <v>18850.854411320906</v>
      </c>
      <c r="W54" s="33">
        <v>18160.74610562166</v>
      </c>
      <c r="X54" s="33">
        <v>19850.644796325661</v>
      </c>
      <c r="Y54" s="33">
        <v>44707.921082585541</v>
      </c>
      <c r="Z54" s="33">
        <v>42951.339606364527</v>
      </c>
      <c r="AA54" s="33">
        <v>92497.490314131326</v>
      </c>
      <c r="AB54" s="33">
        <v>95248.332547208265</v>
      </c>
      <c r="AC54" s="33">
        <v>174343.77542598717</v>
      </c>
      <c r="AD54" s="33">
        <v>232463.51975752317</v>
      </c>
      <c r="AE54" s="33">
        <v>241237.17449390993</v>
      </c>
    </row>
    <row r="55" spans="1:31">
      <c r="A55" s="29" t="s">
        <v>132</v>
      </c>
      <c r="B55" s="29" t="s">
        <v>68</v>
      </c>
      <c r="C55" s="33">
        <v>4.5349142586839197E-4</v>
      </c>
      <c r="D55" s="33">
        <v>5.1380999278446125E-4</v>
      </c>
      <c r="E55" s="33">
        <v>5.2810223227169452E-4</v>
      </c>
      <c r="F55" s="33">
        <v>9.06288812672582E-4</v>
      </c>
      <c r="G55" s="33">
        <v>8.7311061053895204E-4</v>
      </c>
      <c r="H55" s="33">
        <v>8.4114702463077506E-4</v>
      </c>
      <c r="I55" s="33">
        <v>8.3340734791454091E-4</v>
      </c>
      <c r="J55" s="33">
        <v>8.3369522836248698E-4</v>
      </c>
      <c r="K55" s="33">
        <v>8.5964325607168913E-4</v>
      </c>
      <c r="L55" s="33">
        <v>9.0954938661197502E-4</v>
      </c>
      <c r="M55" s="33">
        <v>9.2049246028115398E-4</v>
      </c>
      <c r="N55" s="33">
        <v>1.0317064274276589E-3</v>
      </c>
      <c r="O55" s="33">
        <v>1.034228064518647E-3</v>
      </c>
      <c r="P55" s="33">
        <v>1.052556690454396E-3</v>
      </c>
      <c r="Q55" s="33">
        <v>1.021245203001758E-3</v>
      </c>
      <c r="R55" s="33">
        <v>1.0493225270626451E-3</v>
      </c>
      <c r="S55" s="33">
        <v>1.4060937464258948E-3</v>
      </c>
      <c r="T55" s="33">
        <v>1.5380344127597341E-3</v>
      </c>
      <c r="U55" s="33">
        <v>1.8655310940519172E-3</v>
      </c>
      <c r="V55" s="33">
        <v>2.0164635881484562E-3</v>
      </c>
      <c r="W55" s="33">
        <v>1.9452503978625978E-3</v>
      </c>
      <c r="X55" s="33">
        <v>2.5882642053288124E-3</v>
      </c>
      <c r="Y55" s="33">
        <v>3.5758744129575329E-3</v>
      </c>
      <c r="Z55" s="33">
        <v>3.4353777268447756E-3</v>
      </c>
      <c r="AA55" s="33">
        <v>4.3878459216261144E-3</v>
      </c>
      <c r="AB55" s="33">
        <v>9.7007755769969086E-3</v>
      </c>
      <c r="AC55" s="33">
        <v>6231.5249485448139</v>
      </c>
      <c r="AD55" s="33">
        <v>22870.569758452028</v>
      </c>
      <c r="AE55" s="33">
        <v>33467.494950436143</v>
      </c>
    </row>
    <row r="56" spans="1:31">
      <c r="A56" s="29" t="s">
        <v>132</v>
      </c>
      <c r="B56" s="29" t="s">
        <v>36</v>
      </c>
      <c r="C56" s="33">
        <v>1.46573974922591E-3</v>
      </c>
      <c r="D56" s="33">
        <v>1.41208068492421E-3</v>
      </c>
      <c r="E56" s="33">
        <v>1.36404341197228E-3</v>
      </c>
      <c r="F56" s="33">
        <v>1.3104499249075201E-3</v>
      </c>
      <c r="G56" s="33">
        <v>1.27934499858879E-3</v>
      </c>
      <c r="H56" s="33">
        <v>1.3105812759044099E-3</v>
      </c>
      <c r="I56" s="33">
        <v>1.3657180488493E-3</v>
      </c>
      <c r="J56" s="33">
        <v>1.46797336197882E-3</v>
      </c>
      <c r="K56" s="33">
        <v>1.9937109141329799E-3</v>
      </c>
      <c r="L56" s="33">
        <v>1.9802249406195701E-3</v>
      </c>
      <c r="M56" s="33">
        <v>1.91286008888388E-3</v>
      </c>
      <c r="N56" s="33">
        <v>2.2212778012452501E-3</v>
      </c>
      <c r="O56" s="33">
        <v>2.13995934861277E-3</v>
      </c>
      <c r="P56" s="33">
        <v>2.3658430554269099E-3</v>
      </c>
      <c r="Q56" s="33">
        <v>2.2938828372816599E-3</v>
      </c>
      <c r="R56" s="33">
        <v>2.8068390925175199E-3</v>
      </c>
      <c r="S56" s="33">
        <v>3.25704044994303E-3</v>
      </c>
      <c r="T56" s="33">
        <v>3.9708400668519899E-3</v>
      </c>
      <c r="U56" s="33">
        <v>4517.4621569108795</v>
      </c>
      <c r="V56" s="33">
        <v>4339.9703429872097</v>
      </c>
      <c r="W56" s="33">
        <v>20391.408193054602</v>
      </c>
      <c r="X56" s="33">
        <v>19644.901943216399</v>
      </c>
      <c r="Y56" s="33">
        <v>18989.946855373502</v>
      </c>
      <c r="Z56" s="33">
        <v>29642.037922358599</v>
      </c>
      <c r="AA56" s="33">
        <v>28556.876640857601</v>
      </c>
      <c r="AB56" s="33">
        <v>27511.441850122399</v>
      </c>
      <c r="AC56" s="33">
        <v>26575.535911552801</v>
      </c>
      <c r="AD56" s="33">
        <v>46069.3876020026</v>
      </c>
      <c r="AE56" s="33">
        <v>44382.839491322098</v>
      </c>
    </row>
    <row r="57" spans="1:31">
      <c r="A57" s="29" t="s">
        <v>132</v>
      </c>
      <c r="B57" s="29" t="s">
        <v>73</v>
      </c>
      <c r="C57" s="33">
        <v>0</v>
      </c>
      <c r="D57" s="33">
        <v>0</v>
      </c>
      <c r="E57" s="33">
        <v>1.79768230952213E-3</v>
      </c>
      <c r="F57" s="33">
        <v>2.1176396877773097E-3</v>
      </c>
      <c r="G57" s="33">
        <v>2.49720319637736E-3</v>
      </c>
      <c r="H57" s="33">
        <v>2.4968137171196897E-3</v>
      </c>
      <c r="I57" s="33">
        <v>2.5721668187428399E-3</v>
      </c>
      <c r="J57" s="33">
        <v>2.4711059669262699E-3</v>
      </c>
      <c r="K57" s="33">
        <v>2.38064158943658E-3</v>
      </c>
      <c r="L57" s="33">
        <v>2.29348900986414E-3</v>
      </c>
      <c r="M57" s="33">
        <v>2.2154672942813697E-3</v>
      </c>
      <c r="N57" s="33">
        <v>2.6842450148407597E-3</v>
      </c>
      <c r="O57" s="33">
        <v>2.58597785934543E-3</v>
      </c>
      <c r="P57" s="33">
        <v>2.8272736903662099E-3</v>
      </c>
      <c r="Q57" s="33">
        <v>2.7310932670916001E-3</v>
      </c>
      <c r="R57" s="33">
        <v>2.85549771233683E-3</v>
      </c>
      <c r="S57" s="33">
        <v>4.6035271556328902E-2</v>
      </c>
      <c r="T57" s="33">
        <v>4.4360277591543699E-2</v>
      </c>
      <c r="U57" s="33">
        <v>17315.063364970098</v>
      </c>
      <c r="V57" s="33">
        <v>16634.751714819398</v>
      </c>
      <c r="W57" s="33">
        <v>16025.7726291129</v>
      </c>
      <c r="X57" s="33">
        <v>15439.0873294584</v>
      </c>
      <c r="Y57" s="33">
        <v>14913.8682962319</v>
      </c>
      <c r="Z57" s="33">
        <v>14327.9000444545</v>
      </c>
      <c r="AA57" s="33">
        <v>22169.295994865701</v>
      </c>
      <c r="AB57" s="33">
        <v>21357.7033075582</v>
      </c>
      <c r="AC57" s="33">
        <v>33850.055636905498</v>
      </c>
      <c r="AD57" s="33">
        <v>68341.499603599703</v>
      </c>
      <c r="AE57" s="33">
        <v>65839.595071338001</v>
      </c>
    </row>
    <row r="58" spans="1:31">
      <c r="A58" s="29" t="s">
        <v>132</v>
      </c>
      <c r="B58" s="29" t="s">
        <v>56</v>
      </c>
      <c r="C58" s="33">
        <v>0</v>
      </c>
      <c r="D58" s="33">
        <v>0</v>
      </c>
      <c r="E58" s="33">
        <v>0</v>
      </c>
      <c r="F58" s="33">
        <v>0</v>
      </c>
      <c r="G58" s="33">
        <v>0</v>
      </c>
      <c r="H58" s="33">
        <v>0</v>
      </c>
      <c r="I58" s="33">
        <v>0</v>
      </c>
      <c r="J58" s="33">
        <v>0</v>
      </c>
      <c r="K58" s="33">
        <v>0</v>
      </c>
      <c r="L58" s="33">
        <v>0</v>
      </c>
      <c r="M58" s="33">
        <v>0</v>
      </c>
      <c r="N58" s="33">
        <v>0</v>
      </c>
      <c r="O58" s="33">
        <v>0</v>
      </c>
      <c r="P58" s="33">
        <v>0</v>
      </c>
      <c r="Q58" s="33">
        <v>0</v>
      </c>
      <c r="R58" s="33">
        <v>0</v>
      </c>
      <c r="S58" s="33">
        <v>0</v>
      </c>
      <c r="T58" s="33">
        <v>0</v>
      </c>
      <c r="U58" s="33">
        <v>0</v>
      </c>
      <c r="V58" s="33">
        <v>0</v>
      </c>
      <c r="W58" s="33">
        <v>0</v>
      </c>
      <c r="X58" s="33">
        <v>0</v>
      </c>
      <c r="Y58" s="33">
        <v>0</v>
      </c>
      <c r="Z58" s="33">
        <v>0</v>
      </c>
      <c r="AA58" s="33">
        <v>0</v>
      </c>
      <c r="AB58" s="33">
        <v>0</v>
      </c>
      <c r="AC58" s="33">
        <v>0</v>
      </c>
      <c r="AD58" s="33">
        <v>0</v>
      </c>
      <c r="AE58" s="33">
        <v>0</v>
      </c>
    </row>
    <row r="59" spans="1:31">
      <c r="A59" s="34" t="s">
        <v>138</v>
      </c>
      <c r="B59" s="34"/>
      <c r="C59" s="35">
        <v>7.1958304777309818E-3</v>
      </c>
      <c r="D59" s="35">
        <v>7.1787643608244283E-3</v>
      </c>
      <c r="E59" s="35">
        <v>7.1437626986687571E-3</v>
      </c>
      <c r="F59" s="35">
        <v>8.4975975052638663E-3</v>
      </c>
      <c r="G59" s="35">
        <v>8.1865101303149525E-3</v>
      </c>
      <c r="H59" s="35">
        <v>7.8868113101655223E-3</v>
      </c>
      <c r="I59" s="35">
        <v>7.6393866763322434E-3</v>
      </c>
      <c r="J59" s="35">
        <v>7.4699600519694534E-3</v>
      </c>
      <c r="K59" s="35">
        <v>7.283525798576951E-3</v>
      </c>
      <c r="L59" s="35">
        <v>7.1344870839166541E-3</v>
      </c>
      <c r="M59" s="35">
        <v>6.979146145772097E-3</v>
      </c>
      <c r="N59" s="35">
        <v>7.1652458775400699E-3</v>
      </c>
      <c r="O59" s="35">
        <v>6.9737966557687596E-3</v>
      </c>
      <c r="P59" s="35">
        <v>7.6308484073676474E-3</v>
      </c>
      <c r="Q59" s="35">
        <v>7.4079845548310859E-3</v>
      </c>
      <c r="R59" s="35">
        <v>8.0829297723461931E-3</v>
      </c>
      <c r="S59" s="35">
        <v>1.3753869186586404E-2</v>
      </c>
      <c r="T59" s="35">
        <v>2.0330493863523771E-2</v>
      </c>
      <c r="U59" s="35">
        <v>7340.9299793074551</v>
      </c>
      <c r="V59" s="35">
        <v>18850.857621228573</v>
      </c>
      <c r="W59" s="35">
        <v>18160.749734461548</v>
      </c>
      <c r="X59" s="35">
        <v>19850.64900654506</v>
      </c>
      <c r="Y59" s="35">
        <v>44707.926278896208</v>
      </c>
      <c r="Z59" s="35">
        <v>42951.345459717231</v>
      </c>
      <c r="AA59" s="35">
        <v>92497.497038272253</v>
      </c>
      <c r="AB59" s="35">
        <v>95248.344090384926</v>
      </c>
      <c r="AC59" s="35">
        <v>180575.30220512452</v>
      </c>
      <c r="AD59" s="35">
        <v>255334.09412231378</v>
      </c>
      <c r="AE59" s="35">
        <v>274704.67386872444</v>
      </c>
    </row>
    <row r="61" spans="1:31">
      <c r="A61" s="19" t="s">
        <v>128</v>
      </c>
      <c r="B61" s="19" t="s">
        <v>129</v>
      </c>
      <c r="C61" s="19" t="s">
        <v>80</v>
      </c>
      <c r="D61" s="19" t="s">
        <v>89</v>
      </c>
      <c r="E61" s="19" t="s">
        <v>90</v>
      </c>
      <c r="F61" s="19" t="s">
        <v>91</v>
      </c>
      <c r="G61" s="19" t="s">
        <v>92</v>
      </c>
      <c r="H61" s="19" t="s">
        <v>93</v>
      </c>
      <c r="I61" s="19" t="s">
        <v>94</v>
      </c>
      <c r="J61" s="19" t="s">
        <v>95</v>
      </c>
      <c r="K61" s="19" t="s">
        <v>96</v>
      </c>
      <c r="L61" s="19" t="s">
        <v>97</v>
      </c>
      <c r="M61" s="19" t="s">
        <v>98</v>
      </c>
      <c r="N61" s="19" t="s">
        <v>99</v>
      </c>
      <c r="O61" s="19" t="s">
        <v>100</v>
      </c>
      <c r="P61" s="19" t="s">
        <v>101</v>
      </c>
      <c r="Q61" s="19" t="s">
        <v>102</v>
      </c>
      <c r="R61" s="19" t="s">
        <v>103</v>
      </c>
      <c r="S61" s="19" t="s">
        <v>104</v>
      </c>
      <c r="T61" s="19" t="s">
        <v>105</v>
      </c>
      <c r="U61" s="19" t="s">
        <v>106</v>
      </c>
      <c r="V61" s="19" t="s">
        <v>107</v>
      </c>
      <c r="W61" s="19" t="s">
        <v>108</v>
      </c>
      <c r="X61" s="19" t="s">
        <v>109</v>
      </c>
      <c r="Y61" s="19" t="s">
        <v>110</v>
      </c>
      <c r="Z61" s="19" t="s">
        <v>111</v>
      </c>
      <c r="AA61" s="19" t="s">
        <v>112</v>
      </c>
      <c r="AB61" s="19" t="s">
        <v>113</v>
      </c>
      <c r="AC61" s="19" t="s">
        <v>114</v>
      </c>
      <c r="AD61" s="19" t="s">
        <v>115</v>
      </c>
      <c r="AE61" s="19" t="s">
        <v>116</v>
      </c>
    </row>
    <row r="62" spans="1:31">
      <c r="A62" s="29" t="s">
        <v>133</v>
      </c>
      <c r="B62" s="29" t="s">
        <v>64</v>
      </c>
      <c r="C62" s="33">
        <v>0</v>
      </c>
      <c r="D62" s="33">
        <v>0</v>
      </c>
      <c r="E62" s="33">
        <v>0</v>
      </c>
      <c r="F62" s="33">
        <v>0</v>
      </c>
      <c r="G62" s="33">
        <v>0</v>
      </c>
      <c r="H62" s="33">
        <v>0</v>
      </c>
      <c r="I62" s="33">
        <v>0</v>
      </c>
      <c r="J62" s="33">
        <v>0</v>
      </c>
      <c r="K62" s="33">
        <v>0</v>
      </c>
      <c r="L62" s="33">
        <v>0</v>
      </c>
      <c r="M62" s="33">
        <v>0</v>
      </c>
      <c r="N62" s="33">
        <v>0</v>
      </c>
      <c r="O62" s="33">
        <v>0</v>
      </c>
      <c r="P62" s="33">
        <v>0</v>
      </c>
      <c r="Q62" s="33">
        <v>0</v>
      </c>
      <c r="R62" s="33">
        <v>0</v>
      </c>
      <c r="S62" s="33">
        <v>0</v>
      </c>
      <c r="T62" s="33">
        <v>0</v>
      </c>
      <c r="U62" s="33">
        <v>0</v>
      </c>
      <c r="V62" s="33">
        <v>0</v>
      </c>
      <c r="W62" s="33">
        <v>0</v>
      </c>
      <c r="X62" s="33">
        <v>0</v>
      </c>
      <c r="Y62" s="33">
        <v>0</v>
      </c>
      <c r="Z62" s="33">
        <v>0</v>
      </c>
      <c r="AA62" s="33">
        <v>0</v>
      </c>
      <c r="AB62" s="33">
        <v>0</v>
      </c>
      <c r="AC62" s="33">
        <v>0</v>
      </c>
      <c r="AD62" s="33">
        <v>0</v>
      </c>
      <c r="AE62" s="33">
        <v>0</v>
      </c>
    </row>
    <row r="63" spans="1:31">
      <c r="A63" s="29" t="s">
        <v>133</v>
      </c>
      <c r="B63" s="29" t="s">
        <v>71</v>
      </c>
      <c r="C63" s="33">
        <v>0</v>
      </c>
      <c r="D63" s="33">
        <v>0</v>
      </c>
      <c r="E63" s="33">
        <v>0</v>
      </c>
      <c r="F63" s="33">
        <v>0</v>
      </c>
      <c r="G63" s="33">
        <v>0</v>
      </c>
      <c r="H63" s="33">
        <v>0</v>
      </c>
      <c r="I63" s="33">
        <v>0</v>
      </c>
      <c r="J63" s="33">
        <v>0</v>
      </c>
      <c r="K63" s="33">
        <v>0</v>
      </c>
      <c r="L63" s="33">
        <v>0</v>
      </c>
      <c r="M63" s="33">
        <v>0</v>
      </c>
      <c r="N63" s="33">
        <v>0</v>
      </c>
      <c r="O63" s="33">
        <v>0</v>
      </c>
      <c r="P63" s="33">
        <v>0</v>
      </c>
      <c r="Q63" s="33">
        <v>0</v>
      </c>
      <c r="R63" s="33">
        <v>0</v>
      </c>
      <c r="S63" s="33">
        <v>0</v>
      </c>
      <c r="T63" s="33">
        <v>0</v>
      </c>
      <c r="U63" s="33">
        <v>0</v>
      </c>
      <c r="V63" s="33">
        <v>0</v>
      </c>
      <c r="W63" s="33">
        <v>0</v>
      </c>
      <c r="X63" s="33">
        <v>0</v>
      </c>
      <c r="Y63" s="33">
        <v>0</v>
      </c>
      <c r="Z63" s="33">
        <v>0</v>
      </c>
      <c r="AA63" s="33">
        <v>0</v>
      </c>
      <c r="AB63" s="33">
        <v>0</v>
      </c>
      <c r="AC63" s="33">
        <v>0</v>
      </c>
      <c r="AD63" s="33">
        <v>0</v>
      </c>
      <c r="AE63" s="33">
        <v>0</v>
      </c>
    </row>
    <row r="64" spans="1:31">
      <c r="A64" s="29" t="s">
        <v>133</v>
      </c>
      <c r="B64" s="29" t="s">
        <v>20</v>
      </c>
      <c r="C64" s="33">
        <v>2.25441491795135E-4</v>
      </c>
      <c r="D64" s="33">
        <v>2.1718833531841599E-4</v>
      </c>
      <c r="E64" s="33">
        <v>2.6646251652099701E-4</v>
      </c>
      <c r="F64" s="33">
        <v>2.55993160995308E-4</v>
      </c>
      <c r="G64" s="33">
        <v>2.4662154267500398E-4</v>
      </c>
      <c r="H64" s="33">
        <v>2.3759300863710701E-4</v>
      </c>
      <c r="I64" s="33">
        <v>2.2951038253137403E-4</v>
      </c>
      <c r="J64" s="33">
        <v>2.2938969592043601E-4</v>
      </c>
      <c r="K64" s="33">
        <v>2.2099200018349199E-4</v>
      </c>
      <c r="L64" s="33">
        <v>2.12901734531441E-4</v>
      </c>
      <c r="M64" s="33">
        <v>2.0565907563608598E-4</v>
      </c>
      <c r="N64" s="33">
        <v>2.24073080677424E-4</v>
      </c>
      <c r="O64" s="33">
        <v>2.15870020174561E-4</v>
      </c>
      <c r="P64" s="33">
        <v>2.28878691983151E-4</v>
      </c>
      <c r="Q64" s="33">
        <v>2.2109251636510298E-4</v>
      </c>
      <c r="R64" s="33">
        <v>2.22337650666301E-4</v>
      </c>
      <c r="S64" s="33">
        <v>2.8128881253069099E-4</v>
      </c>
      <c r="T64" s="33">
        <v>2.94435728567353E-4</v>
      </c>
      <c r="U64" s="33">
        <v>3.4137116852342604E-4</v>
      </c>
      <c r="V64" s="33">
        <v>3.62141878363433E-4</v>
      </c>
      <c r="W64" s="33">
        <v>3.67767175775248E-4</v>
      </c>
      <c r="X64" s="33">
        <v>3.5430363796548099E-4</v>
      </c>
      <c r="Y64" s="33">
        <v>4.3348810129970202E-4</v>
      </c>
      <c r="Z64" s="33">
        <v>4.1645628343685097E-4</v>
      </c>
      <c r="AA64" s="33">
        <v>4.1524242628478603E-4</v>
      </c>
      <c r="AB64" s="33">
        <v>3.2843960220879398E-4</v>
      </c>
      <c r="AC64" s="33">
        <v>3.3594635742642396E-4</v>
      </c>
      <c r="AD64" s="33">
        <v>4.1343724543772695E-4</v>
      </c>
      <c r="AE64" s="33">
        <v>3.9830177834721599E-4</v>
      </c>
    </row>
    <row r="65" spans="1:31">
      <c r="A65" s="29" t="s">
        <v>133</v>
      </c>
      <c r="B65" s="29" t="s">
        <v>32</v>
      </c>
      <c r="C65" s="33">
        <v>0</v>
      </c>
      <c r="D65" s="33">
        <v>0</v>
      </c>
      <c r="E65" s="33">
        <v>0</v>
      </c>
      <c r="F65" s="33">
        <v>0</v>
      </c>
      <c r="G65" s="33">
        <v>0</v>
      </c>
      <c r="H65" s="33">
        <v>0</v>
      </c>
      <c r="I65" s="33">
        <v>0</v>
      </c>
      <c r="J65" s="33">
        <v>0</v>
      </c>
      <c r="K65" s="33">
        <v>0</v>
      </c>
      <c r="L65" s="33">
        <v>0</v>
      </c>
      <c r="M65" s="33">
        <v>0</v>
      </c>
      <c r="N65" s="33">
        <v>0</v>
      </c>
      <c r="O65" s="33">
        <v>0</v>
      </c>
      <c r="P65" s="33">
        <v>0</v>
      </c>
      <c r="Q65" s="33">
        <v>0</v>
      </c>
      <c r="R65" s="33">
        <v>0</v>
      </c>
      <c r="S65" s="33">
        <v>0</v>
      </c>
      <c r="T65" s="33">
        <v>0</v>
      </c>
      <c r="U65" s="33">
        <v>0</v>
      </c>
      <c r="V65" s="33">
        <v>0</v>
      </c>
      <c r="W65" s="33">
        <v>0</v>
      </c>
      <c r="X65" s="33">
        <v>0</v>
      </c>
      <c r="Y65" s="33">
        <v>0</v>
      </c>
      <c r="Z65" s="33">
        <v>0</v>
      </c>
      <c r="AA65" s="33">
        <v>0</v>
      </c>
      <c r="AB65" s="33">
        <v>0</v>
      </c>
      <c r="AC65" s="33">
        <v>0</v>
      </c>
      <c r="AD65" s="33">
        <v>0</v>
      </c>
      <c r="AE65" s="33">
        <v>0</v>
      </c>
    </row>
    <row r="66" spans="1:31">
      <c r="A66" s="29" t="s">
        <v>133</v>
      </c>
      <c r="B66" s="29" t="s">
        <v>66</v>
      </c>
      <c r="C66" s="33">
        <v>8.5686575993978499E-4</v>
      </c>
      <c r="D66" s="33">
        <v>8.2549687952645102E-4</v>
      </c>
      <c r="E66" s="33">
        <v>7.9741447648380692E-4</v>
      </c>
      <c r="F66" s="33">
        <v>7.6608393226828598E-4</v>
      </c>
      <c r="G66" s="33">
        <v>7.3803847126213001E-4</v>
      </c>
      <c r="H66" s="33">
        <v>7.11019722669482E-4</v>
      </c>
      <c r="I66" s="33">
        <v>6.8683169371566201E-4</v>
      </c>
      <c r="J66" s="33">
        <v>6.5984596498464302E-4</v>
      </c>
      <c r="K66" s="33">
        <v>6.35689755068776E-4</v>
      </c>
      <c r="L66" s="33">
        <v>6.2638649663635589E-4</v>
      </c>
      <c r="M66" s="33">
        <v>6.2514303354551108E-4</v>
      </c>
      <c r="N66" s="33">
        <v>6.3182085850347301E-4</v>
      </c>
      <c r="O66" s="33">
        <v>6.3066100696890204E-4</v>
      </c>
      <c r="P66" s="33">
        <v>6.3793446809190405E-4</v>
      </c>
      <c r="Q66" s="33">
        <v>6.4381556629313202E-4</v>
      </c>
      <c r="R66" s="33">
        <v>7.8025571566235597E-4</v>
      </c>
      <c r="S66" s="33">
        <v>7.5169144179272011E-4</v>
      </c>
      <c r="T66" s="33">
        <v>7.2417287348514904E-4</v>
      </c>
      <c r="U66" s="33">
        <v>1.0239072449123201E-3</v>
      </c>
      <c r="V66" s="33">
        <v>1.0640815079662319E-3</v>
      </c>
      <c r="W66" s="33">
        <v>1.7322025113607048E-3</v>
      </c>
      <c r="X66" s="33">
        <v>1.668788548554708E-3</v>
      </c>
      <c r="Y66" s="33">
        <v>1.8769256879848048E-3</v>
      </c>
      <c r="Z66" s="33">
        <v>1483.5896975489227</v>
      </c>
      <c r="AA66" s="33">
        <v>1429.2771669512024</v>
      </c>
      <c r="AB66" s="33">
        <v>1376.9526192302428</v>
      </c>
      <c r="AC66" s="33">
        <v>1330.1103604853879</v>
      </c>
      <c r="AD66" s="33">
        <v>4020.471690161085</v>
      </c>
      <c r="AE66" s="33">
        <v>3873.2867966221916</v>
      </c>
    </row>
    <row r="67" spans="1:31">
      <c r="A67" s="29" t="s">
        <v>133</v>
      </c>
      <c r="B67" s="29" t="s">
        <v>65</v>
      </c>
      <c r="C67" s="33">
        <v>0</v>
      </c>
      <c r="D67" s="33">
        <v>0</v>
      </c>
      <c r="E67" s="33">
        <v>0</v>
      </c>
      <c r="F67" s="33">
        <v>0</v>
      </c>
      <c r="G67" s="33">
        <v>0</v>
      </c>
      <c r="H67" s="33">
        <v>0</v>
      </c>
      <c r="I67" s="33">
        <v>0</v>
      </c>
      <c r="J67" s="33">
        <v>0</v>
      </c>
      <c r="K67" s="33">
        <v>0</v>
      </c>
      <c r="L67" s="33">
        <v>0</v>
      </c>
      <c r="M67" s="33">
        <v>0</v>
      </c>
      <c r="N67" s="33">
        <v>0</v>
      </c>
      <c r="O67" s="33">
        <v>0</v>
      </c>
      <c r="P67" s="33">
        <v>0</v>
      </c>
      <c r="Q67" s="33">
        <v>0</v>
      </c>
      <c r="R67" s="33">
        <v>0</v>
      </c>
      <c r="S67" s="33">
        <v>0</v>
      </c>
      <c r="T67" s="33">
        <v>0</v>
      </c>
      <c r="U67" s="33">
        <v>0</v>
      </c>
      <c r="V67" s="33">
        <v>0</v>
      </c>
      <c r="W67" s="33">
        <v>0</v>
      </c>
      <c r="X67" s="33">
        <v>0</v>
      </c>
      <c r="Y67" s="33">
        <v>0</v>
      </c>
      <c r="Z67" s="33">
        <v>0</v>
      </c>
      <c r="AA67" s="33">
        <v>0</v>
      </c>
      <c r="AB67" s="33">
        <v>0</v>
      </c>
      <c r="AC67" s="33">
        <v>0</v>
      </c>
      <c r="AD67" s="33">
        <v>0</v>
      </c>
      <c r="AE67" s="33">
        <v>0</v>
      </c>
    </row>
    <row r="68" spans="1:31">
      <c r="A68" s="29" t="s">
        <v>133</v>
      </c>
      <c r="B68" s="29" t="s">
        <v>69</v>
      </c>
      <c r="C68" s="33">
        <v>9.9771530870461662E-3</v>
      </c>
      <c r="D68" s="33">
        <v>9.7899886516602669E-3</v>
      </c>
      <c r="E68" s="33">
        <v>1.2040959610910347E-2</v>
      </c>
      <c r="F68" s="33">
        <v>1.1789777646038403E-2</v>
      </c>
      <c r="G68" s="33">
        <v>1.1358167302424759E-2</v>
      </c>
      <c r="H68" s="33">
        <v>1.0942357722346025E-2</v>
      </c>
      <c r="I68" s="33">
        <v>1.0570111978701318E-2</v>
      </c>
      <c r="J68" s="33">
        <v>1.0491839383529456E-2</v>
      </c>
      <c r="K68" s="33">
        <v>1.0107745082736095E-2</v>
      </c>
      <c r="L68" s="33">
        <v>9.7377120372201878E-3</v>
      </c>
      <c r="M68" s="33">
        <v>9.4064468793200254E-3</v>
      </c>
      <c r="N68" s="33">
        <v>9.7482013025481408E-3</v>
      </c>
      <c r="O68" s="33">
        <v>9.3913307456872496E-3</v>
      </c>
      <c r="P68" s="33">
        <v>1.0621634224648903E-2</v>
      </c>
      <c r="Q68" s="33">
        <v>1.0290376268636887E-2</v>
      </c>
      <c r="R68" s="33">
        <v>1.3852839576898385E-2</v>
      </c>
      <c r="S68" s="33">
        <v>44344.947121739024</v>
      </c>
      <c r="T68" s="33">
        <v>81920.86984737021</v>
      </c>
      <c r="U68" s="33">
        <v>99517.028877010627</v>
      </c>
      <c r="V68" s="33">
        <v>100520.91958718517</v>
      </c>
      <c r="W68" s="33">
        <v>96840.963128224859</v>
      </c>
      <c r="X68" s="33">
        <v>101689.4788391272</v>
      </c>
      <c r="Y68" s="33">
        <v>98230.128140223576</v>
      </c>
      <c r="Z68" s="33">
        <v>96018.052233412454</v>
      </c>
      <c r="AA68" s="33">
        <v>93989.045175279898</v>
      </c>
      <c r="AB68" s="33">
        <v>99935.539635004126</v>
      </c>
      <c r="AC68" s="33">
        <v>97400.705127032794</v>
      </c>
      <c r="AD68" s="33">
        <v>93906.276324813574</v>
      </c>
      <c r="AE68" s="33">
        <v>96396.021819013724</v>
      </c>
    </row>
    <row r="69" spans="1:31">
      <c r="A69" s="29" t="s">
        <v>133</v>
      </c>
      <c r="B69" s="29" t="s">
        <v>68</v>
      </c>
      <c r="C69" s="33">
        <v>1.4793988864873742E-3</v>
      </c>
      <c r="D69" s="33">
        <v>2.0439956036575032E-3</v>
      </c>
      <c r="E69" s="33">
        <v>2.3839687030083939E-3</v>
      </c>
      <c r="F69" s="33">
        <v>2.5438249291474522E-3</v>
      </c>
      <c r="G69" s="33">
        <v>2.4506983932003363E-3</v>
      </c>
      <c r="H69" s="33">
        <v>2.3609811137622438E-3</v>
      </c>
      <c r="I69" s="33">
        <v>2.3447669424298662E-3</v>
      </c>
      <c r="J69" s="33">
        <v>2.386196138467384E-3</v>
      </c>
      <c r="K69" s="33">
        <v>2.4627412091004358E-3</v>
      </c>
      <c r="L69" s="33">
        <v>2.594435053489501E-3</v>
      </c>
      <c r="M69" s="33">
        <v>2.5690472306896276E-3</v>
      </c>
      <c r="N69" s="33">
        <v>2.9241277268904982E-3</v>
      </c>
      <c r="O69" s="33">
        <v>2.886889572327197E-3</v>
      </c>
      <c r="P69" s="33">
        <v>3.0388506521122237E-3</v>
      </c>
      <c r="Q69" s="33">
        <v>2.9354726371063162E-3</v>
      </c>
      <c r="R69" s="33">
        <v>3.0424837473059306E-3</v>
      </c>
      <c r="S69" s="33">
        <v>5.5254532811797839E-3</v>
      </c>
      <c r="T69" s="33">
        <v>5.4699214629666624E-3</v>
      </c>
      <c r="U69" s="33">
        <v>5.930986950841247E-3</v>
      </c>
      <c r="V69" s="33">
        <v>1.1889792501524919E-2</v>
      </c>
      <c r="W69" s="33">
        <v>1.1454520727862374E-2</v>
      </c>
      <c r="X69" s="33">
        <v>1292.2075029144596</v>
      </c>
      <c r="Y69" s="33">
        <v>9361.6239511517851</v>
      </c>
      <c r="Z69" s="33">
        <v>8993.8042265538988</v>
      </c>
      <c r="AA69" s="33">
        <v>10888.959382397163</v>
      </c>
      <c r="AB69" s="33">
        <v>10490.326433810647</v>
      </c>
      <c r="AC69" s="33">
        <v>18116.641607622947</v>
      </c>
      <c r="AD69" s="33">
        <v>21387.079182804664</v>
      </c>
      <c r="AE69" s="33">
        <v>20604.122734450855</v>
      </c>
    </row>
    <row r="70" spans="1:31">
      <c r="A70" s="29" t="s">
        <v>133</v>
      </c>
      <c r="B70" s="29" t="s">
        <v>36</v>
      </c>
      <c r="C70" s="33">
        <v>1.56239094199605E-3</v>
      </c>
      <c r="D70" s="33">
        <v>1.5051935875098601E-3</v>
      </c>
      <c r="E70" s="33">
        <v>1.45398872649827E-3</v>
      </c>
      <c r="F70" s="33">
        <v>1.3968612734260699E-3</v>
      </c>
      <c r="G70" s="33">
        <v>1.3457237717441198E-3</v>
      </c>
      <c r="H70" s="33">
        <v>1.31267047275407E-3</v>
      </c>
      <c r="I70" s="33">
        <v>1.37331906087071E-3</v>
      </c>
      <c r="J70" s="33">
        <v>1.46860212088044E-3</v>
      </c>
      <c r="K70" s="33">
        <v>2.1148593442746502E-3</v>
      </c>
      <c r="L70" s="33">
        <v>2.04537722020987E-3</v>
      </c>
      <c r="M70" s="33">
        <v>1.9826325766141698E-3</v>
      </c>
      <c r="N70" s="33">
        <v>2.31657030995244E-3</v>
      </c>
      <c r="O70" s="33">
        <v>2.2317633070129302E-3</v>
      </c>
      <c r="P70" s="33">
        <v>2.5132614490727197E-3</v>
      </c>
      <c r="Q70" s="33">
        <v>2.4380266466708699E-3</v>
      </c>
      <c r="R70" s="33">
        <v>6.4163134942369204E-3</v>
      </c>
      <c r="S70" s="33">
        <v>6.2039043298108398E-3</v>
      </c>
      <c r="T70" s="33">
        <v>5.9852837814605301E-3</v>
      </c>
      <c r="U70" s="33">
        <v>2429.3781147766204</v>
      </c>
      <c r="V70" s="33">
        <v>3095.4773106576399</v>
      </c>
      <c r="W70" s="33">
        <v>23182.473415167296</v>
      </c>
      <c r="X70" s="33">
        <v>22333.789443599999</v>
      </c>
      <c r="Y70" s="33">
        <v>21574.021026689501</v>
      </c>
      <c r="Z70" s="33">
        <v>28437.555753623703</v>
      </c>
      <c r="AA70" s="33">
        <v>27396.489197590898</v>
      </c>
      <c r="AB70" s="33">
        <v>26393.534895822202</v>
      </c>
      <c r="AC70" s="33">
        <v>25495.6587927324</v>
      </c>
      <c r="AD70" s="33">
        <v>24493.9301605404</v>
      </c>
      <c r="AE70" s="33">
        <v>23597.234929457703</v>
      </c>
    </row>
    <row r="71" spans="1:31">
      <c r="A71" s="29" t="s">
        <v>133</v>
      </c>
      <c r="B71" s="29" t="s">
        <v>73</v>
      </c>
      <c r="C71" s="33">
        <v>0</v>
      </c>
      <c r="D71" s="33">
        <v>0</v>
      </c>
      <c r="E71" s="33">
        <v>2.3219352335681802E-3</v>
      </c>
      <c r="F71" s="33">
        <v>2.2307060213501303E-3</v>
      </c>
      <c r="G71" s="33">
        <v>2.1490424123083202E-3</v>
      </c>
      <c r="H71" s="33">
        <v>2.0703684150655999E-3</v>
      </c>
      <c r="I71" s="33">
        <v>2.0217629735865498E-3</v>
      </c>
      <c r="J71" s="33">
        <v>2.04101160683206E-3</v>
      </c>
      <c r="K71" s="33">
        <v>1.9662924944457301E-3</v>
      </c>
      <c r="L71" s="33">
        <v>1.9602800964870501E-3</v>
      </c>
      <c r="M71" s="33">
        <v>1.9181873652841599E-3</v>
      </c>
      <c r="N71" s="33">
        <v>2.2634920263992701E-3</v>
      </c>
      <c r="O71" s="33">
        <v>2.18062815902097E-3</v>
      </c>
      <c r="P71" s="33">
        <v>2.2796873307993999E-3</v>
      </c>
      <c r="Q71" s="33">
        <v>2.20213513160581E-3</v>
      </c>
      <c r="R71" s="33">
        <v>3.0901963449522399E-3</v>
      </c>
      <c r="S71" s="33">
        <v>3.8554261453027801E-3</v>
      </c>
      <c r="T71" s="33">
        <v>3.8083279713543102E-3</v>
      </c>
      <c r="U71" s="33">
        <v>4.5844785304752396E-3</v>
      </c>
      <c r="V71" s="33">
        <v>4.4370497261048006E-3</v>
      </c>
      <c r="W71" s="33">
        <v>4.8114381686516902E-3</v>
      </c>
      <c r="X71" s="33">
        <v>4.6352968924041806E-3</v>
      </c>
      <c r="Y71" s="33">
        <v>4.4926007095766503E-3</v>
      </c>
      <c r="Z71" s="33">
        <v>5.15753508018095E-3</v>
      </c>
      <c r="AA71" s="33">
        <v>5.4907646852005295E-3</v>
      </c>
      <c r="AB71" s="33">
        <v>5.2897540382120002E-3</v>
      </c>
      <c r="AC71" s="33">
        <v>5.1098030189147001E-3</v>
      </c>
      <c r="AD71" s="33">
        <v>4.9090380288901499E-3</v>
      </c>
      <c r="AE71" s="33">
        <v>4.7293237328216598E-3</v>
      </c>
    </row>
    <row r="72" spans="1:31">
      <c r="A72" s="29" t="s">
        <v>133</v>
      </c>
      <c r="B72" s="29" t="s">
        <v>56</v>
      </c>
      <c r="C72" s="33">
        <v>0</v>
      </c>
      <c r="D72" s="33">
        <v>0</v>
      </c>
      <c r="E72" s="33">
        <v>0</v>
      </c>
      <c r="F72" s="33">
        <v>0</v>
      </c>
      <c r="G72" s="33">
        <v>0</v>
      </c>
      <c r="H72" s="33">
        <v>0</v>
      </c>
      <c r="I72" s="33">
        <v>0</v>
      </c>
      <c r="J72" s="33">
        <v>0</v>
      </c>
      <c r="K72" s="33">
        <v>0</v>
      </c>
      <c r="L72" s="33">
        <v>0</v>
      </c>
      <c r="M72" s="33">
        <v>0</v>
      </c>
      <c r="N72" s="33">
        <v>0</v>
      </c>
      <c r="O72" s="33">
        <v>0</v>
      </c>
      <c r="P72" s="33">
        <v>0</v>
      </c>
      <c r="Q72" s="33">
        <v>0</v>
      </c>
      <c r="R72" s="33">
        <v>0</v>
      </c>
      <c r="S72" s="33">
        <v>0</v>
      </c>
      <c r="T72" s="33">
        <v>0</v>
      </c>
      <c r="U72" s="33">
        <v>0</v>
      </c>
      <c r="V72" s="33">
        <v>0</v>
      </c>
      <c r="W72" s="33">
        <v>0</v>
      </c>
      <c r="X72" s="33">
        <v>0</v>
      </c>
      <c r="Y72" s="33">
        <v>0</v>
      </c>
      <c r="Z72" s="33">
        <v>0</v>
      </c>
      <c r="AA72" s="33">
        <v>0</v>
      </c>
      <c r="AB72" s="33">
        <v>0</v>
      </c>
      <c r="AC72" s="33">
        <v>0</v>
      </c>
      <c r="AD72" s="33">
        <v>0</v>
      </c>
      <c r="AE72" s="33">
        <v>0</v>
      </c>
    </row>
    <row r="73" spans="1:31">
      <c r="A73" s="34" t="s">
        <v>138</v>
      </c>
      <c r="B73" s="34"/>
      <c r="C73" s="35">
        <v>1.2538859225268461E-2</v>
      </c>
      <c r="D73" s="35">
        <v>1.2876669470162638E-2</v>
      </c>
      <c r="E73" s="35">
        <v>1.5488805306923543E-2</v>
      </c>
      <c r="F73" s="35">
        <v>1.5355679668449449E-2</v>
      </c>
      <c r="G73" s="35">
        <v>1.479352570956223E-2</v>
      </c>
      <c r="H73" s="35">
        <v>1.4251951567414859E-2</v>
      </c>
      <c r="I73" s="35">
        <v>1.383122099737822E-2</v>
      </c>
      <c r="J73" s="35">
        <v>1.3767271182901919E-2</v>
      </c>
      <c r="K73" s="35">
        <v>1.34271680470888E-2</v>
      </c>
      <c r="L73" s="35">
        <v>1.3171435321877485E-2</v>
      </c>
      <c r="M73" s="35">
        <v>1.280629621919125E-2</v>
      </c>
      <c r="N73" s="35">
        <v>1.3528222968619535E-2</v>
      </c>
      <c r="O73" s="35">
        <v>1.312475134515791E-2</v>
      </c>
      <c r="P73" s="35">
        <v>1.4527298036836181E-2</v>
      </c>
      <c r="Q73" s="35">
        <v>1.409075698840144E-2</v>
      </c>
      <c r="R73" s="35">
        <v>1.7897916690532974E-2</v>
      </c>
      <c r="S73" s="35">
        <v>44344.953680172555</v>
      </c>
      <c r="T73" s="35">
        <v>81920.876335900277</v>
      </c>
      <c r="U73" s="35">
        <v>99517.036173275992</v>
      </c>
      <c r="V73" s="35">
        <v>100520.93290320106</v>
      </c>
      <c r="W73" s="35">
        <v>96840.976682715278</v>
      </c>
      <c r="X73" s="35">
        <v>102981.68836513384</v>
      </c>
      <c r="Y73" s="35">
        <v>107591.75440178916</v>
      </c>
      <c r="Z73" s="35">
        <v>106495.44657397155</v>
      </c>
      <c r="AA73" s="35">
        <v>106307.28213987069</v>
      </c>
      <c r="AB73" s="35">
        <v>111802.81901648463</v>
      </c>
      <c r="AC73" s="35">
        <v>116847.45743108749</v>
      </c>
      <c r="AD73" s="35">
        <v>119313.82761121656</v>
      </c>
      <c r="AE73" s="35">
        <v>120873.43174838854</v>
      </c>
    </row>
    <row r="75" spans="1:31">
      <c r="A75" s="19" t="s">
        <v>128</v>
      </c>
      <c r="B75" s="19" t="s">
        <v>129</v>
      </c>
      <c r="C75" s="19" t="s">
        <v>80</v>
      </c>
      <c r="D75" s="19" t="s">
        <v>89</v>
      </c>
      <c r="E75" s="19" t="s">
        <v>90</v>
      </c>
      <c r="F75" s="19" t="s">
        <v>91</v>
      </c>
      <c r="G75" s="19" t="s">
        <v>92</v>
      </c>
      <c r="H75" s="19" t="s">
        <v>93</v>
      </c>
      <c r="I75" s="19" t="s">
        <v>94</v>
      </c>
      <c r="J75" s="19" t="s">
        <v>95</v>
      </c>
      <c r="K75" s="19" t="s">
        <v>96</v>
      </c>
      <c r="L75" s="19" t="s">
        <v>97</v>
      </c>
      <c r="M75" s="19" t="s">
        <v>98</v>
      </c>
      <c r="N75" s="19" t="s">
        <v>99</v>
      </c>
      <c r="O75" s="19" t="s">
        <v>100</v>
      </c>
      <c r="P75" s="19" t="s">
        <v>101</v>
      </c>
      <c r="Q75" s="19" t="s">
        <v>102</v>
      </c>
      <c r="R75" s="19" t="s">
        <v>103</v>
      </c>
      <c r="S75" s="19" t="s">
        <v>104</v>
      </c>
      <c r="T75" s="19" t="s">
        <v>105</v>
      </c>
      <c r="U75" s="19" t="s">
        <v>106</v>
      </c>
      <c r="V75" s="19" t="s">
        <v>107</v>
      </c>
      <c r="W75" s="19" t="s">
        <v>108</v>
      </c>
      <c r="X75" s="19" t="s">
        <v>109</v>
      </c>
      <c r="Y75" s="19" t="s">
        <v>110</v>
      </c>
      <c r="Z75" s="19" t="s">
        <v>111</v>
      </c>
      <c r="AA75" s="19" t="s">
        <v>112</v>
      </c>
      <c r="AB75" s="19" t="s">
        <v>113</v>
      </c>
      <c r="AC75" s="19" t="s">
        <v>114</v>
      </c>
      <c r="AD75" s="19" t="s">
        <v>115</v>
      </c>
      <c r="AE75" s="19" t="s">
        <v>116</v>
      </c>
    </row>
    <row r="76" spans="1:31">
      <c r="A76" s="29" t="s">
        <v>134</v>
      </c>
      <c r="B76" s="29" t="s">
        <v>64</v>
      </c>
      <c r="C76" s="33">
        <v>0</v>
      </c>
      <c r="D76" s="33">
        <v>0</v>
      </c>
      <c r="E76" s="33">
        <v>0</v>
      </c>
      <c r="F76" s="33">
        <v>0</v>
      </c>
      <c r="G76" s="33">
        <v>0</v>
      </c>
      <c r="H76" s="33">
        <v>0</v>
      </c>
      <c r="I76" s="33">
        <v>0</v>
      </c>
      <c r="J76" s="33">
        <v>0</v>
      </c>
      <c r="K76" s="33">
        <v>0</v>
      </c>
      <c r="L76" s="33">
        <v>0</v>
      </c>
      <c r="M76" s="33">
        <v>0</v>
      </c>
      <c r="N76" s="33">
        <v>0</v>
      </c>
      <c r="O76" s="33">
        <v>0</v>
      </c>
      <c r="P76" s="33">
        <v>0</v>
      </c>
      <c r="Q76" s="33">
        <v>0</v>
      </c>
      <c r="R76" s="33">
        <v>0</v>
      </c>
      <c r="S76" s="33">
        <v>0</v>
      </c>
      <c r="T76" s="33">
        <v>0</v>
      </c>
      <c r="U76" s="33">
        <v>0</v>
      </c>
      <c r="V76" s="33">
        <v>0</v>
      </c>
      <c r="W76" s="33">
        <v>0</v>
      </c>
      <c r="X76" s="33">
        <v>0</v>
      </c>
      <c r="Y76" s="33">
        <v>0</v>
      </c>
      <c r="Z76" s="33">
        <v>0</v>
      </c>
      <c r="AA76" s="33">
        <v>0</v>
      </c>
      <c r="AB76" s="33">
        <v>0</v>
      </c>
      <c r="AC76" s="33">
        <v>0</v>
      </c>
      <c r="AD76" s="33">
        <v>0</v>
      </c>
      <c r="AE76" s="33">
        <v>0</v>
      </c>
    </row>
    <row r="77" spans="1:31">
      <c r="A77" s="29" t="s">
        <v>134</v>
      </c>
      <c r="B77" s="29" t="s">
        <v>71</v>
      </c>
      <c r="C77" s="33">
        <v>0</v>
      </c>
      <c r="D77" s="33">
        <v>0</v>
      </c>
      <c r="E77" s="33">
        <v>0</v>
      </c>
      <c r="F77" s="33">
        <v>0</v>
      </c>
      <c r="G77" s="33">
        <v>0</v>
      </c>
      <c r="H77" s="33">
        <v>0</v>
      </c>
      <c r="I77" s="33">
        <v>0</v>
      </c>
      <c r="J77" s="33">
        <v>0</v>
      </c>
      <c r="K77" s="33">
        <v>0</v>
      </c>
      <c r="L77" s="33">
        <v>0</v>
      </c>
      <c r="M77" s="33">
        <v>0</v>
      </c>
      <c r="N77" s="33">
        <v>0</v>
      </c>
      <c r="O77" s="33">
        <v>0</v>
      </c>
      <c r="P77" s="33">
        <v>0</v>
      </c>
      <c r="Q77" s="33">
        <v>0</v>
      </c>
      <c r="R77" s="33">
        <v>0</v>
      </c>
      <c r="S77" s="33">
        <v>0</v>
      </c>
      <c r="T77" s="33">
        <v>0</v>
      </c>
      <c r="U77" s="33">
        <v>0</v>
      </c>
      <c r="V77" s="33">
        <v>0</v>
      </c>
      <c r="W77" s="33">
        <v>0</v>
      </c>
      <c r="X77" s="33">
        <v>0</v>
      </c>
      <c r="Y77" s="33">
        <v>0</v>
      </c>
      <c r="Z77" s="33">
        <v>0</v>
      </c>
      <c r="AA77" s="33">
        <v>0</v>
      </c>
      <c r="AB77" s="33">
        <v>0</v>
      </c>
      <c r="AC77" s="33">
        <v>0</v>
      </c>
      <c r="AD77" s="33">
        <v>0</v>
      </c>
      <c r="AE77" s="33">
        <v>0</v>
      </c>
    </row>
    <row r="78" spans="1:31">
      <c r="A78" s="29" t="s">
        <v>134</v>
      </c>
      <c r="B78" s="29" t="s">
        <v>20</v>
      </c>
      <c r="C78" s="33">
        <v>2.0077908845026702E-4</v>
      </c>
      <c r="D78" s="33">
        <v>1.9342879449577699E-4</v>
      </c>
      <c r="E78" s="33">
        <v>1.8684858141223502E-4</v>
      </c>
      <c r="F78" s="33">
        <v>1.79507270319719E-4</v>
      </c>
      <c r="G78" s="33">
        <v>1.72935713421029E-4</v>
      </c>
      <c r="H78" s="33">
        <v>1.6660473374239201E-4</v>
      </c>
      <c r="I78" s="33">
        <v>1.60937042685279E-4</v>
      </c>
      <c r="J78" s="33">
        <v>1.5461380015524599E-4</v>
      </c>
      <c r="K78" s="33">
        <v>1.4895356487211201E-4</v>
      </c>
      <c r="L78" s="33">
        <v>1.4350054436170899E-4</v>
      </c>
      <c r="M78" s="33">
        <v>1.38618829816748E-4</v>
      </c>
      <c r="N78" s="33">
        <v>1.3317247349295999E-4</v>
      </c>
      <c r="O78" s="33">
        <v>1.28297180780083E-4</v>
      </c>
      <c r="P78" s="33">
        <v>1.23600366985655E-4</v>
      </c>
      <c r="Q78" s="33">
        <v>1.19395632348861E-4</v>
      </c>
      <c r="R78" s="33">
        <v>1.14704558573852E-4</v>
      </c>
      <c r="S78" s="33">
        <v>1.1050535521086501E-4</v>
      </c>
      <c r="T78" s="33">
        <v>1.0645987990457401E-4</v>
      </c>
      <c r="U78" s="33">
        <v>1.12131924413022E-4</v>
      </c>
      <c r="V78" s="33">
        <v>1.0772624290184E-4</v>
      </c>
      <c r="W78" s="33">
        <v>1.0378250773473199E-4</v>
      </c>
      <c r="X78" s="33">
        <v>9.9983148224375002E-5</v>
      </c>
      <c r="Y78" s="33">
        <v>9.6581842737284595E-5</v>
      </c>
      <c r="Z78" s="33">
        <v>9.7887881417253508E-5</v>
      </c>
      <c r="AA78" s="33">
        <v>9.9302611068787902E-5</v>
      </c>
      <c r="AB78" s="33">
        <v>2.2048521117280898E-5</v>
      </c>
      <c r="AC78" s="33">
        <v>2.6299701310636002E-5</v>
      </c>
      <c r="AD78" s="33">
        <v>3.1630513118475295E-5</v>
      </c>
      <c r="AE78" s="33">
        <v>3.04725560266951E-5</v>
      </c>
    </row>
    <row r="79" spans="1:31">
      <c r="A79" s="29" t="s">
        <v>134</v>
      </c>
      <c r="B79" s="29" t="s">
        <v>32</v>
      </c>
      <c r="C79" s="33">
        <v>0</v>
      </c>
      <c r="D79" s="33">
        <v>0</v>
      </c>
      <c r="E79" s="33">
        <v>0</v>
      </c>
      <c r="F79" s="33">
        <v>0</v>
      </c>
      <c r="G79" s="33">
        <v>0</v>
      </c>
      <c r="H79" s="33">
        <v>0</v>
      </c>
      <c r="I79" s="33">
        <v>0</v>
      </c>
      <c r="J79" s="33">
        <v>0</v>
      </c>
      <c r="K79" s="33">
        <v>0</v>
      </c>
      <c r="L79" s="33">
        <v>0</v>
      </c>
      <c r="M79" s="33">
        <v>0</v>
      </c>
      <c r="N79" s="33">
        <v>0</v>
      </c>
      <c r="O79" s="33">
        <v>0</v>
      </c>
      <c r="P79" s="33">
        <v>0</v>
      </c>
      <c r="Q79" s="33">
        <v>0</v>
      </c>
      <c r="R79" s="33">
        <v>0</v>
      </c>
      <c r="S79" s="33">
        <v>0</v>
      </c>
      <c r="T79" s="33">
        <v>0</v>
      </c>
      <c r="U79" s="33">
        <v>0</v>
      </c>
      <c r="V79" s="33">
        <v>0</v>
      </c>
      <c r="W79" s="33">
        <v>0</v>
      </c>
      <c r="X79" s="33">
        <v>0</v>
      </c>
      <c r="Y79" s="33">
        <v>0</v>
      </c>
      <c r="Z79" s="33">
        <v>0</v>
      </c>
      <c r="AA79" s="33">
        <v>0</v>
      </c>
      <c r="AB79" s="33">
        <v>0</v>
      </c>
      <c r="AC79" s="33">
        <v>0</v>
      </c>
      <c r="AD79" s="33">
        <v>0</v>
      </c>
      <c r="AE79" s="33">
        <v>0</v>
      </c>
    </row>
    <row r="80" spans="1:31">
      <c r="A80" s="29" t="s">
        <v>134</v>
      </c>
      <c r="B80" s="29" t="s">
        <v>66</v>
      </c>
      <c r="C80" s="33">
        <v>8.3612239396038896E-4</v>
      </c>
      <c r="D80" s="33">
        <v>8.0551290457094504E-4</v>
      </c>
      <c r="E80" s="33">
        <v>7.7811033212852893E-4</v>
      </c>
      <c r="F80" s="33">
        <v>7.4753825087813094E-4</v>
      </c>
      <c r="G80" s="33">
        <v>7.2017172616387808E-4</v>
      </c>
      <c r="H80" s="33">
        <v>6.9380705877807004E-4</v>
      </c>
      <c r="I80" s="33">
        <v>6.7020458378190301E-4</v>
      </c>
      <c r="J80" s="33">
        <v>6.4387213689905598E-4</v>
      </c>
      <c r="K80" s="33">
        <v>6.2030071065221303E-4</v>
      </c>
      <c r="L80" s="33">
        <v>6.0434724821830104E-4</v>
      </c>
      <c r="M80" s="33">
        <v>6.0598394110560896E-4</v>
      </c>
      <c r="N80" s="33">
        <v>6.05597987696412E-4</v>
      </c>
      <c r="O80" s="33">
        <v>6.0913710443938698E-4</v>
      </c>
      <c r="P80" s="33">
        <v>6.0764504735591094E-4</v>
      </c>
      <c r="Q80" s="33">
        <v>6.1011492745719907E-4</v>
      </c>
      <c r="R80" s="33">
        <v>6.09596690841939E-4</v>
      </c>
      <c r="S80" s="33">
        <v>6.1096811380237988E-4</v>
      </c>
      <c r="T80" s="33">
        <v>6.1330027002140302E-4</v>
      </c>
      <c r="U80" s="33">
        <v>6.9109707678635299E-4</v>
      </c>
      <c r="V80" s="33">
        <v>6.6394376046213896E-4</v>
      </c>
      <c r="W80" s="33">
        <v>6.3963753491686707E-4</v>
      </c>
      <c r="X80" s="33">
        <v>6.2121855824537895E-4</v>
      </c>
      <c r="Y80" s="33">
        <v>6.1639385502561207E-4</v>
      </c>
      <c r="Z80" s="33">
        <v>6.1487640165125304E-4</v>
      </c>
      <c r="AA80" s="33">
        <v>6.1633024818734492E-4</v>
      </c>
      <c r="AB80" s="33">
        <v>2.8972206469114005E-4</v>
      </c>
      <c r="AC80" s="33">
        <v>3.0568790256604801E-4</v>
      </c>
      <c r="AD80" s="33">
        <v>3.5274417876897499E-4</v>
      </c>
      <c r="AE80" s="33">
        <v>3.3983061578440497E-4</v>
      </c>
    </row>
    <row r="81" spans="1:31">
      <c r="A81" s="29" t="s">
        <v>134</v>
      </c>
      <c r="B81" s="29" t="s">
        <v>65</v>
      </c>
      <c r="C81" s="33">
        <v>0</v>
      </c>
      <c r="D81" s="33">
        <v>0</v>
      </c>
      <c r="E81" s="33">
        <v>0</v>
      </c>
      <c r="F81" s="33">
        <v>0</v>
      </c>
      <c r="G81" s="33">
        <v>0</v>
      </c>
      <c r="H81" s="33">
        <v>0</v>
      </c>
      <c r="I81" s="33">
        <v>0</v>
      </c>
      <c r="J81" s="33">
        <v>0</v>
      </c>
      <c r="K81" s="33">
        <v>0</v>
      </c>
      <c r="L81" s="33">
        <v>0</v>
      </c>
      <c r="M81" s="33">
        <v>0</v>
      </c>
      <c r="N81" s="33">
        <v>0</v>
      </c>
      <c r="O81" s="33">
        <v>0</v>
      </c>
      <c r="P81" s="33">
        <v>0</v>
      </c>
      <c r="Q81" s="33">
        <v>0</v>
      </c>
      <c r="R81" s="33">
        <v>0</v>
      </c>
      <c r="S81" s="33">
        <v>0</v>
      </c>
      <c r="T81" s="33">
        <v>0</v>
      </c>
      <c r="U81" s="33">
        <v>0</v>
      </c>
      <c r="V81" s="33">
        <v>0</v>
      </c>
      <c r="W81" s="33">
        <v>0</v>
      </c>
      <c r="X81" s="33">
        <v>0</v>
      </c>
      <c r="Y81" s="33">
        <v>0</v>
      </c>
      <c r="Z81" s="33">
        <v>0</v>
      </c>
      <c r="AA81" s="33">
        <v>0</v>
      </c>
      <c r="AB81" s="33">
        <v>0</v>
      </c>
      <c r="AC81" s="33">
        <v>0</v>
      </c>
      <c r="AD81" s="33">
        <v>0</v>
      </c>
      <c r="AE81" s="33">
        <v>0</v>
      </c>
    </row>
    <row r="82" spans="1:31">
      <c r="A82" s="29" t="s">
        <v>134</v>
      </c>
      <c r="B82" s="29" t="s">
        <v>69</v>
      </c>
      <c r="C82" s="33">
        <v>4.7061484599232222E-3</v>
      </c>
      <c r="D82" s="33">
        <v>4.6261460976071162E-3</v>
      </c>
      <c r="E82" s="33">
        <v>14307.445732264709</v>
      </c>
      <c r="F82" s="33">
        <v>27390.51423832171</v>
      </c>
      <c r="G82" s="33">
        <v>39459.314422738898</v>
      </c>
      <c r="H82" s="33">
        <v>50573.379536185537</v>
      </c>
      <c r="I82" s="33">
        <v>60926.22707840323</v>
      </c>
      <c r="J82" s="33">
        <v>70070.188814974463</v>
      </c>
      <c r="K82" s="33">
        <v>78567.458664143604</v>
      </c>
      <c r="L82" s="33">
        <v>86232.225759789915</v>
      </c>
      <c r="M82" s="33">
        <v>93436.7559945018</v>
      </c>
      <c r="N82" s="33">
        <v>99468.069790672947</v>
      </c>
      <c r="O82" s="33">
        <v>105074.14723281012</v>
      </c>
      <c r="P82" s="33">
        <v>110000.71037491833</v>
      </c>
      <c r="Q82" s="33">
        <v>114637.78381487294</v>
      </c>
      <c r="R82" s="33">
        <v>118096.60876187222</v>
      </c>
      <c r="S82" s="33">
        <v>121397.14200738868</v>
      </c>
      <c r="T82" s="33">
        <v>124260.5407500896</v>
      </c>
      <c r="U82" s="33">
        <v>127294.88136223504</v>
      </c>
      <c r="V82" s="33">
        <v>129202.01038670867</v>
      </c>
      <c r="W82" s="33">
        <v>124472.07181001987</v>
      </c>
      <c r="X82" s="33">
        <v>119915.29090225798</v>
      </c>
      <c r="Y82" s="33">
        <v>115835.91808618528</v>
      </c>
      <c r="Z82" s="33">
        <v>111284.70606236081</v>
      </c>
      <c r="AA82" s="33">
        <v>107210.69960824758</v>
      </c>
      <c r="AB82" s="33">
        <v>103285.83604321054</v>
      </c>
      <c r="AC82" s="33">
        <v>99772.177084168288</v>
      </c>
      <c r="AD82" s="33">
        <v>90239.675043512165</v>
      </c>
      <c r="AE82" s="33">
        <v>81568.503121265981</v>
      </c>
    </row>
    <row r="83" spans="1:31">
      <c r="A83" s="29" t="s">
        <v>134</v>
      </c>
      <c r="B83" s="29" t="s">
        <v>68</v>
      </c>
      <c r="C83" s="33">
        <v>1.7909751972195002E-4</v>
      </c>
      <c r="D83" s="33">
        <v>2.5197455072839097E-4</v>
      </c>
      <c r="E83" s="33">
        <v>3.7984971423066699E-4</v>
      </c>
      <c r="F83" s="33">
        <v>3.9879115551275703E-4</v>
      </c>
      <c r="G83" s="33">
        <v>3.95139207567623E-4</v>
      </c>
      <c r="H83" s="33">
        <v>4.1738295147581198E-4</v>
      </c>
      <c r="I83" s="33">
        <v>4.6038713120248598E-4</v>
      </c>
      <c r="J83" s="33">
        <v>4.7177974486501702E-4</v>
      </c>
      <c r="K83" s="33">
        <v>5.4484396757700207E-4</v>
      </c>
      <c r="L83" s="33">
        <v>6.3813734478228702E-4</v>
      </c>
      <c r="M83" s="33">
        <v>7.5776343066429692E-4</v>
      </c>
      <c r="N83" s="33">
        <v>7.3831715935656391E-4</v>
      </c>
      <c r="O83" s="33">
        <v>7.1519927638578895E-4</v>
      </c>
      <c r="P83" s="33">
        <v>6.8901664472803006E-4</v>
      </c>
      <c r="Q83" s="33">
        <v>6.7022904592100002E-4</v>
      </c>
      <c r="R83" s="33">
        <v>6.4951582297442399E-4</v>
      </c>
      <c r="S83" s="33">
        <v>7.2176675228616206E-4</v>
      </c>
      <c r="T83" s="33">
        <v>7.7077627764691103E-4</v>
      </c>
      <c r="U83" s="33">
        <v>7.82012530270354E-4</v>
      </c>
      <c r="V83" s="33">
        <v>1.1156857752788701E-3</v>
      </c>
      <c r="W83" s="33">
        <v>1.0748417886244802E-3</v>
      </c>
      <c r="X83" s="33">
        <v>1.0354930538436899E-3</v>
      </c>
      <c r="Y83" s="33">
        <v>1.00026683554159E-3</v>
      </c>
      <c r="Z83" s="33">
        <v>9.6096618921216899E-4</v>
      </c>
      <c r="AA83" s="33">
        <v>9.2578631054275791E-4</v>
      </c>
      <c r="AB83" s="33">
        <v>8.2144294978068696E-4</v>
      </c>
      <c r="AC83" s="33">
        <v>7.6216775445798698E-4</v>
      </c>
      <c r="AD83" s="33">
        <v>6.7869743851357801E-4</v>
      </c>
      <c r="AE83" s="33">
        <v>6.4052934901092891E-4</v>
      </c>
    </row>
    <row r="84" spans="1:31">
      <c r="A84" s="29" t="s">
        <v>134</v>
      </c>
      <c r="B84" s="29" t="s">
        <v>36</v>
      </c>
      <c r="C84" s="33">
        <v>1.4276937995416298E-3</v>
      </c>
      <c r="D84" s="33">
        <v>1.37542755416403E-3</v>
      </c>
      <c r="E84" s="33">
        <v>1.3286371762838E-3</v>
      </c>
      <c r="F84" s="33">
        <v>1.2764348059662999E-3</v>
      </c>
      <c r="G84" s="33">
        <v>1.2297059802204898E-3</v>
      </c>
      <c r="H84" s="33">
        <v>1.2168179033346101E-3</v>
      </c>
      <c r="I84" s="33">
        <v>1.2571713252315599E-3</v>
      </c>
      <c r="J84" s="33">
        <v>1.3658089693514698E-3</v>
      </c>
      <c r="K84" s="33">
        <v>1.7475963416230199E-3</v>
      </c>
      <c r="L84" s="33">
        <v>1.76421644774287E-3</v>
      </c>
      <c r="M84" s="33">
        <v>1.75078138436988E-3</v>
      </c>
      <c r="N84" s="33">
        <v>1.8062160238209799E-3</v>
      </c>
      <c r="O84" s="33">
        <v>1.7665634051236201E-3</v>
      </c>
      <c r="P84" s="33">
        <v>1.83130699120526E-3</v>
      </c>
      <c r="Q84" s="33">
        <v>1.83203139709239E-3</v>
      </c>
      <c r="R84" s="33">
        <v>1.8616733320567301E-3</v>
      </c>
      <c r="S84" s="33">
        <v>1.87001138110928E-3</v>
      </c>
      <c r="T84" s="33">
        <v>1.8644116692794399E-3</v>
      </c>
      <c r="U84" s="33">
        <v>2.13509170304801E-3</v>
      </c>
      <c r="V84" s="33">
        <v>2.0603335066611099E-3</v>
      </c>
      <c r="W84" s="33">
        <v>1.65629174420149E-3</v>
      </c>
      <c r="X84" s="33">
        <v>1.6685616527040701E-3</v>
      </c>
      <c r="Y84" s="33">
        <v>1.7225346323145999E-3</v>
      </c>
      <c r="Z84" s="33">
        <v>1.72484145158681E-3</v>
      </c>
      <c r="AA84" s="33">
        <v>1.72703673501679E-3</v>
      </c>
      <c r="AB84" s="33">
        <v>1.7594237395254799E-3</v>
      </c>
      <c r="AC84" s="33">
        <v>1.7719636646729099E-3</v>
      </c>
      <c r="AD84" s="33">
        <v>1.88240995170519E-3</v>
      </c>
      <c r="AE84" s="33">
        <v>1.73310945596361E-3</v>
      </c>
    </row>
    <row r="85" spans="1:31">
      <c r="A85" s="29" t="s">
        <v>134</v>
      </c>
      <c r="B85" s="29" t="s">
        <v>73</v>
      </c>
      <c r="C85" s="33">
        <v>0</v>
      </c>
      <c r="D85" s="33">
        <v>0</v>
      </c>
      <c r="E85" s="33">
        <v>3.3041455117119398E-3</v>
      </c>
      <c r="F85" s="33">
        <v>3.2538162138167604E-3</v>
      </c>
      <c r="G85" s="33">
        <v>3.3332507165985703E-3</v>
      </c>
      <c r="H85" s="33">
        <v>3.45195972080105E-3</v>
      </c>
      <c r="I85" s="33">
        <v>3.4853618552525703E-3</v>
      </c>
      <c r="J85" s="33">
        <v>3.4778870657434001E-3</v>
      </c>
      <c r="K85" s="33">
        <v>3.5065513787251499E-3</v>
      </c>
      <c r="L85" s="33">
        <v>3.5191572980450801E-3</v>
      </c>
      <c r="M85" s="33">
        <v>3.5964885811021301E-3</v>
      </c>
      <c r="N85" s="33">
        <v>3.6118070676523198E-3</v>
      </c>
      <c r="O85" s="33">
        <v>3.6457331545941703E-3</v>
      </c>
      <c r="P85" s="33">
        <v>3.6812738765759205E-3</v>
      </c>
      <c r="Q85" s="33">
        <v>3.7853562175619603E-3</v>
      </c>
      <c r="R85" s="33">
        <v>3.8567556192173999E-3</v>
      </c>
      <c r="S85" s="33">
        <v>3.8849045246309799E-3</v>
      </c>
      <c r="T85" s="33">
        <v>3.9178334603023994E-3</v>
      </c>
      <c r="U85" s="33">
        <v>4.4178493862718797E-3</v>
      </c>
      <c r="V85" s="33">
        <v>4.2576128220488093E-3</v>
      </c>
      <c r="W85" s="33">
        <v>4.1324299370966294E-3</v>
      </c>
      <c r="X85" s="33">
        <v>4.0630787590716705E-3</v>
      </c>
      <c r="Y85" s="33">
        <v>4.0814287832126499E-3</v>
      </c>
      <c r="Z85" s="33">
        <v>4.0751120192923001E-3</v>
      </c>
      <c r="AA85" s="33">
        <v>4.1078137375529303E-3</v>
      </c>
      <c r="AB85" s="33">
        <v>4.0530501289399098E-3</v>
      </c>
      <c r="AC85" s="33">
        <v>4.0318633395937708E-3</v>
      </c>
      <c r="AD85" s="33">
        <v>4.1499565700690499E-3</v>
      </c>
      <c r="AE85" s="33">
        <v>4.01510779918579E-3</v>
      </c>
    </row>
    <row r="86" spans="1:31">
      <c r="A86" s="29" t="s">
        <v>134</v>
      </c>
      <c r="B86" s="29" t="s">
        <v>56</v>
      </c>
      <c r="C86" s="33">
        <v>0</v>
      </c>
      <c r="D86" s="33">
        <v>0</v>
      </c>
      <c r="E86" s="33">
        <v>0</v>
      </c>
      <c r="F86" s="33">
        <v>0</v>
      </c>
      <c r="G86" s="33">
        <v>0</v>
      </c>
      <c r="H86" s="33">
        <v>0</v>
      </c>
      <c r="I86" s="33">
        <v>0</v>
      </c>
      <c r="J86" s="33">
        <v>0</v>
      </c>
      <c r="K86" s="33">
        <v>0</v>
      </c>
      <c r="L86" s="33">
        <v>0</v>
      </c>
      <c r="M86" s="33">
        <v>0</v>
      </c>
      <c r="N86" s="33">
        <v>0</v>
      </c>
      <c r="O86" s="33">
        <v>0</v>
      </c>
      <c r="P86" s="33">
        <v>0</v>
      </c>
      <c r="Q86" s="33">
        <v>0</v>
      </c>
      <c r="R86" s="33">
        <v>0</v>
      </c>
      <c r="S86" s="33">
        <v>0</v>
      </c>
      <c r="T86" s="33">
        <v>0</v>
      </c>
      <c r="U86" s="33">
        <v>0</v>
      </c>
      <c r="V86" s="33">
        <v>0</v>
      </c>
      <c r="W86" s="33">
        <v>0</v>
      </c>
      <c r="X86" s="33">
        <v>0</v>
      </c>
      <c r="Y86" s="33">
        <v>0</v>
      </c>
      <c r="Z86" s="33">
        <v>0</v>
      </c>
      <c r="AA86" s="33">
        <v>0</v>
      </c>
      <c r="AB86" s="33">
        <v>0</v>
      </c>
      <c r="AC86" s="33">
        <v>0</v>
      </c>
      <c r="AD86" s="33">
        <v>0</v>
      </c>
      <c r="AE86" s="33">
        <v>0</v>
      </c>
    </row>
    <row r="87" spans="1:31">
      <c r="A87" s="34" t="s">
        <v>138</v>
      </c>
      <c r="B87" s="34"/>
      <c r="C87" s="35">
        <v>5.9221474620558276E-3</v>
      </c>
      <c r="D87" s="35">
        <v>5.8770623474022291E-3</v>
      </c>
      <c r="E87" s="35">
        <v>14307.447077073337</v>
      </c>
      <c r="F87" s="35">
        <v>27390.515564158388</v>
      </c>
      <c r="G87" s="35">
        <v>39459.315710985546</v>
      </c>
      <c r="H87" s="35">
        <v>50573.380813980279</v>
      </c>
      <c r="I87" s="35">
        <v>60926.228369931989</v>
      </c>
      <c r="J87" s="35">
        <v>70070.190085240145</v>
      </c>
      <c r="K87" s="35">
        <v>78567.459978241837</v>
      </c>
      <c r="L87" s="35">
        <v>86232.227145775047</v>
      </c>
      <c r="M87" s="35">
        <v>93436.757496867998</v>
      </c>
      <c r="N87" s="35">
        <v>99468.071267760577</v>
      </c>
      <c r="O87" s="35">
        <v>105074.14868544368</v>
      </c>
      <c r="P87" s="35">
        <v>110000.71179518038</v>
      </c>
      <c r="Q87" s="35">
        <v>114637.78521461254</v>
      </c>
      <c r="R87" s="35">
        <v>118096.61013568929</v>
      </c>
      <c r="S87" s="35">
        <v>121397.14345062891</v>
      </c>
      <c r="T87" s="35">
        <v>124260.54224062602</v>
      </c>
      <c r="U87" s="35">
        <v>127294.88294747658</v>
      </c>
      <c r="V87" s="35">
        <v>129202.01227406446</v>
      </c>
      <c r="W87" s="35">
        <v>124472.07362828169</v>
      </c>
      <c r="X87" s="35">
        <v>119915.29265895275</v>
      </c>
      <c r="Y87" s="35">
        <v>115835.91979942782</v>
      </c>
      <c r="Z87" s="35">
        <v>111284.7077360913</v>
      </c>
      <c r="AA87" s="35">
        <v>107210.70124966676</v>
      </c>
      <c r="AB87" s="35">
        <v>103285.83717642409</v>
      </c>
      <c r="AC87" s="35">
        <v>99772.178178323637</v>
      </c>
      <c r="AD87" s="35">
        <v>90239.676106584302</v>
      </c>
      <c r="AE87" s="35">
        <v>81568.504132098504</v>
      </c>
    </row>
  </sheetData>
  <sheetProtection algorithmName="SHA-512" hashValue="wB5fzyfpUlF8LUxeZysn2OaiTqPMxXDXyUwRT/gka9H6Qqi8ugXY8ded37LA5P48+MItlpatVXPwzWdlmQi5mQ==" saltValue="ozD8sn7jBetwuSSFhMW4uw==" spinCount="100000" sheet="1" objects="1" scenarios="1"/>
  <mergeCells count="6">
    <mergeCell ref="A17:B17"/>
    <mergeCell ref="A31:B31"/>
    <mergeCell ref="A45:B45"/>
    <mergeCell ref="A59:B59"/>
    <mergeCell ref="A73:B73"/>
    <mergeCell ref="A87:B87"/>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7" tint="0.39997558519241921"/>
  </sheetPr>
  <dimension ref="A1:AE89"/>
  <sheetViews>
    <sheetView zoomScale="85" zoomScaleNormal="85" workbookViewId="0"/>
  </sheetViews>
  <sheetFormatPr defaultColWidth="9.140625" defaultRowHeight="15"/>
  <cols>
    <col min="1" max="1" width="16" style="28" customWidth="1"/>
    <col min="2" max="2" width="30.5703125" style="28" customWidth="1"/>
    <col min="3" max="32" width="9.42578125" style="28" customWidth="1"/>
    <col min="33" max="16384" width="9.140625" style="28"/>
  </cols>
  <sheetData>
    <row r="1" spans="1:31" ht="23.25" customHeight="1">
      <c r="A1" s="27" t="s">
        <v>164</v>
      </c>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row>
    <row r="2" spans="1:31">
      <c r="A2" s="28" t="s">
        <v>82</v>
      </c>
      <c r="B2" s="18" t="s">
        <v>142</v>
      </c>
    </row>
    <row r="3" spans="1:31">
      <c r="B3" s="18"/>
    </row>
    <row r="4" spans="1:31">
      <c r="A4" s="18" t="s">
        <v>127</v>
      </c>
      <c r="B4" s="18"/>
    </row>
    <row r="5" spans="1:31">
      <c r="A5" s="19" t="s">
        <v>128</v>
      </c>
      <c r="B5" s="19" t="s">
        <v>129</v>
      </c>
      <c r="C5" s="19" t="s">
        <v>80</v>
      </c>
      <c r="D5" s="19" t="s">
        <v>89</v>
      </c>
      <c r="E5" s="19" t="s">
        <v>90</v>
      </c>
      <c r="F5" s="19" t="s">
        <v>91</v>
      </c>
      <c r="G5" s="19" t="s">
        <v>92</v>
      </c>
      <c r="H5" s="19" t="s">
        <v>93</v>
      </c>
      <c r="I5" s="19" t="s">
        <v>94</v>
      </c>
      <c r="J5" s="19" t="s">
        <v>95</v>
      </c>
      <c r="K5" s="19" t="s">
        <v>96</v>
      </c>
      <c r="L5" s="19" t="s">
        <v>97</v>
      </c>
      <c r="M5" s="19" t="s">
        <v>98</v>
      </c>
      <c r="N5" s="19" t="s">
        <v>99</v>
      </c>
      <c r="O5" s="19" t="s">
        <v>100</v>
      </c>
      <c r="P5" s="19" t="s">
        <v>101</v>
      </c>
      <c r="Q5" s="19" t="s">
        <v>102</v>
      </c>
      <c r="R5" s="19" t="s">
        <v>103</v>
      </c>
      <c r="S5" s="19" t="s">
        <v>104</v>
      </c>
      <c r="T5" s="19" t="s">
        <v>105</v>
      </c>
      <c r="U5" s="19" t="s">
        <v>106</v>
      </c>
      <c r="V5" s="19" t="s">
        <v>107</v>
      </c>
      <c r="W5" s="19" t="s">
        <v>108</v>
      </c>
      <c r="X5" s="19" t="s">
        <v>109</v>
      </c>
      <c r="Y5" s="19" t="s">
        <v>110</v>
      </c>
      <c r="Z5" s="19" t="s">
        <v>111</v>
      </c>
      <c r="AA5" s="19" t="s">
        <v>112</v>
      </c>
      <c r="AB5" s="19" t="s">
        <v>113</v>
      </c>
      <c r="AC5" s="19" t="s">
        <v>114</v>
      </c>
      <c r="AD5" s="19" t="s">
        <v>115</v>
      </c>
      <c r="AE5" s="19" t="s">
        <v>116</v>
      </c>
    </row>
    <row r="6" spans="1:31">
      <c r="A6" s="29" t="s">
        <v>40</v>
      </c>
      <c r="B6" s="29" t="s">
        <v>64</v>
      </c>
      <c r="C6" s="33">
        <v>0</v>
      </c>
      <c r="D6" s="33">
        <v>0</v>
      </c>
      <c r="E6" s="33">
        <v>0</v>
      </c>
      <c r="F6" s="33">
        <v>132193.81686834089</v>
      </c>
      <c r="G6" s="33">
        <v>101106.89107112659</v>
      </c>
      <c r="H6" s="33">
        <v>39386.193863330591</v>
      </c>
      <c r="I6" s="33">
        <v>6451.7305825412013</v>
      </c>
      <c r="J6" s="33">
        <v>0</v>
      </c>
      <c r="K6" s="33">
        <v>22908.702312768757</v>
      </c>
      <c r="L6" s="33">
        <v>4738.7710442011921</v>
      </c>
      <c r="M6" s="33">
        <v>2468.5265787370404</v>
      </c>
      <c r="N6" s="33">
        <v>0</v>
      </c>
      <c r="O6" s="33">
        <v>0</v>
      </c>
      <c r="P6" s="33">
        <v>0</v>
      </c>
      <c r="Q6" s="33">
        <v>1291.7495935264399</v>
      </c>
      <c r="R6" s="33">
        <v>291.738064121516</v>
      </c>
      <c r="S6" s="33">
        <v>0</v>
      </c>
      <c r="T6" s="33">
        <v>0</v>
      </c>
      <c r="U6" s="33">
        <v>0</v>
      </c>
      <c r="V6" s="33">
        <v>0</v>
      </c>
      <c r="W6" s="33">
        <v>0</v>
      </c>
      <c r="X6" s="33">
        <v>0</v>
      </c>
      <c r="Y6" s="33">
        <v>0</v>
      </c>
      <c r="Z6" s="33">
        <v>0</v>
      </c>
      <c r="AA6" s="33">
        <v>0</v>
      </c>
      <c r="AB6" s="33">
        <v>0</v>
      </c>
      <c r="AC6" s="33">
        <v>0</v>
      </c>
      <c r="AD6" s="33">
        <v>0</v>
      </c>
      <c r="AE6" s="33">
        <v>0</v>
      </c>
    </row>
    <row r="7" spans="1:31">
      <c r="A7" s="29" t="s">
        <v>40</v>
      </c>
      <c r="B7" s="29" t="s">
        <v>71</v>
      </c>
      <c r="C7" s="33">
        <v>0</v>
      </c>
      <c r="D7" s="33">
        <v>0</v>
      </c>
      <c r="E7" s="33">
        <v>0</v>
      </c>
      <c r="F7" s="33">
        <v>113190.40402000742</v>
      </c>
      <c r="G7" s="33">
        <v>0</v>
      </c>
      <c r="H7" s="33">
        <v>7156.9732320694129</v>
      </c>
      <c r="I7" s="33">
        <v>1.101916780161256E-3</v>
      </c>
      <c r="J7" s="33">
        <v>0</v>
      </c>
      <c r="K7" s="33">
        <v>7.1114158155213925E-5</v>
      </c>
      <c r="L7" s="33">
        <v>3.3826267319250893E-5</v>
      </c>
      <c r="M7" s="33">
        <v>3.6569729508774401E-5</v>
      </c>
      <c r="N7" s="33">
        <v>0</v>
      </c>
      <c r="O7" s="33">
        <v>0</v>
      </c>
      <c r="P7" s="33">
        <v>0</v>
      </c>
      <c r="Q7" s="33">
        <v>0</v>
      </c>
      <c r="R7" s="33">
        <v>0</v>
      </c>
      <c r="S7" s="33">
        <v>0</v>
      </c>
      <c r="T7" s="33">
        <v>0</v>
      </c>
      <c r="U7" s="33">
        <v>0</v>
      </c>
      <c r="V7" s="33">
        <v>0</v>
      </c>
      <c r="W7" s="33">
        <v>0</v>
      </c>
      <c r="X7" s="33">
        <v>0</v>
      </c>
      <c r="Y7" s="33">
        <v>0</v>
      </c>
      <c r="Z7" s="33">
        <v>0</v>
      </c>
      <c r="AA7" s="33">
        <v>0</v>
      </c>
      <c r="AB7" s="33">
        <v>0</v>
      </c>
      <c r="AC7" s="33">
        <v>0</v>
      </c>
      <c r="AD7" s="33">
        <v>0</v>
      </c>
      <c r="AE7" s="33">
        <v>0</v>
      </c>
    </row>
    <row r="8" spans="1:31">
      <c r="A8" s="29" t="s">
        <v>40</v>
      </c>
      <c r="B8" s="29" t="s">
        <v>20</v>
      </c>
      <c r="C8" s="33">
        <v>0</v>
      </c>
      <c r="D8" s="33">
        <v>0</v>
      </c>
      <c r="E8" s="33">
        <v>0</v>
      </c>
      <c r="F8" s="33">
        <v>0</v>
      </c>
      <c r="G8" s="33">
        <v>0</v>
      </c>
      <c r="H8" s="33">
        <v>0</v>
      </c>
      <c r="I8" s="33">
        <v>0</v>
      </c>
      <c r="J8" s="33">
        <v>0</v>
      </c>
      <c r="K8" s="33">
        <v>0</v>
      </c>
      <c r="L8" s="33">
        <v>0</v>
      </c>
      <c r="M8" s="33">
        <v>0</v>
      </c>
      <c r="N8" s="33">
        <v>0</v>
      </c>
      <c r="O8" s="33">
        <v>0</v>
      </c>
      <c r="P8" s="33">
        <v>0</v>
      </c>
      <c r="Q8" s="33">
        <v>0</v>
      </c>
      <c r="R8" s="33">
        <v>0</v>
      </c>
      <c r="S8" s="33">
        <v>0</v>
      </c>
      <c r="T8" s="33">
        <v>0</v>
      </c>
      <c r="U8" s="33">
        <v>0</v>
      </c>
      <c r="V8" s="33">
        <v>0</v>
      </c>
      <c r="W8" s="33">
        <v>0</v>
      </c>
      <c r="X8" s="33">
        <v>0</v>
      </c>
      <c r="Y8" s="33">
        <v>0</v>
      </c>
      <c r="Z8" s="33">
        <v>0</v>
      </c>
      <c r="AA8" s="33">
        <v>0</v>
      </c>
      <c r="AB8" s="33">
        <v>0</v>
      </c>
      <c r="AC8" s="33">
        <v>0</v>
      </c>
      <c r="AD8" s="33">
        <v>0</v>
      </c>
      <c r="AE8" s="33">
        <v>0</v>
      </c>
    </row>
    <row r="9" spans="1:31">
      <c r="A9" s="29" t="s">
        <v>40</v>
      </c>
      <c r="B9" s="29" t="s">
        <v>32</v>
      </c>
      <c r="C9" s="33">
        <v>0</v>
      </c>
      <c r="D9" s="33">
        <v>0</v>
      </c>
      <c r="E9" s="33">
        <v>0</v>
      </c>
      <c r="F9" s="33">
        <v>0</v>
      </c>
      <c r="G9" s="33">
        <v>0</v>
      </c>
      <c r="H9" s="33">
        <v>0</v>
      </c>
      <c r="I9" s="33">
        <v>0</v>
      </c>
      <c r="J9" s="33">
        <v>0</v>
      </c>
      <c r="K9" s="33">
        <v>0</v>
      </c>
      <c r="L9" s="33">
        <v>0</v>
      </c>
      <c r="M9" s="33">
        <v>0</v>
      </c>
      <c r="N9" s="33">
        <v>0</v>
      </c>
      <c r="O9" s="33">
        <v>0</v>
      </c>
      <c r="P9" s="33">
        <v>0</v>
      </c>
      <c r="Q9" s="33">
        <v>0</v>
      </c>
      <c r="R9" s="33">
        <v>0</v>
      </c>
      <c r="S9" s="33">
        <v>0</v>
      </c>
      <c r="T9" s="33">
        <v>0</v>
      </c>
      <c r="U9" s="33">
        <v>0</v>
      </c>
      <c r="V9" s="33">
        <v>0</v>
      </c>
      <c r="W9" s="33">
        <v>0</v>
      </c>
      <c r="X9" s="33">
        <v>0</v>
      </c>
      <c r="Y9" s="33">
        <v>0</v>
      </c>
      <c r="Z9" s="33">
        <v>0</v>
      </c>
      <c r="AA9" s="33">
        <v>0</v>
      </c>
      <c r="AB9" s="33">
        <v>0</v>
      </c>
      <c r="AC9" s="33">
        <v>0</v>
      </c>
      <c r="AD9" s="33">
        <v>0</v>
      </c>
      <c r="AE9" s="33">
        <v>0</v>
      </c>
    </row>
    <row r="10" spans="1:31">
      <c r="A10" s="29" t="s">
        <v>40</v>
      </c>
      <c r="B10" s="29" t="s">
        <v>66</v>
      </c>
      <c r="C10" s="33">
        <v>0</v>
      </c>
      <c r="D10" s="33">
        <v>0</v>
      </c>
      <c r="E10" s="33">
        <v>0</v>
      </c>
      <c r="F10" s="33">
        <v>0</v>
      </c>
      <c r="G10" s="33">
        <v>0</v>
      </c>
      <c r="H10" s="33">
        <v>0</v>
      </c>
      <c r="I10" s="33">
        <v>0</v>
      </c>
      <c r="J10" s="33">
        <v>0</v>
      </c>
      <c r="K10" s="33">
        <v>0</v>
      </c>
      <c r="L10" s="33">
        <v>0</v>
      </c>
      <c r="M10" s="33">
        <v>0</v>
      </c>
      <c r="N10" s="33">
        <v>0</v>
      </c>
      <c r="O10" s="33">
        <v>0</v>
      </c>
      <c r="P10" s="33">
        <v>0</v>
      </c>
      <c r="Q10" s="33">
        <v>0</v>
      </c>
      <c r="R10" s="33">
        <v>0</v>
      </c>
      <c r="S10" s="33">
        <v>0</v>
      </c>
      <c r="T10" s="33">
        <v>0</v>
      </c>
      <c r="U10" s="33">
        <v>0</v>
      </c>
      <c r="V10" s="33">
        <v>0</v>
      </c>
      <c r="W10" s="33">
        <v>0</v>
      </c>
      <c r="X10" s="33">
        <v>0</v>
      </c>
      <c r="Y10" s="33">
        <v>0</v>
      </c>
      <c r="Z10" s="33">
        <v>0</v>
      </c>
      <c r="AA10" s="33">
        <v>0</v>
      </c>
      <c r="AB10" s="33">
        <v>0</v>
      </c>
      <c r="AC10" s="33">
        <v>0</v>
      </c>
      <c r="AD10" s="33">
        <v>0</v>
      </c>
      <c r="AE10" s="33">
        <v>0</v>
      </c>
    </row>
    <row r="11" spans="1:31">
      <c r="A11" s="29" t="s">
        <v>40</v>
      </c>
      <c r="B11" s="29" t="s">
        <v>65</v>
      </c>
      <c r="C11" s="33">
        <v>0</v>
      </c>
      <c r="D11" s="33">
        <v>0</v>
      </c>
      <c r="E11" s="33">
        <v>0</v>
      </c>
      <c r="F11" s="33">
        <v>0</v>
      </c>
      <c r="G11" s="33">
        <v>0</v>
      </c>
      <c r="H11" s="33">
        <v>0</v>
      </c>
      <c r="I11" s="33">
        <v>0</v>
      </c>
      <c r="J11" s="33">
        <v>0</v>
      </c>
      <c r="K11" s="33">
        <v>0</v>
      </c>
      <c r="L11" s="33">
        <v>0</v>
      </c>
      <c r="M11" s="33">
        <v>0</v>
      </c>
      <c r="N11" s="33">
        <v>0</v>
      </c>
      <c r="O11" s="33">
        <v>0</v>
      </c>
      <c r="P11" s="33">
        <v>0</v>
      </c>
      <c r="Q11" s="33">
        <v>0</v>
      </c>
      <c r="R11" s="33">
        <v>0</v>
      </c>
      <c r="S11" s="33">
        <v>0</v>
      </c>
      <c r="T11" s="33">
        <v>0</v>
      </c>
      <c r="U11" s="33">
        <v>0</v>
      </c>
      <c r="V11" s="33">
        <v>0</v>
      </c>
      <c r="W11" s="33">
        <v>0</v>
      </c>
      <c r="X11" s="33">
        <v>0</v>
      </c>
      <c r="Y11" s="33">
        <v>0</v>
      </c>
      <c r="Z11" s="33">
        <v>0</v>
      </c>
      <c r="AA11" s="33">
        <v>0</v>
      </c>
      <c r="AB11" s="33">
        <v>0</v>
      </c>
      <c r="AC11" s="33">
        <v>0</v>
      </c>
      <c r="AD11" s="33">
        <v>0</v>
      </c>
      <c r="AE11" s="33">
        <v>0</v>
      </c>
    </row>
    <row r="12" spans="1:31">
      <c r="A12" s="29" t="s">
        <v>40</v>
      </c>
      <c r="B12" s="29" t="s">
        <v>69</v>
      </c>
      <c r="C12" s="33">
        <v>0</v>
      </c>
      <c r="D12" s="33">
        <v>0</v>
      </c>
      <c r="E12" s="33">
        <v>0</v>
      </c>
      <c r="F12" s="33">
        <v>0</v>
      </c>
      <c r="G12" s="33">
        <v>0</v>
      </c>
      <c r="H12" s="33">
        <v>0</v>
      </c>
      <c r="I12" s="33">
        <v>0</v>
      </c>
      <c r="J12" s="33">
        <v>0</v>
      </c>
      <c r="K12" s="33">
        <v>0</v>
      </c>
      <c r="L12" s="33">
        <v>0</v>
      </c>
      <c r="M12" s="33">
        <v>0</v>
      </c>
      <c r="N12" s="33">
        <v>0</v>
      </c>
      <c r="O12" s="33">
        <v>0</v>
      </c>
      <c r="P12" s="33">
        <v>0</v>
      </c>
      <c r="Q12" s="33">
        <v>0</v>
      </c>
      <c r="R12" s="33">
        <v>0</v>
      </c>
      <c r="S12" s="33">
        <v>0</v>
      </c>
      <c r="T12" s="33">
        <v>0</v>
      </c>
      <c r="U12" s="33">
        <v>0</v>
      </c>
      <c r="V12" s="33">
        <v>0</v>
      </c>
      <c r="W12" s="33">
        <v>0</v>
      </c>
      <c r="X12" s="33">
        <v>0</v>
      </c>
      <c r="Y12" s="33">
        <v>0</v>
      </c>
      <c r="Z12" s="33">
        <v>0</v>
      </c>
      <c r="AA12" s="33">
        <v>0</v>
      </c>
      <c r="AB12" s="33">
        <v>0</v>
      </c>
      <c r="AC12" s="33">
        <v>0</v>
      </c>
      <c r="AD12" s="33">
        <v>0</v>
      </c>
      <c r="AE12" s="33">
        <v>0</v>
      </c>
    </row>
    <row r="13" spans="1:31">
      <c r="A13" s="29" t="s">
        <v>40</v>
      </c>
      <c r="B13" s="29" t="s">
        <v>68</v>
      </c>
      <c r="C13" s="33">
        <v>0</v>
      </c>
      <c r="D13" s="33">
        <v>0</v>
      </c>
      <c r="E13" s="33">
        <v>0</v>
      </c>
      <c r="F13" s="33">
        <v>0</v>
      </c>
      <c r="G13" s="33">
        <v>0</v>
      </c>
      <c r="H13" s="33">
        <v>0</v>
      </c>
      <c r="I13" s="33">
        <v>0</v>
      </c>
      <c r="J13" s="33">
        <v>0</v>
      </c>
      <c r="K13" s="33">
        <v>0</v>
      </c>
      <c r="L13" s="33">
        <v>0</v>
      </c>
      <c r="M13" s="33">
        <v>0</v>
      </c>
      <c r="N13" s="33">
        <v>0</v>
      </c>
      <c r="O13" s="33">
        <v>0</v>
      </c>
      <c r="P13" s="33">
        <v>0</v>
      </c>
      <c r="Q13" s="33">
        <v>0</v>
      </c>
      <c r="R13" s="33">
        <v>0</v>
      </c>
      <c r="S13" s="33">
        <v>0</v>
      </c>
      <c r="T13" s="33">
        <v>0</v>
      </c>
      <c r="U13" s="33">
        <v>0</v>
      </c>
      <c r="V13" s="33">
        <v>0</v>
      </c>
      <c r="W13" s="33">
        <v>0</v>
      </c>
      <c r="X13" s="33">
        <v>0</v>
      </c>
      <c r="Y13" s="33">
        <v>0</v>
      </c>
      <c r="Z13" s="33">
        <v>0</v>
      </c>
      <c r="AA13" s="33">
        <v>0</v>
      </c>
      <c r="AB13" s="33">
        <v>0</v>
      </c>
      <c r="AC13" s="33">
        <v>0</v>
      </c>
      <c r="AD13" s="33">
        <v>0</v>
      </c>
      <c r="AE13" s="33">
        <v>0</v>
      </c>
    </row>
    <row r="14" spans="1:31">
      <c r="A14" s="29" t="s">
        <v>40</v>
      </c>
      <c r="B14" s="29" t="s">
        <v>36</v>
      </c>
      <c r="C14" s="33">
        <v>0</v>
      </c>
      <c r="D14" s="33">
        <v>0</v>
      </c>
      <c r="E14" s="33">
        <v>0</v>
      </c>
      <c r="F14" s="33">
        <v>0</v>
      </c>
      <c r="G14" s="33">
        <v>0</v>
      </c>
      <c r="H14" s="33">
        <v>0</v>
      </c>
      <c r="I14" s="33">
        <v>0</v>
      </c>
      <c r="J14" s="33">
        <v>0</v>
      </c>
      <c r="K14" s="33">
        <v>0</v>
      </c>
      <c r="L14" s="33">
        <v>0</v>
      </c>
      <c r="M14" s="33">
        <v>0</v>
      </c>
      <c r="N14" s="33">
        <v>0</v>
      </c>
      <c r="O14" s="33">
        <v>0</v>
      </c>
      <c r="P14" s="33">
        <v>0</v>
      </c>
      <c r="Q14" s="33">
        <v>0</v>
      </c>
      <c r="R14" s="33">
        <v>0</v>
      </c>
      <c r="S14" s="33">
        <v>0</v>
      </c>
      <c r="T14" s="33">
        <v>0</v>
      </c>
      <c r="U14" s="33">
        <v>0</v>
      </c>
      <c r="V14" s="33">
        <v>0</v>
      </c>
      <c r="W14" s="33">
        <v>0</v>
      </c>
      <c r="X14" s="33">
        <v>0</v>
      </c>
      <c r="Y14" s="33">
        <v>0</v>
      </c>
      <c r="Z14" s="33">
        <v>0</v>
      </c>
      <c r="AA14" s="33">
        <v>0</v>
      </c>
      <c r="AB14" s="33">
        <v>0</v>
      </c>
      <c r="AC14" s="33">
        <v>0</v>
      </c>
      <c r="AD14" s="33">
        <v>0</v>
      </c>
      <c r="AE14" s="33">
        <v>0</v>
      </c>
    </row>
    <row r="15" spans="1:31">
      <c r="A15" s="29" t="s">
        <v>40</v>
      </c>
      <c r="B15" s="29" t="s">
        <v>73</v>
      </c>
      <c r="C15" s="33">
        <v>0</v>
      </c>
      <c r="D15" s="33">
        <v>0</v>
      </c>
      <c r="E15" s="33">
        <v>0</v>
      </c>
      <c r="F15" s="33">
        <v>0</v>
      </c>
      <c r="G15" s="33">
        <v>0</v>
      </c>
      <c r="H15" s="33">
        <v>0</v>
      </c>
      <c r="I15" s="33">
        <v>0</v>
      </c>
      <c r="J15" s="33">
        <v>0</v>
      </c>
      <c r="K15" s="33">
        <v>0</v>
      </c>
      <c r="L15" s="33">
        <v>0</v>
      </c>
      <c r="M15" s="33">
        <v>0</v>
      </c>
      <c r="N15" s="33">
        <v>0</v>
      </c>
      <c r="O15" s="33">
        <v>0</v>
      </c>
      <c r="P15" s="33">
        <v>0</v>
      </c>
      <c r="Q15" s="33">
        <v>0</v>
      </c>
      <c r="R15" s="33">
        <v>0</v>
      </c>
      <c r="S15" s="33">
        <v>0</v>
      </c>
      <c r="T15" s="33">
        <v>0</v>
      </c>
      <c r="U15" s="33">
        <v>0</v>
      </c>
      <c r="V15" s="33">
        <v>0</v>
      </c>
      <c r="W15" s="33">
        <v>0</v>
      </c>
      <c r="X15" s="33">
        <v>0</v>
      </c>
      <c r="Y15" s="33">
        <v>0</v>
      </c>
      <c r="Z15" s="33">
        <v>0</v>
      </c>
      <c r="AA15" s="33">
        <v>0</v>
      </c>
      <c r="AB15" s="33">
        <v>0</v>
      </c>
      <c r="AC15" s="33">
        <v>0</v>
      </c>
      <c r="AD15" s="33">
        <v>0</v>
      </c>
      <c r="AE15" s="33">
        <v>0</v>
      </c>
    </row>
    <row r="16" spans="1:31">
      <c r="A16" s="29" t="s">
        <v>40</v>
      </c>
      <c r="B16" s="29" t="s">
        <v>56</v>
      </c>
      <c r="C16" s="33">
        <v>0</v>
      </c>
      <c r="D16" s="33">
        <v>0</v>
      </c>
      <c r="E16" s="33">
        <v>0</v>
      </c>
      <c r="F16" s="33">
        <v>0</v>
      </c>
      <c r="G16" s="33">
        <v>0</v>
      </c>
      <c r="H16" s="33">
        <v>0</v>
      </c>
      <c r="I16" s="33">
        <v>0</v>
      </c>
      <c r="J16" s="33">
        <v>0</v>
      </c>
      <c r="K16" s="33">
        <v>0</v>
      </c>
      <c r="L16" s="33">
        <v>0</v>
      </c>
      <c r="M16" s="33">
        <v>0</v>
      </c>
      <c r="N16" s="33">
        <v>0</v>
      </c>
      <c r="O16" s="33">
        <v>0</v>
      </c>
      <c r="P16" s="33">
        <v>0</v>
      </c>
      <c r="Q16" s="33">
        <v>0</v>
      </c>
      <c r="R16" s="33">
        <v>0</v>
      </c>
      <c r="S16" s="33">
        <v>0</v>
      </c>
      <c r="T16" s="33">
        <v>0</v>
      </c>
      <c r="U16" s="33">
        <v>0</v>
      </c>
      <c r="V16" s="33">
        <v>0</v>
      </c>
      <c r="W16" s="33">
        <v>0</v>
      </c>
      <c r="X16" s="33">
        <v>0</v>
      </c>
      <c r="Y16" s="33">
        <v>0</v>
      </c>
      <c r="Z16" s="33">
        <v>0</v>
      </c>
      <c r="AA16" s="33">
        <v>0</v>
      </c>
      <c r="AB16" s="33">
        <v>0</v>
      </c>
      <c r="AC16" s="33">
        <v>0</v>
      </c>
      <c r="AD16" s="33">
        <v>0</v>
      </c>
      <c r="AE16" s="33">
        <v>0</v>
      </c>
    </row>
    <row r="17" spans="1:31">
      <c r="A17" s="34" t="s">
        <v>138</v>
      </c>
      <c r="B17" s="34"/>
      <c r="C17" s="35">
        <v>0</v>
      </c>
      <c r="D17" s="35">
        <v>0</v>
      </c>
      <c r="E17" s="35">
        <v>0</v>
      </c>
      <c r="F17" s="35">
        <v>245384.2208883483</v>
      </c>
      <c r="G17" s="35">
        <v>101106.89107112659</v>
      </c>
      <c r="H17" s="35">
        <v>46543.1670954</v>
      </c>
      <c r="I17" s="35">
        <v>6451.7316844579818</v>
      </c>
      <c r="J17" s="35">
        <v>0</v>
      </c>
      <c r="K17" s="35">
        <v>22908.702383882915</v>
      </c>
      <c r="L17" s="35">
        <v>4738.7710780274592</v>
      </c>
      <c r="M17" s="35">
        <v>2468.5266153067701</v>
      </c>
      <c r="N17" s="35">
        <v>0</v>
      </c>
      <c r="O17" s="35">
        <v>0</v>
      </c>
      <c r="P17" s="35">
        <v>0</v>
      </c>
      <c r="Q17" s="35">
        <v>1291.7495935264399</v>
      </c>
      <c r="R17" s="35">
        <v>291.738064121516</v>
      </c>
      <c r="S17" s="35">
        <v>0</v>
      </c>
      <c r="T17" s="35">
        <v>0</v>
      </c>
      <c r="U17" s="35">
        <v>0</v>
      </c>
      <c r="V17" s="35">
        <v>0</v>
      </c>
      <c r="W17" s="35">
        <v>0</v>
      </c>
      <c r="X17" s="35">
        <v>0</v>
      </c>
      <c r="Y17" s="35">
        <v>0</v>
      </c>
      <c r="Z17" s="35">
        <v>0</v>
      </c>
      <c r="AA17" s="35">
        <v>0</v>
      </c>
      <c r="AB17" s="35">
        <v>0</v>
      </c>
      <c r="AC17" s="35">
        <v>0</v>
      </c>
      <c r="AD17" s="35">
        <v>0</v>
      </c>
      <c r="AE17" s="35">
        <v>0</v>
      </c>
    </row>
    <row r="18" spans="1:31">
      <c r="A18" s="13"/>
      <c r="B18" s="13"/>
    </row>
    <row r="19" spans="1:31">
      <c r="A19" s="19" t="s">
        <v>128</v>
      </c>
      <c r="B19" s="19" t="s">
        <v>129</v>
      </c>
      <c r="C19" s="19" t="s">
        <v>80</v>
      </c>
      <c r="D19" s="19" t="s">
        <v>89</v>
      </c>
      <c r="E19" s="19" t="s">
        <v>90</v>
      </c>
      <c r="F19" s="19" t="s">
        <v>91</v>
      </c>
      <c r="G19" s="19" t="s">
        <v>92</v>
      </c>
      <c r="H19" s="19" t="s">
        <v>93</v>
      </c>
      <c r="I19" s="19" t="s">
        <v>94</v>
      </c>
      <c r="J19" s="19" t="s">
        <v>95</v>
      </c>
      <c r="K19" s="19" t="s">
        <v>96</v>
      </c>
      <c r="L19" s="19" t="s">
        <v>97</v>
      </c>
      <c r="M19" s="19" t="s">
        <v>98</v>
      </c>
      <c r="N19" s="19" t="s">
        <v>99</v>
      </c>
      <c r="O19" s="19" t="s">
        <v>100</v>
      </c>
      <c r="P19" s="19" t="s">
        <v>101</v>
      </c>
      <c r="Q19" s="19" t="s">
        <v>102</v>
      </c>
      <c r="R19" s="19" t="s">
        <v>103</v>
      </c>
      <c r="S19" s="19" t="s">
        <v>104</v>
      </c>
      <c r="T19" s="19" t="s">
        <v>105</v>
      </c>
      <c r="U19" s="19" t="s">
        <v>106</v>
      </c>
      <c r="V19" s="19" t="s">
        <v>107</v>
      </c>
      <c r="W19" s="19" t="s">
        <v>108</v>
      </c>
      <c r="X19" s="19" t="s">
        <v>109</v>
      </c>
      <c r="Y19" s="19" t="s">
        <v>110</v>
      </c>
      <c r="Z19" s="19" t="s">
        <v>111</v>
      </c>
      <c r="AA19" s="19" t="s">
        <v>112</v>
      </c>
      <c r="AB19" s="19" t="s">
        <v>113</v>
      </c>
      <c r="AC19" s="19" t="s">
        <v>114</v>
      </c>
      <c r="AD19" s="19" t="s">
        <v>115</v>
      </c>
      <c r="AE19" s="19" t="s">
        <v>116</v>
      </c>
    </row>
    <row r="20" spans="1:31">
      <c r="A20" s="29" t="s">
        <v>130</v>
      </c>
      <c r="B20" s="29" t="s">
        <v>64</v>
      </c>
      <c r="C20" s="33">
        <v>0</v>
      </c>
      <c r="D20" s="33">
        <v>0</v>
      </c>
      <c r="E20" s="33">
        <v>0</v>
      </c>
      <c r="F20" s="33">
        <v>29148.653026742191</v>
      </c>
      <c r="G20" s="33">
        <v>101106.89103240139</v>
      </c>
      <c r="H20" s="33">
        <v>5.4027346138857001E-6</v>
      </c>
      <c r="I20" s="33">
        <v>4542.566532129691</v>
      </c>
      <c r="J20" s="33">
        <v>0</v>
      </c>
      <c r="K20" s="33">
        <v>18512.18241427531</v>
      </c>
      <c r="L20" s="33">
        <v>4738.7710366749079</v>
      </c>
      <c r="M20" s="33">
        <v>2468.5265657639534</v>
      </c>
      <c r="N20" s="33">
        <v>0</v>
      </c>
      <c r="O20" s="33">
        <v>0</v>
      </c>
      <c r="P20" s="33">
        <v>0</v>
      </c>
      <c r="Q20" s="33">
        <v>0</v>
      </c>
      <c r="R20" s="33">
        <v>0</v>
      </c>
      <c r="S20" s="33">
        <v>0</v>
      </c>
      <c r="T20" s="33">
        <v>0</v>
      </c>
      <c r="U20" s="33">
        <v>0</v>
      </c>
      <c r="V20" s="33">
        <v>0</v>
      </c>
      <c r="W20" s="33">
        <v>0</v>
      </c>
      <c r="X20" s="33">
        <v>0</v>
      </c>
      <c r="Y20" s="33">
        <v>0</v>
      </c>
      <c r="Z20" s="33">
        <v>0</v>
      </c>
      <c r="AA20" s="33">
        <v>0</v>
      </c>
      <c r="AB20" s="33">
        <v>0</v>
      </c>
      <c r="AC20" s="33">
        <v>0</v>
      </c>
      <c r="AD20" s="33">
        <v>0</v>
      </c>
      <c r="AE20" s="33">
        <v>0</v>
      </c>
    </row>
    <row r="21" spans="1:31">
      <c r="A21" s="29" t="s">
        <v>130</v>
      </c>
      <c r="B21" s="29" t="s">
        <v>71</v>
      </c>
      <c r="C21" s="33">
        <v>0</v>
      </c>
      <c r="D21" s="33">
        <v>0</v>
      </c>
      <c r="E21" s="33">
        <v>0</v>
      </c>
      <c r="F21" s="33">
        <v>0</v>
      </c>
      <c r="G21" s="33">
        <v>0</v>
      </c>
      <c r="H21" s="33">
        <v>0</v>
      </c>
      <c r="I21" s="33">
        <v>0</v>
      </c>
      <c r="J21" s="33">
        <v>0</v>
      </c>
      <c r="K21" s="33">
        <v>0</v>
      </c>
      <c r="L21" s="33">
        <v>0</v>
      </c>
      <c r="M21" s="33">
        <v>0</v>
      </c>
      <c r="N21" s="33">
        <v>0</v>
      </c>
      <c r="O21" s="33">
        <v>0</v>
      </c>
      <c r="P21" s="33">
        <v>0</v>
      </c>
      <c r="Q21" s="33">
        <v>0</v>
      </c>
      <c r="R21" s="33">
        <v>0</v>
      </c>
      <c r="S21" s="33">
        <v>0</v>
      </c>
      <c r="T21" s="33">
        <v>0</v>
      </c>
      <c r="U21" s="33">
        <v>0</v>
      </c>
      <c r="V21" s="33">
        <v>0</v>
      </c>
      <c r="W21" s="33">
        <v>0</v>
      </c>
      <c r="X21" s="33">
        <v>0</v>
      </c>
      <c r="Y21" s="33">
        <v>0</v>
      </c>
      <c r="Z21" s="33">
        <v>0</v>
      </c>
      <c r="AA21" s="33">
        <v>0</v>
      </c>
      <c r="AB21" s="33">
        <v>0</v>
      </c>
      <c r="AC21" s="33">
        <v>0</v>
      </c>
      <c r="AD21" s="33">
        <v>0</v>
      </c>
      <c r="AE21" s="33">
        <v>0</v>
      </c>
    </row>
    <row r="22" spans="1:31">
      <c r="A22" s="29" t="s">
        <v>130</v>
      </c>
      <c r="B22" s="29" t="s">
        <v>20</v>
      </c>
      <c r="C22" s="33">
        <v>0</v>
      </c>
      <c r="D22" s="33">
        <v>0</v>
      </c>
      <c r="E22" s="33">
        <v>0</v>
      </c>
      <c r="F22" s="33">
        <v>0</v>
      </c>
      <c r="G22" s="33">
        <v>0</v>
      </c>
      <c r="H22" s="33">
        <v>0</v>
      </c>
      <c r="I22" s="33">
        <v>0</v>
      </c>
      <c r="J22" s="33">
        <v>0</v>
      </c>
      <c r="K22" s="33">
        <v>0</v>
      </c>
      <c r="L22" s="33">
        <v>0</v>
      </c>
      <c r="M22" s="33">
        <v>0</v>
      </c>
      <c r="N22" s="33">
        <v>0</v>
      </c>
      <c r="O22" s="33">
        <v>0</v>
      </c>
      <c r="P22" s="33">
        <v>0</v>
      </c>
      <c r="Q22" s="33">
        <v>0</v>
      </c>
      <c r="R22" s="33">
        <v>0</v>
      </c>
      <c r="S22" s="33">
        <v>0</v>
      </c>
      <c r="T22" s="33">
        <v>0</v>
      </c>
      <c r="U22" s="33">
        <v>0</v>
      </c>
      <c r="V22" s="33">
        <v>0</v>
      </c>
      <c r="W22" s="33">
        <v>0</v>
      </c>
      <c r="X22" s="33">
        <v>0</v>
      </c>
      <c r="Y22" s="33">
        <v>0</v>
      </c>
      <c r="Z22" s="33">
        <v>0</v>
      </c>
      <c r="AA22" s="33">
        <v>0</v>
      </c>
      <c r="AB22" s="33">
        <v>0</v>
      </c>
      <c r="AC22" s="33">
        <v>0</v>
      </c>
      <c r="AD22" s="33">
        <v>0</v>
      </c>
      <c r="AE22" s="33">
        <v>0</v>
      </c>
    </row>
    <row r="23" spans="1:31">
      <c r="A23" s="29" t="s">
        <v>130</v>
      </c>
      <c r="B23" s="29" t="s">
        <v>32</v>
      </c>
      <c r="C23" s="33">
        <v>0</v>
      </c>
      <c r="D23" s="33">
        <v>0</v>
      </c>
      <c r="E23" s="33">
        <v>0</v>
      </c>
      <c r="F23" s="33">
        <v>0</v>
      </c>
      <c r="G23" s="33">
        <v>0</v>
      </c>
      <c r="H23" s="33">
        <v>0</v>
      </c>
      <c r="I23" s="33">
        <v>0</v>
      </c>
      <c r="J23" s="33">
        <v>0</v>
      </c>
      <c r="K23" s="33">
        <v>0</v>
      </c>
      <c r="L23" s="33">
        <v>0</v>
      </c>
      <c r="M23" s="33">
        <v>0</v>
      </c>
      <c r="N23" s="33">
        <v>0</v>
      </c>
      <c r="O23" s="33">
        <v>0</v>
      </c>
      <c r="P23" s="33">
        <v>0</v>
      </c>
      <c r="Q23" s="33">
        <v>0</v>
      </c>
      <c r="R23" s="33">
        <v>0</v>
      </c>
      <c r="S23" s="33">
        <v>0</v>
      </c>
      <c r="T23" s="33">
        <v>0</v>
      </c>
      <c r="U23" s="33">
        <v>0</v>
      </c>
      <c r="V23" s="33">
        <v>0</v>
      </c>
      <c r="W23" s="33">
        <v>0</v>
      </c>
      <c r="X23" s="33">
        <v>0</v>
      </c>
      <c r="Y23" s="33">
        <v>0</v>
      </c>
      <c r="Z23" s="33">
        <v>0</v>
      </c>
      <c r="AA23" s="33">
        <v>0</v>
      </c>
      <c r="AB23" s="33">
        <v>0</v>
      </c>
      <c r="AC23" s="33">
        <v>0</v>
      </c>
      <c r="AD23" s="33">
        <v>0</v>
      </c>
      <c r="AE23" s="33">
        <v>0</v>
      </c>
    </row>
    <row r="24" spans="1:31">
      <c r="A24" s="29" t="s">
        <v>130</v>
      </c>
      <c r="B24" s="29" t="s">
        <v>66</v>
      </c>
      <c r="C24" s="33">
        <v>0</v>
      </c>
      <c r="D24" s="33">
        <v>0</v>
      </c>
      <c r="E24" s="33">
        <v>0</v>
      </c>
      <c r="F24" s="33">
        <v>0</v>
      </c>
      <c r="G24" s="33">
        <v>0</v>
      </c>
      <c r="H24" s="33">
        <v>0</v>
      </c>
      <c r="I24" s="33">
        <v>0</v>
      </c>
      <c r="J24" s="33">
        <v>0</v>
      </c>
      <c r="K24" s="33">
        <v>0</v>
      </c>
      <c r="L24" s="33">
        <v>0</v>
      </c>
      <c r="M24" s="33">
        <v>0</v>
      </c>
      <c r="N24" s="33">
        <v>0</v>
      </c>
      <c r="O24" s="33">
        <v>0</v>
      </c>
      <c r="P24" s="33">
        <v>0</v>
      </c>
      <c r="Q24" s="33">
        <v>0</v>
      </c>
      <c r="R24" s="33">
        <v>0</v>
      </c>
      <c r="S24" s="33">
        <v>0</v>
      </c>
      <c r="T24" s="33">
        <v>0</v>
      </c>
      <c r="U24" s="33">
        <v>0</v>
      </c>
      <c r="V24" s="33">
        <v>0</v>
      </c>
      <c r="W24" s="33">
        <v>0</v>
      </c>
      <c r="X24" s="33">
        <v>0</v>
      </c>
      <c r="Y24" s="33">
        <v>0</v>
      </c>
      <c r="Z24" s="33">
        <v>0</v>
      </c>
      <c r="AA24" s="33">
        <v>0</v>
      </c>
      <c r="AB24" s="33">
        <v>0</v>
      </c>
      <c r="AC24" s="33">
        <v>0</v>
      </c>
      <c r="AD24" s="33">
        <v>0</v>
      </c>
      <c r="AE24" s="33">
        <v>0</v>
      </c>
    </row>
    <row r="25" spans="1:31">
      <c r="A25" s="29" t="s">
        <v>130</v>
      </c>
      <c r="B25" s="29" t="s">
        <v>65</v>
      </c>
      <c r="C25" s="33">
        <v>0</v>
      </c>
      <c r="D25" s="33">
        <v>0</v>
      </c>
      <c r="E25" s="33">
        <v>0</v>
      </c>
      <c r="F25" s="33">
        <v>0</v>
      </c>
      <c r="G25" s="33">
        <v>0</v>
      </c>
      <c r="H25" s="33">
        <v>0</v>
      </c>
      <c r="I25" s="33">
        <v>0</v>
      </c>
      <c r="J25" s="33">
        <v>0</v>
      </c>
      <c r="K25" s="33">
        <v>0</v>
      </c>
      <c r="L25" s="33">
        <v>0</v>
      </c>
      <c r="M25" s="33">
        <v>0</v>
      </c>
      <c r="N25" s="33">
        <v>0</v>
      </c>
      <c r="O25" s="33">
        <v>0</v>
      </c>
      <c r="P25" s="33">
        <v>0</v>
      </c>
      <c r="Q25" s="33">
        <v>0</v>
      </c>
      <c r="R25" s="33">
        <v>0</v>
      </c>
      <c r="S25" s="33">
        <v>0</v>
      </c>
      <c r="T25" s="33">
        <v>0</v>
      </c>
      <c r="U25" s="33">
        <v>0</v>
      </c>
      <c r="V25" s="33">
        <v>0</v>
      </c>
      <c r="W25" s="33">
        <v>0</v>
      </c>
      <c r="X25" s="33">
        <v>0</v>
      </c>
      <c r="Y25" s="33">
        <v>0</v>
      </c>
      <c r="Z25" s="33">
        <v>0</v>
      </c>
      <c r="AA25" s="33">
        <v>0</v>
      </c>
      <c r="AB25" s="33">
        <v>0</v>
      </c>
      <c r="AC25" s="33">
        <v>0</v>
      </c>
      <c r="AD25" s="33">
        <v>0</v>
      </c>
      <c r="AE25" s="33">
        <v>0</v>
      </c>
    </row>
    <row r="26" spans="1:31">
      <c r="A26" s="29" t="s">
        <v>130</v>
      </c>
      <c r="B26" s="29" t="s">
        <v>69</v>
      </c>
      <c r="C26" s="33">
        <v>0</v>
      </c>
      <c r="D26" s="33">
        <v>0</v>
      </c>
      <c r="E26" s="33">
        <v>0</v>
      </c>
      <c r="F26" s="33">
        <v>0</v>
      </c>
      <c r="G26" s="33">
        <v>0</v>
      </c>
      <c r="H26" s="33">
        <v>0</v>
      </c>
      <c r="I26" s="33">
        <v>0</v>
      </c>
      <c r="J26" s="33">
        <v>0</v>
      </c>
      <c r="K26" s="33">
        <v>0</v>
      </c>
      <c r="L26" s="33">
        <v>0</v>
      </c>
      <c r="M26" s="33">
        <v>0</v>
      </c>
      <c r="N26" s="33">
        <v>0</v>
      </c>
      <c r="O26" s="33">
        <v>0</v>
      </c>
      <c r="P26" s="33">
        <v>0</v>
      </c>
      <c r="Q26" s="33">
        <v>0</v>
      </c>
      <c r="R26" s="33">
        <v>0</v>
      </c>
      <c r="S26" s="33">
        <v>0</v>
      </c>
      <c r="T26" s="33">
        <v>0</v>
      </c>
      <c r="U26" s="33">
        <v>0</v>
      </c>
      <c r="V26" s="33">
        <v>0</v>
      </c>
      <c r="W26" s="33">
        <v>0</v>
      </c>
      <c r="X26" s="33">
        <v>0</v>
      </c>
      <c r="Y26" s="33">
        <v>0</v>
      </c>
      <c r="Z26" s="33">
        <v>0</v>
      </c>
      <c r="AA26" s="33">
        <v>0</v>
      </c>
      <c r="AB26" s="33">
        <v>0</v>
      </c>
      <c r="AC26" s="33">
        <v>0</v>
      </c>
      <c r="AD26" s="33">
        <v>0</v>
      </c>
      <c r="AE26" s="33">
        <v>0</v>
      </c>
    </row>
    <row r="27" spans="1:31">
      <c r="A27" s="29" t="s">
        <v>130</v>
      </c>
      <c r="B27" s="29" t="s">
        <v>68</v>
      </c>
      <c r="C27" s="33">
        <v>0</v>
      </c>
      <c r="D27" s="33">
        <v>0</v>
      </c>
      <c r="E27" s="33">
        <v>0</v>
      </c>
      <c r="F27" s="33">
        <v>0</v>
      </c>
      <c r="G27" s="33">
        <v>0</v>
      </c>
      <c r="H27" s="33">
        <v>0</v>
      </c>
      <c r="I27" s="33">
        <v>0</v>
      </c>
      <c r="J27" s="33">
        <v>0</v>
      </c>
      <c r="K27" s="33">
        <v>0</v>
      </c>
      <c r="L27" s="33">
        <v>0</v>
      </c>
      <c r="M27" s="33">
        <v>0</v>
      </c>
      <c r="N27" s="33">
        <v>0</v>
      </c>
      <c r="O27" s="33">
        <v>0</v>
      </c>
      <c r="P27" s="33">
        <v>0</v>
      </c>
      <c r="Q27" s="33">
        <v>0</v>
      </c>
      <c r="R27" s="33">
        <v>0</v>
      </c>
      <c r="S27" s="33">
        <v>0</v>
      </c>
      <c r="T27" s="33">
        <v>0</v>
      </c>
      <c r="U27" s="33">
        <v>0</v>
      </c>
      <c r="V27" s="33">
        <v>0</v>
      </c>
      <c r="W27" s="33">
        <v>0</v>
      </c>
      <c r="X27" s="33">
        <v>0</v>
      </c>
      <c r="Y27" s="33">
        <v>0</v>
      </c>
      <c r="Z27" s="33">
        <v>0</v>
      </c>
      <c r="AA27" s="33">
        <v>0</v>
      </c>
      <c r="AB27" s="33">
        <v>0</v>
      </c>
      <c r="AC27" s="33">
        <v>0</v>
      </c>
      <c r="AD27" s="33">
        <v>0</v>
      </c>
      <c r="AE27" s="33">
        <v>0</v>
      </c>
    </row>
    <row r="28" spans="1:31">
      <c r="A28" s="29" t="s">
        <v>130</v>
      </c>
      <c r="B28" s="29" t="s">
        <v>36</v>
      </c>
      <c r="C28" s="33">
        <v>0</v>
      </c>
      <c r="D28" s="33">
        <v>0</v>
      </c>
      <c r="E28" s="33">
        <v>0</v>
      </c>
      <c r="F28" s="33">
        <v>0</v>
      </c>
      <c r="G28" s="33">
        <v>0</v>
      </c>
      <c r="H28" s="33">
        <v>0</v>
      </c>
      <c r="I28" s="33">
        <v>0</v>
      </c>
      <c r="J28" s="33">
        <v>0</v>
      </c>
      <c r="K28" s="33">
        <v>0</v>
      </c>
      <c r="L28" s="33">
        <v>0</v>
      </c>
      <c r="M28" s="33">
        <v>0</v>
      </c>
      <c r="N28" s="33">
        <v>0</v>
      </c>
      <c r="O28" s="33">
        <v>0</v>
      </c>
      <c r="P28" s="33">
        <v>0</v>
      </c>
      <c r="Q28" s="33">
        <v>0</v>
      </c>
      <c r="R28" s="33">
        <v>0</v>
      </c>
      <c r="S28" s="33">
        <v>0</v>
      </c>
      <c r="T28" s="33">
        <v>0</v>
      </c>
      <c r="U28" s="33">
        <v>0</v>
      </c>
      <c r="V28" s="33">
        <v>0</v>
      </c>
      <c r="W28" s="33">
        <v>0</v>
      </c>
      <c r="X28" s="33">
        <v>0</v>
      </c>
      <c r="Y28" s="33">
        <v>0</v>
      </c>
      <c r="Z28" s="33">
        <v>0</v>
      </c>
      <c r="AA28" s="33">
        <v>0</v>
      </c>
      <c r="AB28" s="33">
        <v>0</v>
      </c>
      <c r="AC28" s="33">
        <v>0</v>
      </c>
      <c r="AD28" s="33">
        <v>0</v>
      </c>
      <c r="AE28" s="33">
        <v>0</v>
      </c>
    </row>
    <row r="29" spans="1:31">
      <c r="A29" s="29" t="s">
        <v>130</v>
      </c>
      <c r="B29" s="29" t="s">
        <v>73</v>
      </c>
      <c r="C29" s="33">
        <v>0</v>
      </c>
      <c r="D29" s="33">
        <v>0</v>
      </c>
      <c r="E29" s="33">
        <v>0</v>
      </c>
      <c r="F29" s="33">
        <v>0</v>
      </c>
      <c r="G29" s="33">
        <v>0</v>
      </c>
      <c r="H29" s="33">
        <v>0</v>
      </c>
      <c r="I29" s="33">
        <v>0</v>
      </c>
      <c r="J29" s="33">
        <v>0</v>
      </c>
      <c r="K29" s="33">
        <v>0</v>
      </c>
      <c r="L29" s="33">
        <v>0</v>
      </c>
      <c r="M29" s="33">
        <v>0</v>
      </c>
      <c r="N29" s="33">
        <v>0</v>
      </c>
      <c r="O29" s="33">
        <v>0</v>
      </c>
      <c r="P29" s="33">
        <v>0</v>
      </c>
      <c r="Q29" s="33">
        <v>0</v>
      </c>
      <c r="R29" s="33">
        <v>0</v>
      </c>
      <c r="S29" s="33">
        <v>0</v>
      </c>
      <c r="T29" s="33">
        <v>0</v>
      </c>
      <c r="U29" s="33">
        <v>0</v>
      </c>
      <c r="V29" s="33">
        <v>0</v>
      </c>
      <c r="W29" s="33">
        <v>0</v>
      </c>
      <c r="X29" s="33">
        <v>0</v>
      </c>
      <c r="Y29" s="33">
        <v>0</v>
      </c>
      <c r="Z29" s="33">
        <v>0</v>
      </c>
      <c r="AA29" s="33">
        <v>0</v>
      </c>
      <c r="AB29" s="33">
        <v>0</v>
      </c>
      <c r="AC29" s="33">
        <v>0</v>
      </c>
      <c r="AD29" s="33">
        <v>0</v>
      </c>
      <c r="AE29" s="33">
        <v>0</v>
      </c>
    </row>
    <row r="30" spans="1:31">
      <c r="A30" s="29" t="s">
        <v>130</v>
      </c>
      <c r="B30" s="29" t="s">
        <v>56</v>
      </c>
      <c r="C30" s="33">
        <v>0</v>
      </c>
      <c r="D30" s="33">
        <v>0</v>
      </c>
      <c r="E30" s="33">
        <v>0</v>
      </c>
      <c r="F30" s="33">
        <v>0</v>
      </c>
      <c r="G30" s="33">
        <v>0</v>
      </c>
      <c r="H30" s="33">
        <v>0</v>
      </c>
      <c r="I30" s="33">
        <v>0</v>
      </c>
      <c r="J30" s="33">
        <v>0</v>
      </c>
      <c r="K30" s="33">
        <v>0</v>
      </c>
      <c r="L30" s="33">
        <v>0</v>
      </c>
      <c r="M30" s="33">
        <v>0</v>
      </c>
      <c r="N30" s="33">
        <v>0</v>
      </c>
      <c r="O30" s="33">
        <v>0</v>
      </c>
      <c r="P30" s="33">
        <v>0</v>
      </c>
      <c r="Q30" s="33">
        <v>0</v>
      </c>
      <c r="R30" s="33">
        <v>0</v>
      </c>
      <c r="S30" s="33">
        <v>0</v>
      </c>
      <c r="T30" s="33">
        <v>0</v>
      </c>
      <c r="U30" s="33">
        <v>0</v>
      </c>
      <c r="V30" s="33">
        <v>0</v>
      </c>
      <c r="W30" s="33">
        <v>0</v>
      </c>
      <c r="X30" s="33">
        <v>0</v>
      </c>
      <c r="Y30" s="33">
        <v>0</v>
      </c>
      <c r="Z30" s="33">
        <v>0</v>
      </c>
      <c r="AA30" s="33">
        <v>0</v>
      </c>
      <c r="AB30" s="33">
        <v>0</v>
      </c>
      <c r="AC30" s="33">
        <v>0</v>
      </c>
      <c r="AD30" s="33">
        <v>0</v>
      </c>
      <c r="AE30" s="33">
        <v>0</v>
      </c>
    </row>
    <row r="31" spans="1:31">
      <c r="A31" s="34" t="s">
        <v>138</v>
      </c>
      <c r="B31" s="34"/>
      <c r="C31" s="35">
        <v>0</v>
      </c>
      <c r="D31" s="35">
        <v>0</v>
      </c>
      <c r="E31" s="35">
        <v>0</v>
      </c>
      <c r="F31" s="35">
        <v>29148.653026742191</v>
      </c>
      <c r="G31" s="35">
        <v>101106.89103240139</v>
      </c>
      <c r="H31" s="35">
        <v>5.4027346138857001E-6</v>
      </c>
      <c r="I31" s="35">
        <v>4542.566532129691</v>
      </c>
      <c r="J31" s="35">
        <v>0</v>
      </c>
      <c r="K31" s="35">
        <v>18512.18241427531</v>
      </c>
      <c r="L31" s="35">
        <v>4738.7710366749079</v>
      </c>
      <c r="M31" s="35">
        <v>2468.5265657639534</v>
      </c>
      <c r="N31" s="35">
        <v>0</v>
      </c>
      <c r="O31" s="35">
        <v>0</v>
      </c>
      <c r="P31" s="35">
        <v>0</v>
      </c>
      <c r="Q31" s="35">
        <v>0</v>
      </c>
      <c r="R31" s="35">
        <v>0</v>
      </c>
      <c r="S31" s="35">
        <v>0</v>
      </c>
      <c r="T31" s="35">
        <v>0</v>
      </c>
      <c r="U31" s="35">
        <v>0</v>
      </c>
      <c r="V31" s="35">
        <v>0</v>
      </c>
      <c r="W31" s="35">
        <v>0</v>
      </c>
      <c r="X31" s="35">
        <v>0</v>
      </c>
      <c r="Y31" s="35">
        <v>0</v>
      </c>
      <c r="Z31" s="35">
        <v>0</v>
      </c>
      <c r="AA31" s="35">
        <v>0</v>
      </c>
      <c r="AB31" s="35">
        <v>0</v>
      </c>
      <c r="AC31" s="35">
        <v>0</v>
      </c>
      <c r="AD31" s="35">
        <v>0</v>
      </c>
      <c r="AE31" s="35">
        <v>0</v>
      </c>
    </row>
    <row r="33" spans="1:31">
      <c r="A33" s="19" t="s">
        <v>128</v>
      </c>
      <c r="B33" s="19" t="s">
        <v>129</v>
      </c>
      <c r="C33" s="19" t="s">
        <v>80</v>
      </c>
      <c r="D33" s="19" t="s">
        <v>89</v>
      </c>
      <c r="E33" s="19" t="s">
        <v>90</v>
      </c>
      <c r="F33" s="19" t="s">
        <v>91</v>
      </c>
      <c r="G33" s="19" t="s">
        <v>92</v>
      </c>
      <c r="H33" s="19" t="s">
        <v>93</v>
      </c>
      <c r="I33" s="19" t="s">
        <v>94</v>
      </c>
      <c r="J33" s="19" t="s">
        <v>95</v>
      </c>
      <c r="K33" s="19" t="s">
        <v>96</v>
      </c>
      <c r="L33" s="19" t="s">
        <v>97</v>
      </c>
      <c r="M33" s="19" t="s">
        <v>98</v>
      </c>
      <c r="N33" s="19" t="s">
        <v>99</v>
      </c>
      <c r="O33" s="19" t="s">
        <v>100</v>
      </c>
      <c r="P33" s="19" t="s">
        <v>101</v>
      </c>
      <c r="Q33" s="19" t="s">
        <v>102</v>
      </c>
      <c r="R33" s="19" t="s">
        <v>103</v>
      </c>
      <c r="S33" s="19" t="s">
        <v>104</v>
      </c>
      <c r="T33" s="19" t="s">
        <v>105</v>
      </c>
      <c r="U33" s="19" t="s">
        <v>106</v>
      </c>
      <c r="V33" s="19" t="s">
        <v>107</v>
      </c>
      <c r="W33" s="19" t="s">
        <v>108</v>
      </c>
      <c r="X33" s="19" t="s">
        <v>109</v>
      </c>
      <c r="Y33" s="19" t="s">
        <v>110</v>
      </c>
      <c r="Z33" s="19" t="s">
        <v>111</v>
      </c>
      <c r="AA33" s="19" t="s">
        <v>112</v>
      </c>
      <c r="AB33" s="19" t="s">
        <v>113</v>
      </c>
      <c r="AC33" s="19" t="s">
        <v>114</v>
      </c>
      <c r="AD33" s="19" t="s">
        <v>115</v>
      </c>
      <c r="AE33" s="19" t="s">
        <v>116</v>
      </c>
    </row>
    <row r="34" spans="1:31">
      <c r="A34" s="29" t="s">
        <v>131</v>
      </c>
      <c r="B34" s="29" t="s">
        <v>64</v>
      </c>
      <c r="C34" s="33">
        <v>0</v>
      </c>
      <c r="D34" s="33">
        <v>0</v>
      </c>
      <c r="E34" s="33">
        <v>0</v>
      </c>
      <c r="F34" s="33">
        <v>103045.16384159868</v>
      </c>
      <c r="G34" s="33">
        <v>3.8725204839003181E-5</v>
      </c>
      <c r="H34" s="33">
        <v>39386.193857927858</v>
      </c>
      <c r="I34" s="33">
        <v>1909.1640504115101</v>
      </c>
      <c r="J34" s="33">
        <v>0</v>
      </c>
      <c r="K34" s="33">
        <v>4396.5198984934459</v>
      </c>
      <c r="L34" s="33">
        <v>7.5262842529093901E-6</v>
      </c>
      <c r="M34" s="33">
        <v>1.2973087015373899E-5</v>
      </c>
      <c r="N34" s="33">
        <v>0</v>
      </c>
      <c r="O34" s="33">
        <v>0</v>
      </c>
      <c r="P34" s="33">
        <v>0</v>
      </c>
      <c r="Q34" s="33">
        <v>1291.7495935264399</v>
      </c>
      <c r="R34" s="33">
        <v>291.738064121516</v>
      </c>
      <c r="S34" s="33">
        <v>0</v>
      </c>
      <c r="T34" s="33">
        <v>0</v>
      </c>
      <c r="U34" s="33">
        <v>0</v>
      </c>
      <c r="V34" s="33">
        <v>0</v>
      </c>
      <c r="W34" s="33">
        <v>0</v>
      </c>
      <c r="X34" s="33">
        <v>0</v>
      </c>
      <c r="Y34" s="33">
        <v>0</v>
      </c>
      <c r="Z34" s="33">
        <v>0</v>
      </c>
      <c r="AA34" s="33">
        <v>0</v>
      </c>
      <c r="AB34" s="33">
        <v>0</v>
      </c>
      <c r="AC34" s="33">
        <v>0</v>
      </c>
      <c r="AD34" s="33">
        <v>0</v>
      </c>
      <c r="AE34" s="33">
        <v>0</v>
      </c>
    </row>
    <row r="35" spans="1:31">
      <c r="A35" s="29" t="s">
        <v>131</v>
      </c>
      <c r="B35" s="29" t="s">
        <v>71</v>
      </c>
      <c r="C35" s="33">
        <v>0</v>
      </c>
      <c r="D35" s="33">
        <v>0</v>
      </c>
      <c r="E35" s="33">
        <v>0</v>
      </c>
      <c r="F35" s="33">
        <v>0</v>
      </c>
      <c r="G35" s="33">
        <v>0</v>
      </c>
      <c r="H35" s="33">
        <v>0</v>
      </c>
      <c r="I35" s="33">
        <v>0</v>
      </c>
      <c r="J35" s="33">
        <v>0</v>
      </c>
      <c r="K35" s="33">
        <v>0</v>
      </c>
      <c r="L35" s="33">
        <v>0</v>
      </c>
      <c r="M35" s="33">
        <v>0</v>
      </c>
      <c r="N35" s="33">
        <v>0</v>
      </c>
      <c r="O35" s="33">
        <v>0</v>
      </c>
      <c r="P35" s="33">
        <v>0</v>
      </c>
      <c r="Q35" s="33">
        <v>0</v>
      </c>
      <c r="R35" s="33">
        <v>0</v>
      </c>
      <c r="S35" s="33">
        <v>0</v>
      </c>
      <c r="T35" s="33">
        <v>0</v>
      </c>
      <c r="U35" s="33">
        <v>0</v>
      </c>
      <c r="V35" s="33">
        <v>0</v>
      </c>
      <c r="W35" s="33">
        <v>0</v>
      </c>
      <c r="X35" s="33">
        <v>0</v>
      </c>
      <c r="Y35" s="33">
        <v>0</v>
      </c>
      <c r="Z35" s="33">
        <v>0</v>
      </c>
      <c r="AA35" s="33">
        <v>0</v>
      </c>
      <c r="AB35" s="33">
        <v>0</v>
      </c>
      <c r="AC35" s="33">
        <v>0</v>
      </c>
      <c r="AD35" s="33">
        <v>0</v>
      </c>
      <c r="AE35" s="33">
        <v>0</v>
      </c>
    </row>
    <row r="36" spans="1:31">
      <c r="A36" s="29" t="s">
        <v>131</v>
      </c>
      <c r="B36" s="29" t="s">
        <v>20</v>
      </c>
      <c r="C36" s="33">
        <v>0</v>
      </c>
      <c r="D36" s="33">
        <v>0</v>
      </c>
      <c r="E36" s="33">
        <v>0</v>
      </c>
      <c r="F36" s="33">
        <v>0</v>
      </c>
      <c r="G36" s="33">
        <v>0</v>
      </c>
      <c r="H36" s="33">
        <v>0</v>
      </c>
      <c r="I36" s="33">
        <v>0</v>
      </c>
      <c r="J36" s="33">
        <v>0</v>
      </c>
      <c r="K36" s="33">
        <v>0</v>
      </c>
      <c r="L36" s="33">
        <v>0</v>
      </c>
      <c r="M36" s="33">
        <v>0</v>
      </c>
      <c r="N36" s="33">
        <v>0</v>
      </c>
      <c r="O36" s="33">
        <v>0</v>
      </c>
      <c r="P36" s="33">
        <v>0</v>
      </c>
      <c r="Q36" s="33">
        <v>0</v>
      </c>
      <c r="R36" s="33">
        <v>0</v>
      </c>
      <c r="S36" s="33">
        <v>0</v>
      </c>
      <c r="T36" s="33">
        <v>0</v>
      </c>
      <c r="U36" s="33">
        <v>0</v>
      </c>
      <c r="V36" s="33">
        <v>0</v>
      </c>
      <c r="W36" s="33">
        <v>0</v>
      </c>
      <c r="X36" s="33">
        <v>0</v>
      </c>
      <c r="Y36" s="33">
        <v>0</v>
      </c>
      <c r="Z36" s="33">
        <v>0</v>
      </c>
      <c r="AA36" s="33">
        <v>0</v>
      </c>
      <c r="AB36" s="33">
        <v>0</v>
      </c>
      <c r="AC36" s="33">
        <v>0</v>
      </c>
      <c r="AD36" s="33">
        <v>0</v>
      </c>
      <c r="AE36" s="33">
        <v>0</v>
      </c>
    </row>
    <row r="37" spans="1:31">
      <c r="A37" s="29" t="s">
        <v>131</v>
      </c>
      <c r="B37" s="29" t="s">
        <v>32</v>
      </c>
      <c r="C37" s="33">
        <v>0</v>
      </c>
      <c r="D37" s="33">
        <v>0</v>
      </c>
      <c r="E37" s="33">
        <v>0</v>
      </c>
      <c r="F37" s="33">
        <v>0</v>
      </c>
      <c r="G37" s="33">
        <v>0</v>
      </c>
      <c r="H37" s="33">
        <v>0</v>
      </c>
      <c r="I37" s="33">
        <v>0</v>
      </c>
      <c r="J37" s="33">
        <v>0</v>
      </c>
      <c r="K37" s="33">
        <v>0</v>
      </c>
      <c r="L37" s="33">
        <v>0</v>
      </c>
      <c r="M37" s="33">
        <v>0</v>
      </c>
      <c r="N37" s="33">
        <v>0</v>
      </c>
      <c r="O37" s="33">
        <v>0</v>
      </c>
      <c r="P37" s="33">
        <v>0</v>
      </c>
      <c r="Q37" s="33">
        <v>0</v>
      </c>
      <c r="R37" s="33">
        <v>0</v>
      </c>
      <c r="S37" s="33">
        <v>0</v>
      </c>
      <c r="T37" s="33">
        <v>0</v>
      </c>
      <c r="U37" s="33">
        <v>0</v>
      </c>
      <c r="V37" s="33">
        <v>0</v>
      </c>
      <c r="W37" s="33">
        <v>0</v>
      </c>
      <c r="X37" s="33">
        <v>0</v>
      </c>
      <c r="Y37" s="33">
        <v>0</v>
      </c>
      <c r="Z37" s="33">
        <v>0</v>
      </c>
      <c r="AA37" s="33">
        <v>0</v>
      </c>
      <c r="AB37" s="33">
        <v>0</v>
      </c>
      <c r="AC37" s="33">
        <v>0</v>
      </c>
      <c r="AD37" s="33">
        <v>0</v>
      </c>
      <c r="AE37" s="33">
        <v>0</v>
      </c>
    </row>
    <row r="38" spans="1:31">
      <c r="A38" s="29" t="s">
        <v>131</v>
      </c>
      <c r="B38" s="29" t="s">
        <v>66</v>
      </c>
      <c r="C38" s="33">
        <v>0</v>
      </c>
      <c r="D38" s="33">
        <v>0</v>
      </c>
      <c r="E38" s="33">
        <v>0</v>
      </c>
      <c r="F38" s="33">
        <v>0</v>
      </c>
      <c r="G38" s="33">
        <v>0</v>
      </c>
      <c r="H38" s="33">
        <v>0</v>
      </c>
      <c r="I38" s="33">
        <v>0</v>
      </c>
      <c r="J38" s="33">
        <v>0</v>
      </c>
      <c r="K38" s="33">
        <v>0</v>
      </c>
      <c r="L38" s="33">
        <v>0</v>
      </c>
      <c r="M38" s="33">
        <v>0</v>
      </c>
      <c r="N38" s="33">
        <v>0</v>
      </c>
      <c r="O38" s="33">
        <v>0</v>
      </c>
      <c r="P38" s="33">
        <v>0</v>
      </c>
      <c r="Q38" s="33">
        <v>0</v>
      </c>
      <c r="R38" s="33">
        <v>0</v>
      </c>
      <c r="S38" s="33">
        <v>0</v>
      </c>
      <c r="T38" s="33">
        <v>0</v>
      </c>
      <c r="U38" s="33">
        <v>0</v>
      </c>
      <c r="V38" s="33">
        <v>0</v>
      </c>
      <c r="W38" s="33">
        <v>0</v>
      </c>
      <c r="X38" s="33">
        <v>0</v>
      </c>
      <c r="Y38" s="33">
        <v>0</v>
      </c>
      <c r="Z38" s="33">
        <v>0</v>
      </c>
      <c r="AA38" s="33">
        <v>0</v>
      </c>
      <c r="AB38" s="33">
        <v>0</v>
      </c>
      <c r="AC38" s="33">
        <v>0</v>
      </c>
      <c r="AD38" s="33">
        <v>0</v>
      </c>
      <c r="AE38" s="33">
        <v>0</v>
      </c>
    </row>
    <row r="39" spans="1:31">
      <c r="A39" s="29" t="s">
        <v>131</v>
      </c>
      <c r="B39" s="29" t="s">
        <v>65</v>
      </c>
      <c r="C39" s="33">
        <v>0</v>
      </c>
      <c r="D39" s="33">
        <v>0</v>
      </c>
      <c r="E39" s="33">
        <v>0</v>
      </c>
      <c r="F39" s="33">
        <v>0</v>
      </c>
      <c r="G39" s="33">
        <v>0</v>
      </c>
      <c r="H39" s="33">
        <v>0</v>
      </c>
      <c r="I39" s="33">
        <v>0</v>
      </c>
      <c r="J39" s="33">
        <v>0</v>
      </c>
      <c r="K39" s="33">
        <v>0</v>
      </c>
      <c r="L39" s="33">
        <v>0</v>
      </c>
      <c r="M39" s="33">
        <v>0</v>
      </c>
      <c r="N39" s="33">
        <v>0</v>
      </c>
      <c r="O39" s="33">
        <v>0</v>
      </c>
      <c r="P39" s="33">
        <v>0</v>
      </c>
      <c r="Q39" s="33">
        <v>0</v>
      </c>
      <c r="R39" s="33">
        <v>0</v>
      </c>
      <c r="S39" s="33">
        <v>0</v>
      </c>
      <c r="T39" s="33">
        <v>0</v>
      </c>
      <c r="U39" s="33">
        <v>0</v>
      </c>
      <c r="V39" s="33">
        <v>0</v>
      </c>
      <c r="W39" s="33">
        <v>0</v>
      </c>
      <c r="X39" s="33">
        <v>0</v>
      </c>
      <c r="Y39" s="33">
        <v>0</v>
      </c>
      <c r="Z39" s="33">
        <v>0</v>
      </c>
      <c r="AA39" s="33">
        <v>0</v>
      </c>
      <c r="AB39" s="33">
        <v>0</v>
      </c>
      <c r="AC39" s="33">
        <v>0</v>
      </c>
      <c r="AD39" s="33">
        <v>0</v>
      </c>
      <c r="AE39" s="33">
        <v>0</v>
      </c>
    </row>
    <row r="40" spans="1:31">
      <c r="A40" s="29" t="s">
        <v>131</v>
      </c>
      <c r="B40" s="29" t="s">
        <v>69</v>
      </c>
      <c r="C40" s="33">
        <v>0</v>
      </c>
      <c r="D40" s="33">
        <v>0</v>
      </c>
      <c r="E40" s="33">
        <v>0</v>
      </c>
      <c r="F40" s="33">
        <v>0</v>
      </c>
      <c r="G40" s="33">
        <v>0</v>
      </c>
      <c r="H40" s="33">
        <v>0</v>
      </c>
      <c r="I40" s="33">
        <v>0</v>
      </c>
      <c r="J40" s="33">
        <v>0</v>
      </c>
      <c r="K40" s="33">
        <v>0</v>
      </c>
      <c r="L40" s="33">
        <v>0</v>
      </c>
      <c r="M40" s="33">
        <v>0</v>
      </c>
      <c r="N40" s="33">
        <v>0</v>
      </c>
      <c r="O40" s="33">
        <v>0</v>
      </c>
      <c r="P40" s="33">
        <v>0</v>
      </c>
      <c r="Q40" s="33">
        <v>0</v>
      </c>
      <c r="R40" s="33">
        <v>0</v>
      </c>
      <c r="S40" s="33">
        <v>0</v>
      </c>
      <c r="T40" s="33">
        <v>0</v>
      </c>
      <c r="U40" s="33">
        <v>0</v>
      </c>
      <c r="V40" s="33">
        <v>0</v>
      </c>
      <c r="W40" s="33">
        <v>0</v>
      </c>
      <c r="X40" s="33">
        <v>0</v>
      </c>
      <c r="Y40" s="33">
        <v>0</v>
      </c>
      <c r="Z40" s="33">
        <v>0</v>
      </c>
      <c r="AA40" s="33">
        <v>0</v>
      </c>
      <c r="AB40" s="33">
        <v>0</v>
      </c>
      <c r="AC40" s="33">
        <v>0</v>
      </c>
      <c r="AD40" s="33">
        <v>0</v>
      </c>
      <c r="AE40" s="33">
        <v>0</v>
      </c>
    </row>
    <row r="41" spans="1:31">
      <c r="A41" s="29" t="s">
        <v>131</v>
      </c>
      <c r="B41" s="29" t="s">
        <v>68</v>
      </c>
      <c r="C41" s="33">
        <v>0</v>
      </c>
      <c r="D41" s="33">
        <v>0</v>
      </c>
      <c r="E41" s="33">
        <v>0</v>
      </c>
      <c r="F41" s="33">
        <v>0</v>
      </c>
      <c r="G41" s="33">
        <v>0</v>
      </c>
      <c r="H41" s="33">
        <v>0</v>
      </c>
      <c r="I41" s="33">
        <v>0</v>
      </c>
      <c r="J41" s="33">
        <v>0</v>
      </c>
      <c r="K41" s="33">
        <v>0</v>
      </c>
      <c r="L41" s="33">
        <v>0</v>
      </c>
      <c r="M41" s="33">
        <v>0</v>
      </c>
      <c r="N41" s="33">
        <v>0</v>
      </c>
      <c r="O41" s="33">
        <v>0</v>
      </c>
      <c r="P41" s="33">
        <v>0</v>
      </c>
      <c r="Q41" s="33">
        <v>0</v>
      </c>
      <c r="R41" s="33">
        <v>0</v>
      </c>
      <c r="S41" s="33">
        <v>0</v>
      </c>
      <c r="T41" s="33">
        <v>0</v>
      </c>
      <c r="U41" s="33">
        <v>0</v>
      </c>
      <c r="V41" s="33">
        <v>0</v>
      </c>
      <c r="W41" s="33">
        <v>0</v>
      </c>
      <c r="X41" s="33">
        <v>0</v>
      </c>
      <c r="Y41" s="33">
        <v>0</v>
      </c>
      <c r="Z41" s="33">
        <v>0</v>
      </c>
      <c r="AA41" s="33">
        <v>0</v>
      </c>
      <c r="AB41" s="33">
        <v>0</v>
      </c>
      <c r="AC41" s="33">
        <v>0</v>
      </c>
      <c r="AD41" s="33">
        <v>0</v>
      </c>
      <c r="AE41" s="33">
        <v>0</v>
      </c>
    </row>
    <row r="42" spans="1:31">
      <c r="A42" s="29" t="s">
        <v>131</v>
      </c>
      <c r="B42" s="29" t="s">
        <v>36</v>
      </c>
      <c r="C42" s="33">
        <v>0</v>
      </c>
      <c r="D42" s="33">
        <v>0</v>
      </c>
      <c r="E42" s="33">
        <v>0</v>
      </c>
      <c r="F42" s="33">
        <v>0</v>
      </c>
      <c r="G42" s="33">
        <v>0</v>
      </c>
      <c r="H42" s="33">
        <v>0</v>
      </c>
      <c r="I42" s="33">
        <v>0</v>
      </c>
      <c r="J42" s="33">
        <v>0</v>
      </c>
      <c r="K42" s="33">
        <v>0</v>
      </c>
      <c r="L42" s="33">
        <v>0</v>
      </c>
      <c r="M42" s="33">
        <v>0</v>
      </c>
      <c r="N42" s="33">
        <v>0</v>
      </c>
      <c r="O42" s="33">
        <v>0</v>
      </c>
      <c r="P42" s="33">
        <v>0</v>
      </c>
      <c r="Q42" s="33">
        <v>0</v>
      </c>
      <c r="R42" s="33">
        <v>0</v>
      </c>
      <c r="S42" s="33">
        <v>0</v>
      </c>
      <c r="T42" s="33">
        <v>0</v>
      </c>
      <c r="U42" s="33">
        <v>0</v>
      </c>
      <c r="V42" s="33">
        <v>0</v>
      </c>
      <c r="W42" s="33">
        <v>0</v>
      </c>
      <c r="X42" s="33">
        <v>0</v>
      </c>
      <c r="Y42" s="33">
        <v>0</v>
      </c>
      <c r="Z42" s="33">
        <v>0</v>
      </c>
      <c r="AA42" s="33">
        <v>0</v>
      </c>
      <c r="AB42" s="33">
        <v>0</v>
      </c>
      <c r="AC42" s="33">
        <v>0</v>
      </c>
      <c r="AD42" s="33">
        <v>0</v>
      </c>
      <c r="AE42" s="33">
        <v>0</v>
      </c>
    </row>
    <row r="43" spans="1:31">
      <c r="A43" s="29" t="s">
        <v>131</v>
      </c>
      <c r="B43" s="29" t="s">
        <v>73</v>
      </c>
      <c r="C43" s="33">
        <v>0</v>
      </c>
      <c r="D43" s="33">
        <v>0</v>
      </c>
      <c r="E43" s="33">
        <v>0</v>
      </c>
      <c r="F43" s="33">
        <v>0</v>
      </c>
      <c r="G43" s="33">
        <v>0</v>
      </c>
      <c r="H43" s="33">
        <v>0</v>
      </c>
      <c r="I43" s="33">
        <v>0</v>
      </c>
      <c r="J43" s="33">
        <v>0</v>
      </c>
      <c r="K43" s="33">
        <v>0</v>
      </c>
      <c r="L43" s="33">
        <v>0</v>
      </c>
      <c r="M43" s="33">
        <v>0</v>
      </c>
      <c r="N43" s="33">
        <v>0</v>
      </c>
      <c r="O43" s="33">
        <v>0</v>
      </c>
      <c r="P43" s="33">
        <v>0</v>
      </c>
      <c r="Q43" s="33">
        <v>0</v>
      </c>
      <c r="R43" s="33">
        <v>0</v>
      </c>
      <c r="S43" s="33">
        <v>0</v>
      </c>
      <c r="T43" s="33">
        <v>0</v>
      </c>
      <c r="U43" s="33">
        <v>0</v>
      </c>
      <c r="V43" s="33">
        <v>0</v>
      </c>
      <c r="W43" s="33">
        <v>0</v>
      </c>
      <c r="X43" s="33">
        <v>0</v>
      </c>
      <c r="Y43" s="33">
        <v>0</v>
      </c>
      <c r="Z43" s="33">
        <v>0</v>
      </c>
      <c r="AA43" s="33">
        <v>0</v>
      </c>
      <c r="AB43" s="33">
        <v>0</v>
      </c>
      <c r="AC43" s="33">
        <v>0</v>
      </c>
      <c r="AD43" s="33">
        <v>0</v>
      </c>
      <c r="AE43" s="33">
        <v>0</v>
      </c>
    </row>
    <row r="44" spans="1:31">
      <c r="A44" s="29" t="s">
        <v>131</v>
      </c>
      <c r="B44" s="29" t="s">
        <v>56</v>
      </c>
      <c r="C44" s="33">
        <v>0</v>
      </c>
      <c r="D44" s="33">
        <v>0</v>
      </c>
      <c r="E44" s="33">
        <v>0</v>
      </c>
      <c r="F44" s="33">
        <v>0</v>
      </c>
      <c r="G44" s="33">
        <v>0</v>
      </c>
      <c r="H44" s="33">
        <v>0</v>
      </c>
      <c r="I44" s="33">
        <v>0</v>
      </c>
      <c r="J44" s="33">
        <v>0</v>
      </c>
      <c r="K44" s="33">
        <v>0</v>
      </c>
      <c r="L44" s="33">
        <v>0</v>
      </c>
      <c r="M44" s="33">
        <v>0</v>
      </c>
      <c r="N44" s="33">
        <v>0</v>
      </c>
      <c r="O44" s="33">
        <v>0</v>
      </c>
      <c r="P44" s="33">
        <v>0</v>
      </c>
      <c r="Q44" s="33">
        <v>0</v>
      </c>
      <c r="R44" s="33">
        <v>0</v>
      </c>
      <c r="S44" s="33">
        <v>0</v>
      </c>
      <c r="T44" s="33">
        <v>0</v>
      </c>
      <c r="U44" s="33">
        <v>0</v>
      </c>
      <c r="V44" s="33">
        <v>0</v>
      </c>
      <c r="W44" s="33">
        <v>0</v>
      </c>
      <c r="X44" s="33">
        <v>0</v>
      </c>
      <c r="Y44" s="33">
        <v>0</v>
      </c>
      <c r="Z44" s="33">
        <v>0</v>
      </c>
      <c r="AA44" s="33">
        <v>0</v>
      </c>
      <c r="AB44" s="33">
        <v>0</v>
      </c>
      <c r="AC44" s="33">
        <v>0</v>
      </c>
      <c r="AD44" s="33">
        <v>0</v>
      </c>
      <c r="AE44" s="33">
        <v>0</v>
      </c>
    </row>
    <row r="45" spans="1:31">
      <c r="A45" s="34" t="s">
        <v>138</v>
      </c>
      <c r="B45" s="34"/>
      <c r="C45" s="35">
        <v>0</v>
      </c>
      <c r="D45" s="35">
        <v>0</v>
      </c>
      <c r="E45" s="35">
        <v>0</v>
      </c>
      <c r="F45" s="35">
        <v>103045.16384159868</v>
      </c>
      <c r="G45" s="35">
        <v>3.8725204839003181E-5</v>
      </c>
      <c r="H45" s="35">
        <v>39386.193857927858</v>
      </c>
      <c r="I45" s="35">
        <v>1909.1640504115101</v>
      </c>
      <c r="J45" s="35">
        <v>0</v>
      </c>
      <c r="K45" s="35">
        <v>4396.5198984934459</v>
      </c>
      <c r="L45" s="35">
        <v>7.5262842529093901E-6</v>
      </c>
      <c r="M45" s="35">
        <v>1.2973087015373899E-5</v>
      </c>
      <c r="N45" s="35">
        <v>0</v>
      </c>
      <c r="O45" s="35">
        <v>0</v>
      </c>
      <c r="P45" s="35">
        <v>0</v>
      </c>
      <c r="Q45" s="35">
        <v>1291.7495935264399</v>
      </c>
      <c r="R45" s="35">
        <v>291.738064121516</v>
      </c>
      <c r="S45" s="35">
        <v>0</v>
      </c>
      <c r="T45" s="35">
        <v>0</v>
      </c>
      <c r="U45" s="35">
        <v>0</v>
      </c>
      <c r="V45" s="35">
        <v>0</v>
      </c>
      <c r="W45" s="35">
        <v>0</v>
      </c>
      <c r="X45" s="35">
        <v>0</v>
      </c>
      <c r="Y45" s="35">
        <v>0</v>
      </c>
      <c r="Z45" s="35">
        <v>0</v>
      </c>
      <c r="AA45" s="35">
        <v>0</v>
      </c>
      <c r="AB45" s="35">
        <v>0</v>
      </c>
      <c r="AC45" s="35">
        <v>0</v>
      </c>
      <c r="AD45" s="35">
        <v>0</v>
      </c>
      <c r="AE45" s="35">
        <v>0</v>
      </c>
    </row>
    <row r="47" spans="1:31">
      <c r="A47" s="19" t="s">
        <v>128</v>
      </c>
      <c r="B47" s="19" t="s">
        <v>129</v>
      </c>
      <c r="C47" s="19" t="s">
        <v>80</v>
      </c>
      <c r="D47" s="19" t="s">
        <v>89</v>
      </c>
      <c r="E47" s="19" t="s">
        <v>90</v>
      </c>
      <c r="F47" s="19" t="s">
        <v>91</v>
      </c>
      <c r="G47" s="19" t="s">
        <v>92</v>
      </c>
      <c r="H47" s="19" t="s">
        <v>93</v>
      </c>
      <c r="I47" s="19" t="s">
        <v>94</v>
      </c>
      <c r="J47" s="19" t="s">
        <v>95</v>
      </c>
      <c r="K47" s="19" t="s">
        <v>96</v>
      </c>
      <c r="L47" s="19" t="s">
        <v>97</v>
      </c>
      <c r="M47" s="19" t="s">
        <v>98</v>
      </c>
      <c r="N47" s="19" t="s">
        <v>99</v>
      </c>
      <c r="O47" s="19" t="s">
        <v>100</v>
      </c>
      <c r="P47" s="19" t="s">
        <v>101</v>
      </c>
      <c r="Q47" s="19" t="s">
        <v>102</v>
      </c>
      <c r="R47" s="19" t="s">
        <v>103</v>
      </c>
      <c r="S47" s="19" t="s">
        <v>104</v>
      </c>
      <c r="T47" s="19" t="s">
        <v>105</v>
      </c>
      <c r="U47" s="19" t="s">
        <v>106</v>
      </c>
      <c r="V47" s="19" t="s">
        <v>107</v>
      </c>
      <c r="W47" s="19" t="s">
        <v>108</v>
      </c>
      <c r="X47" s="19" t="s">
        <v>109</v>
      </c>
      <c r="Y47" s="19" t="s">
        <v>110</v>
      </c>
      <c r="Z47" s="19" t="s">
        <v>111</v>
      </c>
      <c r="AA47" s="19" t="s">
        <v>112</v>
      </c>
      <c r="AB47" s="19" t="s">
        <v>113</v>
      </c>
      <c r="AC47" s="19" t="s">
        <v>114</v>
      </c>
      <c r="AD47" s="19" t="s">
        <v>115</v>
      </c>
      <c r="AE47" s="19" t="s">
        <v>116</v>
      </c>
    </row>
    <row r="48" spans="1:31">
      <c r="A48" s="29" t="s">
        <v>132</v>
      </c>
      <c r="B48" s="29" t="s">
        <v>64</v>
      </c>
      <c r="C48" s="33">
        <v>0</v>
      </c>
      <c r="D48" s="33">
        <v>0</v>
      </c>
      <c r="E48" s="33">
        <v>0</v>
      </c>
      <c r="F48" s="33">
        <v>0</v>
      </c>
      <c r="G48" s="33">
        <v>0</v>
      </c>
      <c r="H48" s="33">
        <v>0</v>
      </c>
      <c r="I48" s="33">
        <v>0</v>
      </c>
      <c r="J48" s="33">
        <v>0</v>
      </c>
      <c r="K48" s="33">
        <v>0</v>
      </c>
      <c r="L48" s="33">
        <v>0</v>
      </c>
      <c r="M48" s="33">
        <v>0</v>
      </c>
      <c r="N48" s="33">
        <v>0</v>
      </c>
      <c r="O48" s="33">
        <v>0</v>
      </c>
      <c r="P48" s="33">
        <v>0</v>
      </c>
      <c r="Q48" s="33">
        <v>0</v>
      </c>
      <c r="R48" s="33">
        <v>0</v>
      </c>
      <c r="S48" s="33">
        <v>0</v>
      </c>
      <c r="T48" s="33">
        <v>0</v>
      </c>
      <c r="U48" s="33">
        <v>0</v>
      </c>
      <c r="V48" s="33">
        <v>0</v>
      </c>
      <c r="W48" s="33">
        <v>0</v>
      </c>
      <c r="X48" s="33">
        <v>0</v>
      </c>
      <c r="Y48" s="33">
        <v>0</v>
      </c>
      <c r="Z48" s="33">
        <v>0</v>
      </c>
      <c r="AA48" s="33">
        <v>0</v>
      </c>
      <c r="AB48" s="33">
        <v>0</v>
      </c>
      <c r="AC48" s="33">
        <v>0</v>
      </c>
      <c r="AD48" s="33">
        <v>0</v>
      </c>
      <c r="AE48" s="33">
        <v>0</v>
      </c>
    </row>
    <row r="49" spans="1:31">
      <c r="A49" s="29" t="s">
        <v>132</v>
      </c>
      <c r="B49" s="29" t="s">
        <v>71</v>
      </c>
      <c r="C49" s="33">
        <v>0</v>
      </c>
      <c r="D49" s="33">
        <v>0</v>
      </c>
      <c r="E49" s="33">
        <v>0</v>
      </c>
      <c r="F49" s="33">
        <v>113190.40402000742</v>
      </c>
      <c r="G49" s="33">
        <v>0</v>
      </c>
      <c r="H49" s="33">
        <v>7156.9732320694129</v>
      </c>
      <c r="I49" s="33">
        <v>1.101916780161256E-3</v>
      </c>
      <c r="J49" s="33">
        <v>0</v>
      </c>
      <c r="K49" s="33">
        <v>7.1114158155213925E-5</v>
      </c>
      <c r="L49" s="33">
        <v>3.3826267319250893E-5</v>
      </c>
      <c r="M49" s="33">
        <v>3.6569729508774401E-5</v>
      </c>
      <c r="N49" s="33">
        <v>0</v>
      </c>
      <c r="O49" s="33">
        <v>0</v>
      </c>
      <c r="P49" s="33">
        <v>0</v>
      </c>
      <c r="Q49" s="33">
        <v>0</v>
      </c>
      <c r="R49" s="33">
        <v>0</v>
      </c>
      <c r="S49" s="33">
        <v>0</v>
      </c>
      <c r="T49" s="33">
        <v>0</v>
      </c>
      <c r="U49" s="33">
        <v>0</v>
      </c>
      <c r="V49" s="33">
        <v>0</v>
      </c>
      <c r="W49" s="33">
        <v>0</v>
      </c>
      <c r="X49" s="33">
        <v>0</v>
      </c>
      <c r="Y49" s="33">
        <v>0</v>
      </c>
      <c r="Z49" s="33">
        <v>0</v>
      </c>
      <c r="AA49" s="33">
        <v>0</v>
      </c>
      <c r="AB49" s="33">
        <v>0</v>
      </c>
      <c r="AC49" s="33">
        <v>0</v>
      </c>
      <c r="AD49" s="33">
        <v>0</v>
      </c>
      <c r="AE49" s="33">
        <v>0</v>
      </c>
    </row>
    <row r="50" spans="1:31">
      <c r="A50" s="29" t="s">
        <v>132</v>
      </c>
      <c r="B50" s="29" t="s">
        <v>20</v>
      </c>
      <c r="C50" s="33">
        <v>0</v>
      </c>
      <c r="D50" s="33">
        <v>0</v>
      </c>
      <c r="E50" s="33">
        <v>0</v>
      </c>
      <c r="F50" s="33">
        <v>0</v>
      </c>
      <c r="G50" s="33">
        <v>0</v>
      </c>
      <c r="H50" s="33">
        <v>0</v>
      </c>
      <c r="I50" s="33">
        <v>0</v>
      </c>
      <c r="J50" s="33">
        <v>0</v>
      </c>
      <c r="K50" s="33">
        <v>0</v>
      </c>
      <c r="L50" s="33">
        <v>0</v>
      </c>
      <c r="M50" s="33">
        <v>0</v>
      </c>
      <c r="N50" s="33">
        <v>0</v>
      </c>
      <c r="O50" s="33">
        <v>0</v>
      </c>
      <c r="P50" s="33">
        <v>0</v>
      </c>
      <c r="Q50" s="33">
        <v>0</v>
      </c>
      <c r="R50" s="33">
        <v>0</v>
      </c>
      <c r="S50" s="33">
        <v>0</v>
      </c>
      <c r="T50" s="33">
        <v>0</v>
      </c>
      <c r="U50" s="33">
        <v>0</v>
      </c>
      <c r="V50" s="33">
        <v>0</v>
      </c>
      <c r="W50" s="33">
        <v>0</v>
      </c>
      <c r="X50" s="33">
        <v>0</v>
      </c>
      <c r="Y50" s="33">
        <v>0</v>
      </c>
      <c r="Z50" s="33">
        <v>0</v>
      </c>
      <c r="AA50" s="33">
        <v>0</v>
      </c>
      <c r="AB50" s="33">
        <v>0</v>
      </c>
      <c r="AC50" s="33">
        <v>0</v>
      </c>
      <c r="AD50" s="33">
        <v>0</v>
      </c>
      <c r="AE50" s="33">
        <v>0</v>
      </c>
    </row>
    <row r="51" spans="1:31">
      <c r="A51" s="29" t="s">
        <v>132</v>
      </c>
      <c r="B51" s="29" t="s">
        <v>32</v>
      </c>
      <c r="C51" s="33">
        <v>0</v>
      </c>
      <c r="D51" s="33">
        <v>0</v>
      </c>
      <c r="E51" s="33">
        <v>0</v>
      </c>
      <c r="F51" s="33">
        <v>0</v>
      </c>
      <c r="G51" s="33">
        <v>0</v>
      </c>
      <c r="H51" s="33">
        <v>0</v>
      </c>
      <c r="I51" s="33">
        <v>0</v>
      </c>
      <c r="J51" s="33">
        <v>0</v>
      </c>
      <c r="K51" s="33">
        <v>0</v>
      </c>
      <c r="L51" s="33">
        <v>0</v>
      </c>
      <c r="M51" s="33">
        <v>0</v>
      </c>
      <c r="N51" s="33">
        <v>0</v>
      </c>
      <c r="O51" s="33">
        <v>0</v>
      </c>
      <c r="P51" s="33">
        <v>0</v>
      </c>
      <c r="Q51" s="33">
        <v>0</v>
      </c>
      <c r="R51" s="33">
        <v>0</v>
      </c>
      <c r="S51" s="33">
        <v>0</v>
      </c>
      <c r="T51" s="33">
        <v>0</v>
      </c>
      <c r="U51" s="33">
        <v>0</v>
      </c>
      <c r="V51" s="33">
        <v>0</v>
      </c>
      <c r="W51" s="33">
        <v>0</v>
      </c>
      <c r="X51" s="33">
        <v>0</v>
      </c>
      <c r="Y51" s="33">
        <v>0</v>
      </c>
      <c r="Z51" s="33">
        <v>0</v>
      </c>
      <c r="AA51" s="33">
        <v>0</v>
      </c>
      <c r="AB51" s="33">
        <v>0</v>
      </c>
      <c r="AC51" s="33">
        <v>0</v>
      </c>
      <c r="AD51" s="33">
        <v>0</v>
      </c>
      <c r="AE51" s="33">
        <v>0</v>
      </c>
    </row>
    <row r="52" spans="1:31">
      <c r="A52" s="29" t="s">
        <v>132</v>
      </c>
      <c r="B52" s="29" t="s">
        <v>66</v>
      </c>
      <c r="C52" s="33">
        <v>0</v>
      </c>
      <c r="D52" s="33">
        <v>0</v>
      </c>
      <c r="E52" s="33">
        <v>0</v>
      </c>
      <c r="F52" s="33">
        <v>0</v>
      </c>
      <c r="G52" s="33">
        <v>0</v>
      </c>
      <c r="H52" s="33">
        <v>0</v>
      </c>
      <c r="I52" s="33">
        <v>0</v>
      </c>
      <c r="J52" s="33">
        <v>0</v>
      </c>
      <c r="K52" s="33">
        <v>0</v>
      </c>
      <c r="L52" s="33">
        <v>0</v>
      </c>
      <c r="M52" s="33">
        <v>0</v>
      </c>
      <c r="N52" s="33">
        <v>0</v>
      </c>
      <c r="O52" s="33">
        <v>0</v>
      </c>
      <c r="P52" s="33">
        <v>0</v>
      </c>
      <c r="Q52" s="33">
        <v>0</v>
      </c>
      <c r="R52" s="33">
        <v>0</v>
      </c>
      <c r="S52" s="33">
        <v>0</v>
      </c>
      <c r="T52" s="33">
        <v>0</v>
      </c>
      <c r="U52" s="33">
        <v>0</v>
      </c>
      <c r="V52" s="33">
        <v>0</v>
      </c>
      <c r="W52" s="33">
        <v>0</v>
      </c>
      <c r="X52" s="33">
        <v>0</v>
      </c>
      <c r="Y52" s="33">
        <v>0</v>
      </c>
      <c r="Z52" s="33">
        <v>0</v>
      </c>
      <c r="AA52" s="33">
        <v>0</v>
      </c>
      <c r="AB52" s="33">
        <v>0</v>
      </c>
      <c r="AC52" s="33">
        <v>0</v>
      </c>
      <c r="AD52" s="33">
        <v>0</v>
      </c>
      <c r="AE52" s="33">
        <v>0</v>
      </c>
    </row>
    <row r="53" spans="1:31">
      <c r="A53" s="29" t="s">
        <v>132</v>
      </c>
      <c r="B53" s="29" t="s">
        <v>65</v>
      </c>
      <c r="C53" s="33">
        <v>0</v>
      </c>
      <c r="D53" s="33">
        <v>0</v>
      </c>
      <c r="E53" s="33">
        <v>0</v>
      </c>
      <c r="F53" s="33">
        <v>0</v>
      </c>
      <c r="G53" s="33">
        <v>0</v>
      </c>
      <c r="H53" s="33">
        <v>0</v>
      </c>
      <c r="I53" s="33">
        <v>0</v>
      </c>
      <c r="J53" s="33">
        <v>0</v>
      </c>
      <c r="K53" s="33">
        <v>0</v>
      </c>
      <c r="L53" s="33">
        <v>0</v>
      </c>
      <c r="M53" s="33">
        <v>0</v>
      </c>
      <c r="N53" s="33">
        <v>0</v>
      </c>
      <c r="O53" s="33">
        <v>0</v>
      </c>
      <c r="P53" s="33">
        <v>0</v>
      </c>
      <c r="Q53" s="33">
        <v>0</v>
      </c>
      <c r="R53" s="33">
        <v>0</v>
      </c>
      <c r="S53" s="33">
        <v>0</v>
      </c>
      <c r="T53" s="33">
        <v>0</v>
      </c>
      <c r="U53" s="33">
        <v>0</v>
      </c>
      <c r="V53" s="33">
        <v>0</v>
      </c>
      <c r="W53" s="33">
        <v>0</v>
      </c>
      <c r="X53" s="33">
        <v>0</v>
      </c>
      <c r="Y53" s="33">
        <v>0</v>
      </c>
      <c r="Z53" s="33">
        <v>0</v>
      </c>
      <c r="AA53" s="33">
        <v>0</v>
      </c>
      <c r="AB53" s="33">
        <v>0</v>
      </c>
      <c r="AC53" s="33">
        <v>0</v>
      </c>
      <c r="AD53" s="33">
        <v>0</v>
      </c>
      <c r="AE53" s="33">
        <v>0</v>
      </c>
    </row>
    <row r="54" spans="1:31">
      <c r="A54" s="29" t="s">
        <v>132</v>
      </c>
      <c r="B54" s="29" t="s">
        <v>69</v>
      </c>
      <c r="C54" s="33">
        <v>0</v>
      </c>
      <c r="D54" s="33">
        <v>0</v>
      </c>
      <c r="E54" s="33">
        <v>0</v>
      </c>
      <c r="F54" s="33">
        <v>0</v>
      </c>
      <c r="G54" s="33">
        <v>0</v>
      </c>
      <c r="H54" s="33">
        <v>0</v>
      </c>
      <c r="I54" s="33">
        <v>0</v>
      </c>
      <c r="J54" s="33">
        <v>0</v>
      </c>
      <c r="K54" s="33">
        <v>0</v>
      </c>
      <c r="L54" s="33">
        <v>0</v>
      </c>
      <c r="M54" s="33">
        <v>0</v>
      </c>
      <c r="N54" s="33">
        <v>0</v>
      </c>
      <c r="O54" s="33">
        <v>0</v>
      </c>
      <c r="P54" s="33">
        <v>0</v>
      </c>
      <c r="Q54" s="33">
        <v>0</v>
      </c>
      <c r="R54" s="33">
        <v>0</v>
      </c>
      <c r="S54" s="33">
        <v>0</v>
      </c>
      <c r="T54" s="33">
        <v>0</v>
      </c>
      <c r="U54" s="33">
        <v>0</v>
      </c>
      <c r="V54" s="33">
        <v>0</v>
      </c>
      <c r="W54" s="33">
        <v>0</v>
      </c>
      <c r="X54" s="33">
        <v>0</v>
      </c>
      <c r="Y54" s="33">
        <v>0</v>
      </c>
      <c r="Z54" s="33">
        <v>0</v>
      </c>
      <c r="AA54" s="33">
        <v>0</v>
      </c>
      <c r="AB54" s="33">
        <v>0</v>
      </c>
      <c r="AC54" s="33">
        <v>0</v>
      </c>
      <c r="AD54" s="33">
        <v>0</v>
      </c>
      <c r="AE54" s="33">
        <v>0</v>
      </c>
    </row>
    <row r="55" spans="1:31">
      <c r="A55" s="29" t="s">
        <v>132</v>
      </c>
      <c r="B55" s="29" t="s">
        <v>68</v>
      </c>
      <c r="C55" s="33">
        <v>0</v>
      </c>
      <c r="D55" s="33">
        <v>0</v>
      </c>
      <c r="E55" s="33">
        <v>0</v>
      </c>
      <c r="F55" s="33">
        <v>0</v>
      </c>
      <c r="G55" s="33">
        <v>0</v>
      </c>
      <c r="H55" s="33">
        <v>0</v>
      </c>
      <c r="I55" s="33">
        <v>0</v>
      </c>
      <c r="J55" s="33">
        <v>0</v>
      </c>
      <c r="K55" s="33">
        <v>0</v>
      </c>
      <c r="L55" s="33">
        <v>0</v>
      </c>
      <c r="M55" s="33">
        <v>0</v>
      </c>
      <c r="N55" s="33">
        <v>0</v>
      </c>
      <c r="O55" s="33">
        <v>0</v>
      </c>
      <c r="P55" s="33">
        <v>0</v>
      </c>
      <c r="Q55" s="33">
        <v>0</v>
      </c>
      <c r="R55" s="33">
        <v>0</v>
      </c>
      <c r="S55" s="33">
        <v>0</v>
      </c>
      <c r="T55" s="33">
        <v>0</v>
      </c>
      <c r="U55" s="33">
        <v>0</v>
      </c>
      <c r="V55" s="33">
        <v>0</v>
      </c>
      <c r="W55" s="33">
        <v>0</v>
      </c>
      <c r="X55" s="33">
        <v>0</v>
      </c>
      <c r="Y55" s="33">
        <v>0</v>
      </c>
      <c r="Z55" s="33">
        <v>0</v>
      </c>
      <c r="AA55" s="33">
        <v>0</v>
      </c>
      <c r="AB55" s="33">
        <v>0</v>
      </c>
      <c r="AC55" s="33">
        <v>0</v>
      </c>
      <c r="AD55" s="33">
        <v>0</v>
      </c>
      <c r="AE55" s="33">
        <v>0</v>
      </c>
    </row>
    <row r="56" spans="1:31">
      <c r="A56" s="29" t="s">
        <v>132</v>
      </c>
      <c r="B56" s="29" t="s">
        <v>36</v>
      </c>
      <c r="C56" s="33">
        <v>0</v>
      </c>
      <c r="D56" s="33">
        <v>0</v>
      </c>
      <c r="E56" s="33">
        <v>0</v>
      </c>
      <c r="F56" s="33">
        <v>0</v>
      </c>
      <c r="G56" s="33">
        <v>0</v>
      </c>
      <c r="H56" s="33">
        <v>0</v>
      </c>
      <c r="I56" s="33">
        <v>0</v>
      </c>
      <c r="J56" s="33">
        <v>0</v>
      </c>
      <c r="K56" s="33">
        <v>0</v>
      </c>
      <c r="L56" s="33">
        <v>0</v>
      </c>
      <c r="M56" s="33">
        <v>0</v>
      </c>
      <c r="N56" s="33">
        <v>0</v>
      </c>
      <c r="O56" s="33">
        <v>0</v>
      </c>
      <c r="P56" s="33">
        <v>0</v>
      </c>
      <c r="Q56" s="33">
        <v>0</v>
      </c>
      <c r="R56" s="33">
        <v>0</v>
      </c>
      <c r="S56" s="33">
        <v>0</v>
      </c>
      <c r="T56" s="33">
        <v>0</v>
      </c>
      <c r="U56" s="33">
        <v>0</v>
      </c>
      <c r="V56" s="33">
        <v>0</v>
      </c>
      <c r="W56" s="33">
        <v>0</v>
      </c>
      <c r="X56" s="33">
        <v>0</v>
      </c>
      <c r="Y56" s="33">
        <v>0</v>
      </c>
      <c r="Z56" s="33">
        <v>0</v>
      </c>
      <c r="AA56" s="33">
        <v>0</v>
      </c>
      <c r="AB56" s="33">
        <v>0</v>
      </c>
      <c r="AC56" s="33">
        <v>0</v>
      </c>
      <c r="AD56" s="33">
        <v>0</v>
      </c>
      <c r="AE56" s="33">
        <v>0</v>
      </c>
    </row>
    <row r="57" spans="1:31">
      <c r="A57" s="29" t="s">
        <v>132</v>
      </c>
      <c r="B57" s="29" t="s">
        <v>73</v>
      </c>
      <c r="C57" s="33">
        <v>0</v>
      </c>
      <c r="D57" s="33">
        <v>0</v>
      </c>
      <c r="E57" s="33">
        <v>0</v>
      </c>
      <c r="F57" s="33">
        <v>0</v>
      </c>
      <c r="G57" s="33">
        <v>0</v>
      </c>
      <c r="H57" s="33">
        <v>0</v>
      </c>
      <c r="I57" s="33">
        <v>0</v>
      </c>
      <c r="J57" s="33">
        <v>0</v>
      </c>
      <c r="K57" s="33">
        <v>0</v>
      </c>
      <c r="L57" s="33">
        <v>0</v>
      </c>
      <c r="M57" s="33">
        <v>0</v>
      </c>
      <c r="N57" s="33">
        <v>0</v>
      </c>
      <c r="O57" s="33">
        <v>0</v>
      </c>
      <c r="P57" s="33">
        <v>0</v>
      </c>
      <c r="Q57" s="33">
        <v>0</v>
      </c>
      <c r="R57" s="33">
        <v>0</v>
      </c>
      <c r="S57" s="33">
        <v>0</v>
      </c>
      <c r="T57" s="33">
        <v>0</v>
      </c>
      <c r="U57" s="33">
        <v>0</v>
      </c>
      <c r="V57" s="33">
        <v>0</v>
      </c>
      <c r="W57" s="33">
        <v>0</v>
      </c>
      <c r="X57" s="33">
        <v>0</v>
      </c>
      <c r="Y57" s="33">
        <v>0</v>
      </c>
      <c r="Z57" s="33">
        <v>0</v>
      </c>
      <c r="AA57" s="33">
        <v>0</v>
      </c>
      <c r="AB57" s="33">
        <v>0</v>
      </c>
      <c r="AC57" s="33">
        <v>0</v>
      </c>
      <c r="AD57" s="33">
        <v>0</v>
      </c>
      <c r="AE57" s="33">
        <v>0</v>
      </c>
    </row>
    <row r="58" spans="1:31">
      <c r="A58" s="29" t="s">
        <v>132</v>
      </c>
      <c r="B58" s="29" t="s">
        <v>56</v>
      </c>
      <c r="C58" s="33">
        <v>0</v>
      </c>
      <c r="D58" s="33">
        <v>0</v>
      </c>
      <c r="E58" s="33">
        <v>0</v>
      </c>
      <c r="F58" s="33">
        <v>0</v>
      </c>
      <c r="G58" s="33">
        <v>0</v>
      </c>
      <c r="H58" s="33">
        <v>0</v>
      </c>
      <c r="I58" s="33">
        <v>0</v>
      </c>
      <c r="J58" s="33">
        <v>0</v>
      </c>
      <c r="K58" s="33">
        <v>0</v>
      </c>
      <c r="L58" s="33">
        <v>0</v>
      </c>
      <c r="M58" s="33">
        <v>0</v>
      </c>
      <c r="N58" s="33">
        <v>0</v>
      </c>
      <c r="O58" s="33">
        <v>0</v>
      </c>
      <c r="P58" s="33">
        <v>0</v>
      </c>
      <c r="Q58" s="33">
        <v>0</v>
      </c>
      <c r="R58" s="33">
        <v>0</v>
      </c>
      <c r="S58" s="33">
        <v>0</v>
      </c>
      <c r="T58" s="33">
        <v>0</v>
      </c>
      <c r="U58" s="33">
        <v>0</v>
      </c>
      <c r="V58" s="33">
        <v>0</v>
      </c>
      <c r="W58" s="33">
        <v>0</v>
      </c>
      <c r="X58" s="33">
        <v>0</v>
      </c>
      <c r="Y58" s="33">
        <v>0</v>
      </c>
      <c r="Z58" s="33">
        <v>0</v>
      </c>
      <c r="AA58" s="33">
        <v>0</v>
      </c>
      <c r="AB58" s="33">
        <v>0</v>
      </c>
      <c r="AC58" s="33">
        <v>0</v>
      </c>
      <c r="AD58" s="33">
        <v>0</v>
      </c>
      <c r="AE58" s="33">
        <v>0</v>
      </c>
    </row>
    <row r="59" spans="1:31">
      <c r="A59" s="34" t="s">
        <v>138</v>
      </c>
      <c r="B59" s="34"/>
      <c r="C59" s="35">
        <v>0</v>
      </c>
      <c r="D59" s="35">
        <v>0</v>
      </c>
      <c r="E59" s="35">
        <v>0</v>
      </c>
      <c r="F59" s="35">
        <v>113190.40402000742</v>
      </c>
      <c r="G59" s="35">
        <v>0</v>
      </c>
      <c r="H59" s="35">
        <v>7156.9732320694129</v>
      </c>
      <c r="I59" s="35">
        <v>1.101916780161256E-3</v>
      </c>
      <c r="J59" s="35">
        <v>0</v>
      </c>
      <c r="K59" s="35">
        <v>7.1114158155213925E-5</v>
      </c>
      <c r="L59" s="35">
        <v>3.3826267319250893E-5</v>
      </c>
      <c r="M59" s="35">
        <v>3.6569729508774401E-5</v>
      </c>
      <c r="N59" s="35">
        <v>0</v>
      </c>
      <c r="O59" s="35">
        <v>0</v>
      </c>
      <c r="P59" s="35">
        <v>0</v>
      </c>
      <c r="Q59" s="35">
        <v>0</v>
      </c>
      <c r="R59" s="35">
        <v>0</v>
      </c>
      <c r="S59" s="35">
        <v>0</v>
      </c>
      <c r="T59" s="35">
        <v>0</v>
      </c>
      <c r="U59" s="35">
        <v>0</v>
      </c>
      <c r="V59" s="35">
        <v>0</v>
      </c>
      <c r="W59" s="35">
        <v>0</v>
      </c>
      <c r="X59" s="35">
        <v>0</v>
      </c>
      <c r="Y59" s="35">
        <v>0</v>
      </c>
      <c r="Z59" s="35">
        <v>0</v>
      </c>
      <c r="AA59" s="35">
        <v>0</v>
      </c>
      <c r="AB59" s="35">
        <v>0</v>
      </c>
      <c r="AC59" s="35">
        <v>0</v>
      </c>
      <c r="AD59" s="35">
        <v>0</v>
      </c>
      <c r="AE59" s="35">
        <v>0</v>
      </c>
    </row>
    <row r="61" spans="1:31">
      <c r="A61" s="19" t="s">
        <v>128</v>
      </c>
      <c r="B61" s="19" t="s">
        <v>129</v>
      </c>
      <c r="C61" s="19" t="s">
        <v>80</v>
      </c>
      <c r="D61" s="19" t="s">
        <v>89</v>
      </c>
      <c r="E61" s="19" t="s">
        <v>90</v>
      </c>
      <c r="F61" s="19" t="s">
        <v>91</v>
      </c>
      <c r="G61" s="19" t="s">
        <v>92</v>
      </c>
      <c r="H61" s="19" t="s">
        <v>93</v>
      </c>
      <c r="I61" s="19" t="s">
        <v>94</v>
      </c>
      <c r="J61" s="19" t="s">
        <v>95</v>
      </c>
      <c r="K61" s="19" t="s">
        <v>96</v>
      </c>
      <c r="L61" s="19" t="s">
        <v>97</v>
      </c>
      <c r="M61" s="19" t="s">
        <v>98</v>
      </c>
      <c r="N61" s="19" t="s">
        <v>99</v>
      </c>
      <c r="O61" s="19" t="s">
        <v>100</v>
      </c>
      <c r="P61" s="19" t="s">
        <v>101</v>
      </c>
      <c r="Q61" s="19" t="s">
        <v>102</v>
      </c>
      <c r="R61" s="19" t="s">
        <v>103</v>
      </c>
      <c r="S61" s="19" t="s">
        <v>104</v>
      </c>
      <c r="T61" s="19" t="s">
        <v>105</v>
      </c>
      <c r="U61" s="19" t="s">
        <v>106</v>
      </c>
      <c r="V61" s="19" t="s">
        <v>107</v>
      </c>
      <c r="W61" s="19" t="s">
        <v>108</v>
      </c>
      <c r="X61" s="19" t="s">
        <v>109</v>
      </c>
      <c r="Y61" s="19" t="s">
        <v>110</v>
      </c>
      <c r="Z61" s="19" t="s">
        <v>111</v>
      </c>
      <c r="AA61" s="19" t="s">
        <v>112</v>
      </c>
      <c r="AB61" s="19" t="s">
        <v>113</v>
      </c>
      <c r="AC61" s="19" t="s">
        <v>114</v>
      </c>
      <c r="AD61" s="19" t="s">
        <v>115</v>
      </c>
      <c r="AE61" s="19" t="s">
        <v>116</v>
      </c>
    </row>
    <row r="62" spans="1:31">
      <c r="A62" s="29" t="s">
        <v>133</v>
      </c>
      <c r="B62" s="29" t="s">
        <v>64</v>
      </c>
      <c r="C62" s="33">
        <v>0</v>
      </c>
      <c r="D62" s="33">
        <v>0</v>
      </c>
      <c r="E62" s="33">
        <v>0</v>
      </c>
      <c r="F62" s="33">
        <v>0</v>
      </c>
      <c r="G62" s="33">
        <v>0</v>
      </c>
      <c r="H62" s="33">
        <v>0</v>
      </c>
      <c r="I62" s="33">
        <v>0</v>
      </c>
      <c r="J62" s="33">
        <v>0</v>
      </c>
      <c r="K62" s="33">
        <v>0</v>
      </c>
      <c r="L62" s="33">
        <v>0</v>
      </c>
      <c r="M62" s="33">
        <v>0</v>
      </c>
      <c r="N62" s="33">
        <v>0</v>
      </c>
      <c r="O62" s="33">
        <v>0</v>
      </c>
      <c r="P62" s="33">
        <v>0</v>
      </c>
      <c r="Q62" s="33">
        <v>0</v>
      </c>
      <c r="R62" s="33">
        <v>0</v>
      </c>
      <c r="S62" s="33">
        <v>0</v>
      </c>
      <c r="T62" s="33">
        <v>0</v>
      </c>
      <c r="U62" s="33">
        <v>0</v>
      </c>
      <c r="V62" s="33">
        <v>0</v>
      </c>
      <c r="W62" s="33">
        <v>0</v>
      </c>
      <c r="X62" s="33">
        <v>0</v>
      </c>
      <c r="Y62" s="33">
        <v>0</v>
      </c>
      <c r="Z62" s="33">
        <v>0</v>
      </c>
      <c r="AA62" s="33">
        <v>0</v>
      </c>
      <c r="AB62" s="33">
        <v>0</v>
      </c>
      <c r="AC62" s="33">
        <v>0</v>
      </c>
      <c r="AD62" s="33">
        <v>0</v>
      </c>
      <c r="AE62" s="33">
        <v>0</v>
      </c>
    </row>
    <row r="63" spans="1:31">
      <c r="A63" s="29" t="s">
        <v>133</v>
      </c>
      <c r="B63" s="29" t="s">
        <v>71</v>
      </c>
      <c r="C63" s="33">
        <v>0</v>
      </c>
      <c r="D63" s="33">
        <v>0</v>
      </c>
      <c r="E63" s="33">
        <v>0</v>
      </c>
      <c r="F63" s="33">
        <v>0</v>
      </c>
      <c r="G63" s="33">
        <v>0</v>
      </c>
      <c r="H63" s="33">
        <v>0</v>
      </c>
      <c r="I63" s="33">
        <v>0</v>
      </c>
      <c r="J63" s="33">
        <v>0</v>
      </c>
      <c r="K63" s="33">
        <v>0</v>
      </c>
      <c r="L63" s="33">
        <v>0</v>
      </c>
      <c r="M63" s="33">
        <v>0</v>
      </c>
      <c r="N63" s="33">
        <v>0</v>
      </c>
      <c r="O63" s="33">
        <v>0</v>
      </c>
      <c r="P63" s="33">
        <v>0</v>
      </c>
      <c r="Q63" s="33">
        <v>0</v>
      </c>
      <c r="R63" s="33">
        <v>0</v>
      </c>
      <c r="S63" s="33">
        <v>0</v>
      </c>
      <c r="T63" s="33">
        <v>0</v>
      </c>
      <c r="U63" s="33">
        <v>0</v>
      </c>
      <c r="V63" s="33">
        <v>0</v>
      </c>
      <c r="W63" s="33">
        <v>0</v>
      </c>
      <c r="X63" s="33">
        <v>0</v>
      </c>
      <c r="Y63" s="33">
        <v>0</v>
      </c>
      <c r="Z63" s="33">
        <v>0</v>
      </c>
      <c r="AA63" s="33">
        <v>0</v>
      </c>
      <c r="AB63" s="33">
        <v>0</v>
      </c>
      <c r="AC63" s="33">
        <v>0</v>
      </c>
      <c r="AD63" s="33">
        <v>0</v>
      </c>
      <c r="AE63" s="33">
        <v>0</v>
      </c>
    </row>
    <row r="64" spans="1:31">
      <c r="A64" s="29" t="s">
        <v>133</v>
      </c>
      <c r="B64" s="29" t="s">
        <v>20</v>
      </c>
      <c r="C64" s="33">
        <v>0</v>
      </c>
      <c r="D64" s="33">
        <v>0</v>
      </c>
      <c r="E64" s="33">
        <v>0</v>
      </c>
      <c r="F64" s="33">
        <v>0</v>
      </c>
      <c r="G64" s="33">
        <v>0</v>
      </c>
      <c r="H64" s="33">
        <v>0</v>
      </c>
      <c r="I64" s="33">
        <v>0</v>
      </c>
      <c r="J64" s="33">
        <v>0</v>
      </c>
      <c r="K64" s="33">
        <v>0</v>
      </c>
      <c r="L64" s="33">
        <v>0</v>
      </c>
      <c r="M64" s="33">
        <v>0</v>
      </c>
      <c r="N64" s="33">
        <v>0</v>
      </c>
      <c r="O64" s="33">
        <v>0</v>
      </c>
      <c r="P64" s="33">
        <v>0</v>
      </c>
      <c r="Q64" s="33">
        <v>0</v>
      </c>
      <c r="R64" s="33">
        <v>0</v>
      </c>
      <c r="S64" s="33">
        <v>0</v>
      </c>
      <c r="T64" s="33">
        <v>0</v>
      </c>
      <c r="U64" s="33">
        <v>0</v>
      </c>
      <c r="V64" s="33">
        <v>0</v>
      </c>
      <c r="W64" s="33">
        <v>0</v>
      </c>
      <c r="X64" s="33">
        <v>0</v>
      </c>
      <c r="Y64" s="33">
        <v>0</v>
      </c>
      <c r="Z64" s="33">
        <v>0</v>
      </c>
      <c r="AA64" s="33">
        <v>0</v>
      </c>
      <c r="AB64" s="33">
        <v>0</v>
      </c>
      <c r="AC64" s="33">
        <v>0</v>
      </c>
      <c r="AD64" s="33">
        <v>0</v>
      </c>
      <c r="AE64" s="33">
        <v>0</v>
      </c>
    </row>
    <row r="65" spans="1:31">
      <c r="A65" s="29" t="s">
        <v>133</v>
      </c>
      <c r="B65" s="29" t="s">
        <v>32</v>
      </c>
      <c r="C65" s="33">
        <v>0</v>
      </c>
      <c r="D65" s="33">
        <v>0</v>
      </c>
      <c r="E65" s="33">
        <v>0</v>
      </c>
      <c r="F65" s="33">
        <v>0</v>
      </c>
      <c r="G65" s="33">
        <v>0</v>
      </c>
      <c r="H65" s="33">
        <v>0</v>
      </c>
      <c r="I65" s="33">
        <v>0</v>
      </c>
      <c r="J65" s="33">
        <v>0</v>
      </c>
      <c r="K65" s="33">
        <v>0</v>
      </c>
      <c r="L65" s="33">
        <v>0</v>
      </c>
      <c r="M65" s="33">
        <v>0</v>
      </c>
      <c r="N65" s="33">
        <v>0</v>
      </c>
      <c r="O65" s="33">
        <v>0</v>
      </c>
      <c r="P65" s="33">
        <v>0</v>
      </c>
      <c r="Q65" s="33">
        <v>0</v>
      </c>
      <c r="R65" s="33">
        <v>0</v>
      </c>
      <c r="S65" s="33">
        <v>0</v>
      </c>
      <c r="T65" s="33">
        <v>0</v>
      </c>
      <c r="U65" s="33">
        <v>0</v>
      </c>
      <c r="V65" s="33">
        <v>0</v>
      </c>
      <c r="W65" s="33">
        <v>0</v>
      </c>
      <c r="X65" s="33">
        <v>0</v>
      </c>
      <c r="Y65" s="33">
        <v>0</v>
      </c>
      <c r="Z65" s="33">
        <v>0</v>
      </c>
      <c r="AA65" s="33">
        <v>0</v>
      </c>
      <c r="AB65" s="33">
        <v>0</v>
      </c>
      <c r="AC65" s="33">
        <v>0</v>
      </c>
      <c r="AD65" s="33">
        <v>0</v>
      </c>
      <c r="AE65" s="33">
        <v>0</v>
      </c>
    </row>
    <row r="66" spans="1:31">
      <c r="A66" s="29" t="s">
        <v>133</v>
      </c>
      <c r="B66" s="29" t="s">
        <v>66</v>
      </c>
      <c r="C66" s="33">
        <v>0</v>
      </c>
      <c r="D66" s="33">
        <v>0</v>
      </c>
      <c r="E66" s="33">
        <v>0</v>
      </c>
      <c r="F66" s="33">
        <v>0</v>
      </c>
      <c r="G66" s="33">
        <v>0</v>
      </c>
      <c r="H66" s="33">
        <v>0</v>
      </c>
      <c r="I66" s="33">
        <v>0</v>
      </c>
      <c r="J66" s="33">
        <v>0</v>
      </c>
      <c r="K66" s="33">
        <v>0</v>
      </c>
      <c r="L66" s="33">
        <v>0</v>
      </c>
      <c r="M66" s="33">
        <v>0</v>
      </c>
      <c r="N66" s="33">
        <v>0</v>
      </c>
      <c r="O66" s="33">
        <v>0</v>
      </c>
      <c r="P66" s="33">
        <v>0</v>
      </c>
      <c r="Q66" s="33">
        <v>0</v>
      </c>
      <c r="R66" s="33">
        <v>0</v>
      </c>
      <c r="S66" s="33">
        <v>0</v>
      </c>
      <c r="T66" s="33">
        <v>0</v>
      </c>
      <c r="U66" s="33">
        <v>0</v>
      </c>
      <c r="V66" s="33">
        <v>0</v>
      </c>
      <c r="W66" s="33">
        <v>0</v>
      </c>
      <c r="X66" s="33">
        <v>0</v>
      </c>
      <c r="Y66" s="33">
        <v>0</v>
      </c>
      <c r="Z66" s="33">
        <v>0</v>
      </c>
      <c r="AA66" s="33">
        <v>0</v>
      </c>
      <c r="AB66" s="33">
        <v>0</v>
      </c>
      <c r="AC66" s="33">
        <v>0</v>
      </c>
      <c r="AD66" s="33">
        <v>0</v>
      </c>
      <c r="AE66" s="33">
        <v>0</v>
      </c>
    </row>
    <row r="67" spans="1:31">
      <c r="A67" s="29" t="s">
        <v>133</v>
      </c>
      <c r="B67" s="29" t="s">
        <v>65</v>
      </c>
      <c r="C67" s="33">
        <v>0</v>
      </c>
      <c r="D67" s="33">
        <v>0</v>
      </c>
      <c r="E67" s="33">
        <v>0</v>
      </c>
      <c r="F67" s="33">
        <v>0</v>
      </c>
      <c r="G67" s="33">
        <v>0</v>
      </c>
      <c r="H67" s="33">
        <v>0</v>
      </c>
      <c r="I67" s="33">
        <v>0</v>
      </c>
      <c r="J67" s="33">
        <v>0</v>
      </c>
      <c r="K67" s="33">
        <v>0</v>
      </c>
      <c r="L67" s="33">
        <v>0</v>
      </c>
      <c r="M67" s="33">
        <v>0</v>
      </c>
      <c r="N67" s="33">
        <v>0</v>
      </c>
      <c r="O67" s="33">
        <v>0</v>
      </c>
      <c r="P67" s="33">
        <v>0</v>
      </c>
      <c r="Q67" s="33">
        <v>0</v>
      </c>
      <c r="R67" s="33">
        <v>0</v>
      </c>
      <c r="S67" s="33">
        <v>0</v>
      </c>
      <c r="T67" s="33">
        <v>0</v>
      </c>
      <c r="U67" s="33">
        <v>0</v>
      </c>
      <c r="V67" s="33">
        <v>0</v>
      </c>
      <c r="W67" s="33">
        <v>0</v>
      </c>
      <c r="X67" s="33">
        <v>0</v>
      </c>
      <c r="Y67" s="33">
        <v>0</v>
      </c>
      <c r="Z67" s="33">
        <v>0</v>
      </c>
      <c r="AA67" s="33">
        <v>0</v>
      </c>
      <c r="AB67" s="33">
        <v>0</v>
      </c>
      <c r="AC67" s="33">
        <v>0</v>
      </c>
      <c r="AD67" s="33">
        <v>0</v>
      </c>
      <c r="AE67" s="33">
        <v>0</v>
      </c>
    </row>
    <row r="68" spans="1:31">
      <c r="A68" s="29" t="s">
        <v>133</v>
      </c>
      <c r="B68" s="29" t="s">
        <v>69</v>
      </c>
      <c r="C68" s="33">
        <v>0</v>
      </c>
      <c r="D68" s="33">
        <v>0</v>
      </c>
      <c r="E68" s="33">
        <v>0</v>
      </c>
      <c r="F68" s="33">
        <v>0</v>
      </c>
      <c r="G68" s="33">
        <v>0</v>
      </c>
      <c r="H68" s="33">
        <v>0</v>
      </c>
      <c r="I68" s="33">
        <v>0</v>
      </c>
      <c r="J68" s="33">
        <v>0</v>
      </c>
      <c r="K68" s="33">
        <v>0</v>
      </c>
      <c r="L68" s="33">
        <v>0</v>
      </c>
      <c r="M68" s="33">
        <v>0</v>
      </c>
      <c r="N68" s="33">
        <v>0</v>
      </c>
      <c r="O68" s="33">
        <v>0</v>
      </c>
      <c r="P68" s="33">
        <v>0</v>
      </c>
      <c r="Q68" s="33">
        <v>0</v>
      </c>
      <c r="R68" s="33">
        <v>0</v>
      </c>
      <c r="S68" s="33">
        <v>0</v>
      </c>
      <c r="T68" s="33">
        <v>0</v>
      </c>
      <c r="U68" s="33">
        <v>0</v>
      </c>
      <c r="V68" s="33">
        <v>0</v>
      </c>
      <c r="W68" s="33">
        <v>0</v>
      </c>
      <c r="X68" s="33">
        <v>0</v>
      </c>
      <c r="Y68" s="33">
        <v>0</v>
      </c>
      <c r="Z68" s="33">
        <v>0</v>
      </c>
      <c r="AA68" s="33">
        <v>0</v>
      </c>
      <c r="AB68" s="33">
        <v>0</v>
      </c>
      <c r="AC68" s="33">
        <v>0</v>
      </c>
      <c r="AD68" s="33">
        <v>0</v>
      </c>
      <c r="AE68" s="33">
        <v>0</v>
      </c>
    </row>
    <row r="69" spans="1:31">
      <c r="A69" s="29" t="s">
        <v>133</v>
      </c>
      <c r="B69" s="29" t="s">
        <v>68</v>
      </c>
      <c r="C69" s="33">
        <v>0</v>
      </c>
      <c r="D69" s="33">
        <v>0</v>
      </c>
      <c r="E69" s="33">
        <v>0</v>
      </c>
      <c r="F69" s="33">
        <v>0</v>
      </c>
      <c r="G69" s="33">
        <v>0</v>
      </c>
      <c r="H69" s="33">
        <v>0</v>
      </c>
      <c r="I69" s="33">
        <v>0</v>
      </c>
      <c r="J69" s="33">
        <v>0</v>
      </c>
      <c r="K69" s="33">
        <v>0</v>
      </c>
      <c r="L69" s="33">
        <v>0</v>
      </c>
      <c r="M69" s="33">
        <v>0</v>
      </c>
      <c r="N69" s="33">
        <v>0</v>
      </c>
      <c r="O69" s="33">
        <v>0</v>
      </c>
      <c r="P69" s="33">
        <v>0</v>
      </c>
      <c r="Q69" s="33">
        <v>0</v>
      </c>
      <c r="R69" s="33">
        <v>0</v>
      </c>
      <c r="S69" s="33">
        <v>0</v>
      </c>
      <c r="T69" s="33">
        <v>0</v>
      </c>
      <c r="U69" s="33">
        <v>0</v>
      </c>
      <c r="V69" s="33">
        <v>0</v>
      </c>
      <c r="W69" s="33">
        <v>0</v>
      </c>
      <c r="X69" s="33">
        <v>0</v>
      </c>
      <c r="Y69" s="33">
        <v>0</v>
      </c>
      <c r="Z69" s="33">
        <v>0</v>
      </c>
      <c r="AA69" s="33">
        <v>0</v>
      </c>
      <c r="AB69" s="33">
        <v>0</v>
      </c>
      <c r="AC69" s="33">
        <v>0</v>
      </c>
      <c r="AD69" s="33">
        <v>0</v>
      </c>
      <c r="AE69" s="33">
        <v>0</v>
      </c>
    </row>
    <row r="70" spans="1:31">
      <c r="A70" s="29" t="s">
        <v>133</v>
      </c>
      <c r="B70" s="29" t="s">
        <v>36</v>
      </c>
      <c r="C70" s="33">
        <v>0</v>
      </c>
      <c r="D70" s="33">
        <v>0</v>
      </c>
      <c r="E70" s="33">
        <v>0</v>
      </c>
      <c r="F70" s="33">
        <v>0</v>
      </c>
      <c r="G70" s="33">
        <v>0</v>
      </c>
      <c r="H70" s="33">
        <v>0</v>
      </c>
      <c r="I70" s="33">
        <v>0</v>
      </c>
      <c r="J70" s="33">
        <v>0</v>
      </c>
      <c r="K70" s="33">
        <v>0</v>
      </c>
      <c r="L70" s="33">
        <v>0</v>
      </c>
      <c r="M70" s="33">
        <v>0</v>
      </c>
      <c r="N70" s="33">
        <v>0</v>
      </c>
      <c r="O70" s="33">
        <v>0</v>
      </c>
      <c r="P70" s="33">
        <v>0</v>
      </c>
      <c r="Q70" s="33">
        <v>0</v>
      </c>
      <c r="R70" s="33">
        <v>0</v>
      </c>
      <c r="S70" s="33">
        <v>0</v>
      </c>
      <c r="T70" s="33">
        <v>0</v>
      </c>
      <c r="U70" s="33">
        <v>0</v>
      </c>
      <c r="V70" s="33">
        <v>0</v>
      </c>
      <c r="W70" s="33">
        <v>0</v>
      </c>
      <c r="X70" s="33">
        <v>0</v>
      </c>
      <c r="Y70" s="33">
        <v>0</v>
      </c>
      <c r="Z70" s="33">
        <v>0</v>
      </c>
      <c r="AA70" s="33">
        <v>0</v>
      </c>
      <c r="AB70" s="33">
        <v>0</v>
      </c>
      <c r="AC70" s="33">
        <v>0</v>
      </c>
      <c r="AD70" s="33">
        <v>0</v>
      </c>
      <c r="AE70" s="33">
        <v>0</v>
      </c>
    </row>
    <row r="71" spans="1:31">
      <c r="A71" s="29" t="s">
        <v>133</v>
      </c>
      <c r="B71" s="29" t="s">
        <v>73</v>
      </c>
      <c r="C71" s="33">
        <v>0</v>
      </c>
      <c r="D71" s="33">
        <v>0</v>
      </c>
      <c r="E71" s="33">
        <v>0</v>
      </c>
      <c r="F71" s="33">
        <v>0</v>
      </c>
      <c r="G71" s="33">
        <v>0</v>
      </c>
      <c r="H71" s="33">
        <v>0</v>
      </c>
      <c r="I71" s="33">
        <v>0</v>
      </c>
      <c r="J71" s="33">
        <v>0</v>
      </c>
      <c r="K71" s="33">
        <v>0</v>
      </c>
      <c r="L71" s="33">
        <v>0</v>
      </c>
      <c r="M71" s="33">
        <v>0</v>
      </c>
      <c r="N71" s="33">
        <v>0</v>
      </c>
      <c r="O71" s="33">
        <v>0</v>
      </c>
      <c r="P71" s="33">
        <v>0</v>
      </c>
      <c r="Q71" s="33">
        <v>0</v>
      </c>
      <c r="R71" s="33">
        <v>0</v>
      </c>
      <c r="S71" s="33">
        <v>0</v>
      </c>
      <c r="T71" s="33">
        <v>0</v>
      </c>
      <c r="U71" s="33">
        <v>0</v>
      </c>
      <c r="V71" s="33">
        <v>0</v>
      </c>
      <c r="W71" s="33">
        <v>0</v>
      </c>
      <c r="X71" s="33">
        <v>0</v>
      </c>
      <c r="Y71" s="33">
        <v>0</v>
      </c>
      <c r="Z71" s="33">
        <v>0</v>
      </c>
      <c r="AA71" s="33">
        <v>0</v>
      </c>
      <c r="AB71" s="33">
        <v>0</v>
      </c>
      <c r="AC71" s="33">
        <v>0</v>
      </c>
      <c r="AD71" s="33">
        <v>0</v>
      </c>
      <c r="AE71" s="33">
        <v>0</v>
      </c>
    </row>
    <row r="72" spans="1:31">
      <c r="A72" s="29" t="s">
        <v>133</v>
      </c>
      <c r="B72" s="29" t="s">
        <v>56</v>
      </c>
      <c r="C72" s="33">
        <v>0</v>
      </c>
      <c r="D72" s="33">
        <v>0</v>
      </c>
      <c r="E72" s="33">
        <v>0</v>
      </c>
      <c r="F72" s="33">
        <v>0</v>
      </c>
      <c r="G72" s="33">
        <v>0</v>
      </c>
      <c r="H72" s="33">
        <v>0</v>
      </c>
      <c r="I72" s="33">
        <v>0</v>
      </c>
      <c r="J72" s="33">
        <v>0</v>
      </c>
      <c r="K72" s="33">
        <v>0</v>
      </c>
      <c r="L72" s="33">
        <v>0</v>
      </c>
      <c r="M72" s="33">
        <v>0</v>
      </c>
      <c r="N72" s="33">
        <v>0</v>
      </c>
      <c r="O72" s="33">
        <v>0</v>
      </c>
      <c r="P72" s="33">
        <v>0</v>
      </c>
      <c r="Q72" s="33">
        <v>0</v>
      </c>
      <c r="R72" s="33">
        <v>0</v>
      </c>
      <c r="S72" s="33">
        <v>0</v>
      </c>
      <c r="T72" s="33">
        <v>0</v>
      </c>
      <c r="U72" s="33">
        <v>0</v>
      </c>
      <c r="V72" s="33">
        <v>0</v>
      </c>
      <c r="W72" s="33">
        <v>0</v>
      </c>
      <c r="X72" s="33">
        <v>0</v>
      </c>
      <c r="Y72" s="33">
        <v>0</v>
      </c>
      <c r="Z72" s="33">
        <v>0</v>
      </c>
      <c r="AA72" s="33">
        <v>0</v>
      </c>
      <c r="AB72" s="33">
        <v>0</v>
      </c>
      <c r="AC72" s="33">
        <v>0</v>
      </c>
      <c r="AD72" s="33">
        <v>0</v>
      </c>
      <c r="AE72" s="33">
        <v>0</v>
      </c>
    </row>
    <row r="73" spans="1:31">
      <c r="A73" s="34" t="s">
        <v>138</v>
      </c>
      <c r="B73" s="34"/>
      <c r="C73" s="35">
        <v>0</v>
      </c>
      <c r="D73" s="35">
        <v>0</v>
      </c>
      <c r="E73" s="35">
        <v>0</v>
      </c>
      <c r="F73" s="35">
        <v>0</v>
      </c>
      <c r="G73" s="35">
        <v>0</v>
      </c>
      <c r="H73" s="35">
        <v>0</v>
      </c>
      <c r="I73" s="35">
        <v>0</v>
      </c>
      <c r="J73" s="35">
        <v>0</v>
      </c>
      <c r="K73" s="35">
        <v>0</v>
      </c>
      <c r="L73" s="35">
        <v>0</v>
      </c>
      <c r="M73" s="35">
        <v>0</v>
      </c>
      <c r="N73" s="35">
        <v>0</v>
      </c>
      <c r="O73" s="35">
        <v>0</v>
      </c>
      <c r="P73" s="35">
        <v>0</v>
      </c>
      <c r="Q73" s="35">
        <v>0</v>
      </c>
      <c r="R73" s="35">
        <v>0</v>
      </c>
      <c r="S73" s="35">
        <v>0</v>
      </c>
      <c r="T73" s="35">
        <v>0</v>
      </c>
      <c r="U73" s="35">
        <v>0</v>
      </c>
      <c r="V73" s="35">
        <v>0</v>
      </c>
      <c r="W73" s="35">
        <v>0</v>
      </c>
      <c r="X73" s="35">
        <v>0</v>
      </c>
      <c r="Y73" s="35">
        <v>0</v>
      </c>
      <c r="Z73" s="35">
        <v>0</v>
      </c>
      <c r="AA73" s="35">
        <v>0</v>
      </c>
      <c r="AB73" s="35">
        <v>0</v>
      </c>
      <c r="AC73" s="35">
        <v>0</v>
      </c>
      <c r="AD73" s="35">
        <v>0</v>
      </c>
      <c r="AE73" s="35">
        <v>0</v>
      </c>
    </row>
    <row r="75" spans="1:31">
      <c r="A75" s="19" t="s">
        <v>128</v>
      </c>
      <c r="B75" s="19" t="s">
        <v>129</v>
      </c>
      <c r="C75" s="19" t="s">
        <v>80</v>
      </c>
      <c r="D75" s="19" t="s">
        <v>89</v>
      </c>
      <c r="E75" s="19" t="s">
        <v>90</v>
      </c>
      <c r="F75" s="19" t="s">
        <v>91</v>
      </c>
      <c r="G75" s="19" t="s">
        <v>92</v>
      </c>
      <c r="H75" s="19" t="s">
        <v>93</v>
      </c>
      <c r="I75" s="19" t="s">
        <v>94</v>
      </c>
      <c r="J75" s="19" t="s">
        <v>95</v>
      </c>
      <c r="K75" s="19" t="s">
        <v>96</v>
      </c>
      <c r="L75" s="19" t="s">
        <v>97</v>
      </c>
      <c r="M75" s="19" t="s">
        <v>98</v>
      </c>
      <c r="N75" s="19" t="s">
        <v>99</v>
      </c>
      <c r="O75" s="19" t="s">
        <v>100</v>
      </c>
      <c r="P75" s="19" t="s">
        <v>101</v>
      </c>
      <c r="Q75" s="19" t="s">
        <v>102</v>
      </c>
      <c r="R75" s="19" t="s">
        <v>103</v>
      </c>
      <c r="S75" s="19" t="s">
        <v>104</v>
      </c>
      <c r="T75" s="19" t="s">
        <v>105</v>
      </c>
      <c r="U75" s="19" t="s">
        <v>106</v>
      </c>
      <c r="V75" s="19" t="s">
        <v>107</v>
      </c>
      <c r="W75" s="19" t="s">
        <v>108</v>
      </c>
      <c r="X75" s="19" t="s">
        <v>109</v>
      </c>
      <c r="Y75" s="19" t="s">
        <v>110</v>
      </c>
      <c r="Z75" s="19" t="s">
        <v>111</v>
      </c>
      <c r="AA75" s="19" t="s">
        <v>112</v>
      </c>
      <c r="AB75" s="19" t="s">
        <v>113</v>
      </c>
      <c r="AC75" s="19" t="s">
        <v>114</v>
      </c>
      <c r="AD75" s="19" t="s">
        <v>115</v>
      </c>
      <c r="AE75" s="19" t="s">
        <v>116</v>
      </c>
    </row>
    <row r="76" spans="1:31">
      <c r="A76" s="29" t="s">
        <v>134</v>
      </c>
      <c r="B76" s="29" t="s">
        <v>64</v>
      </c>
      <c r="C76" s="33">
        <v>0</v>
      </c>
      <c r="D76" s="33">
        <v>0</v>
      </c>
      <c r="E76" s="33">
        <v>0</v>
      </c>
      <c r="F76" s="33">
        <v>0</v>
      </c>
      <c r="G76" s="33">
        <v>0</v>
      </c>
      <c r="H76" s="33">
        <v>0</v>
      </c>
      <c r="I76" s="33">
        <v>0</v>
      </c>
      <c r="J76" s="33">
        <v>0</v>
      </c>
      <c r="K76" s="33">
        <v>0</v>
      </c>
      <c r="L76" s="33">
        <v>0</v>
      </c>
      <c r="M76" s="33">
        <v>0</v>
      </c>
      <c r="N76" s="33">
        <v>0</v>
      </c>
      <c r="O76" s="33">
        <v>0</v>
      </c>
      <c r="P76" s="33">
        <v>0</v>
      </c>
      <c r="Q76" s="33">
        <v>0</v>
      </c>
      <c r="R76" s="33">
        <v>0</v>
      </c>
      <c r="S76" s="33">
        <v>0</v>
      </c>
      <c r="T76" s="33">
        <v>0</v>
      </c>
      <c r="U76" s="33">
        <v>0</v>
      </c>
      <c r="V76" s="33">
        <v>0</v>
      </c>
      <c r="W76" s="33">
        <v>0</v>
      </c>
      <c r="X76" s="33">
        <v>0</v>
      </c>
      <c r="Y76" s="33">
        <v>0</v>
      </c>
      <c r="Z76" s="33">
        <v>0</v>
      </c>
      <c r="AA76" s="33">
        <v>0</v>
      </c>
      <c r="AB76" s="33">
        <v>0</v>
      </c>
      <c r="AC76" s="33">
        <v>0</v>
      </c>
      <c r="AD76" s="33">
        <v>0</v>
      </c>
      <c r="AE76" s="33">
        <v>0</v>
      </c>
    </row>
    <row r="77" spans="1:31">
      <c r="A77" s="29" t="s">
        <v>134</v>
      </c>
      <c r="B77" s="29" t="s">
        <v>71</v>
      </c>
      <c r="C77" s="33">
        <v>0</v>
      </c>
      <c r="D77" s="33">
        <v>0</v>
      </c>
      <c r="E77" s="33">
        <v>0</v>
      </c>
      <c r="F77" s="33">
        <v>0</v>
      </c>
      <c r="G77" s="33">
        <v>0</v>
      </c>
      <c r="H77" s="33">
        <v>0</v>
      </c>
      <c r="I77" s="33">
        <v>0</v>
      </c>
      <c r="J77" s="33">
        <v>0</v>
      </c>
      <c r="K77" s="33">
        <v>0</v>
      </c>
      <c r="L77" s="33">
        <v>0</v>
      </c>
      <c r="M77" s="33">
        <v>0</v>
      </c>
      <c r="N77" s="33">
        <v>0</v>
      </c>
      <c r="O77" s="33">
        <v>0</v>
      </c>
      <c r="P77" s="33">
        <v>0</v>
      </c>
      <c r="Q77" s="33">
        <v>0</v>
      </c>
      <c r="R77" s="33">
        <v>0</v>
      </c>
      <c r="S77" s="33">
        <v>0</v>
      </c>
      <c r="T77" s="33">
        <v>0</v>
      </c>
      <c r="U77" s="33">
        <v>0</v>
      </c>
      <c r="V77" s="33">
        <v>0</v>
      </c>
      <c r="W77" s="33">
        <v>0</v>
      </c>
      <c r="X77" s="33">
        <v>0</v>
      </c>
      <c r="Y77" s="33">
        <v>0</v>
      </c>
      <c r="Z77" s="33">
        <v>0</v>
      </c>
      <c r="AA77" s="33">
        <v>0</v>
      </c>
      <c r="AB77" s="33">
        <v>0</v>
      </c>
      <c r="AC77" s="33">
        <v>0</v>
      </c>
      <c r="AD77" s="33">
        <v>0</v>
      </c>
      <c r="AE77" s="33">
        <v>0</v>
      </c>
    </row>
    <row r="78" spans="1:31">
      <c r="A78" s="29" t="s">
        <v>134</v>
      </c>
      <c r="B78" s="29" t="s">
        <v>20</v>
      </c>
      <c r="C78" s="33">
        <v>0</v>
      </c>
      <c r="D78" s="33">
        <v>0</v>
      </c>
      <c r="E78" s="33">
        <v>0</v>
      </c>
      <c r="F78" s="33">
        <v>0</v>
      </c>
      <c r="G78" s="33">
        <v>0</v>
      </c>
      <c r="H78" s="33">
        <v>0</v>
      </c>
      <c r="I78" s="33">
        <v>0</v>
      </c>
      <c r="J78" s="33">
        <v>0</v>
      </c>
      <c r="K78" s="33">
        <v>0</v>
      </c>
      <c r="L78" s="33">
        <v>0</v>
      </c>
      <c r="M78" s="33">
        <v>0</v>
      </c>
      <c r="N78" s="33">
        <v>0</v>
      </c>
      <c r="O78" s="33">
        <v>0</v>
      </c>
      <c r="P78" s="33">
        <v>0</v>
      </c>
      <c r="Q78" s="33">
        <v>0</v>
      </c>
      <c r="R78" s="33">
        <v>0</v>
      </c>
      <c r="S78" s="33">
        <v>0</v>
      </c>
      <c r="T78" s="33">
        <v>0</v>
      </c>
      <c r="U78" s="33">
        <v>0</v>
      </c>
      <c r="V78" s="33">
        <v>0</v>
      </c>
      <c r="W78" s="33">
        <v>0</v>
      </c>
      <c r="X78" s="33">
        <v>0</v>
      </c>
      <c r="Y78" s="33">
        <v>0</v>
      </c>
      <c r="Z78" s="33">
        <v>0</v>
      </c>
      <c r="AA78" s="33">
        <v>0</v>
      </c>
      <c r="AB78" s="33">
        <v>0</v>
      </c>
      <c r="AC78" s="33">
        <v>0</v>
      </c>
      <c r="AD78" s="33">
        <v>0</v>
      </c>
      <c r="AE78" s="33">
        <v>0</v>
      </c>
    </row>
    <row r="79" spans="1:31">
      <c r="A79" s="29" t="s">
        <v>134</v>
      </c>
      <c r="B79" s="29" t="s">
        <v>32</v>
      </c>
      <c r="C79" s="33">
        <v>0</v>
      </c>
      <c r="D79" s="33">
        <v>0</v>
      </c>
      <c r="E79" s="33">
        <v>0</v>
      </c>
      <c r="F79" s="33">
        <v>0</v>
      </c>
      <c r="G79" s="33">
        <v>0</v>
      </c>
      <c r="H79" s="33">
        <v>0</v>
      </c>
      <c r="I79" s="33">
        <v>0</v>
      </c>
      <c r="J79" s="33">
        <v>0</v>
      </c>
      <c r="K79" s="33">
        <v>0</v>
      </c>
      <c r="L79" s="33">
        <v>0</v>
      </c>
      <c r="M79" s="33">
        <v>0</v>
      </c>
      <c r="N79" s="33">
        <v>0</v>
      </c>
      <c r="O79" s="33">
        <v>0</v>
      </c>
      <c r="P79" s="33">
        <v>0</v>
      </c>
      <c r="Q79" s="33">
        <v>0</v>
      </c>
      <c r="R79" s="33">
        <v>0</v>
      </c>
      <c r="S79" s="33">
        <v>0</v>
      </c>
      <c r="T79" s="33">
        <v>0</v>
      </c>
      <c r="U79" s="33">
        <v>0</v>
      </c>
      <c r="V79" s="33">
        <v>0</v>
      </c>
      <c r="W79" s="33">
        <v>0</v>
      </c>
      <c r="X79" s="33">
        <v>0</v>
      </c>
      <c r="Y79" s="33">
        <v>0</v>
      </c>
      <c r="Z79" s="33">
        <v>0</v>
      </c>
      <c r="AA79" s="33">
        <v>0</v>
      </c>
      <c r="AB79" s="33">
        <v>0</v>
      </c>
      <c r="AC79" s="33">
        <v>0</v>
      </c>
      <c r="AD79" s="33">
        <v>0</v>
      </c>
      <c r="AE79" s="33">
        <v>0</v>
      </c>
    </row>
    <row r="80" spans="1:31">
      <c r="A80" s="29" t="s">
        <v>134</v>
      </c>
      <c r="B80" s="29" t="s">
        <v>66</v>
      </c>
      <c r="C80" s="33">
        <v>0</v>
      </c>
      <c r="D80" s="33">
        <v>0</v>
      </c>
      <c r="E80" s="33">
        <v>0</v>
      </c>
      <c r="F80" s="33">
        <v>0</v>
      </c>
      <c r="G80" s="33">
        <v>0</v>
      </c>
      <c r="H80" s="33">
        <v>0</v>
      </c>
      <c r="I80" s="33">
        <v>0</v>
      </c>
      <c r="J80" s="33">
        <v>0</v>
      </c>
      <c r="K80" s="33">
        <v>0</v>
      </c>
      <c r="L80" s="33">
        <v>0</v>
      </c>
      <c r="M80" s="33">
        <v>0</v>
      </c>
      <c r="N80" s="33">
        <v>0</v>
      </c>
      <c r="O80" s="33">
        <v>0</v>
      </c>
      <c r="P80" s="33">
        <v>0</v>
      </c>
      <c r="Q80" s="33">
        <v>0</v>
      </c>
      <c r="R80" s="33">
        <v>0</v>
      </c>
      <c r="S80" s="33">
        <v>0</v>
      </c>
      <c r="T80" s="33">
        <v>0</v>
      </c>
      <c r="U80" s="33">
        <v>0</v>
      </c>
      <c r="V80" s="33">
        <v>0</v>
      </c>
      <c r="W80" s="33">
        <v>0</v>
      </c>
      <c r="X80" s="33">
        <v>0</v>
      </c>
      <c r="Y80" s="33">
        <v>0</v>
      </c>
      <c r="Z80" s="33">
        <v>0</v>
      </c>
      <c r="AA80" s="33">
        <v>0</v>
      </c>
      <c r="AB80" s="33">
        <v>0</v>
      </c>
      <c r="AC80" s="33">
        <v>0</v>
      </c>
      <c r="AD80" s="33">
        <v>0</v>
      </c>
      <c r="AE80" s="33">
        <v>0</v>
      </c>
    </row>
    <row r="81" spans="1:31">
      <c r="A81" s="29" t="s">
        <v>134</v>
      </c>
      <c r="B81" s="29" t="s">
        <v>65</v>
      </c>
      <c r="C81" s="33">
        <v>0</v>
      </c>
      <c r="D81" s="33">
        <v>0</v>
      </c>
      <c r="E81" s="33">
        <v>0</v>
      </c>
      <c r="F81" s="33">
        <v>0</v>
      </c>
      <c r="G81" s="33">
        <v>0</v>
      </c>
      <c r="H81" s="33">
        <v>0</v>
      </c>
      <c r="I81" s="33">
        <v>0</v>
      </c>
      <c r="J81" s="33">
        <v>0</v>
      </c>
      <c r="K81" s="33">
        <v>0</v>
      </c>
      <c r="L81" s="33">
        <v>0</v>
      </c>
      <c r="M81" s="33">
        <v>0</v>
      </c>
      <c r="N81" s="33">
        <v>0</v>
      </c>
      <c r="O81" s="33">
        <v>0</v>
      </c>
      <c r="P81" s="33">
        <v>0</v>
      </c>
      <c r="Q81" s="33">
        <v>0</v>
      </c>
      <c r="R81" s="33">
        <v>0</v>
      </c>
      <c r="S81" s="33">
        <v>0</v>
      </c>
      <c r="T81" s="33">
        <v>0</v>
      </c>
      <c r="U81" s="33">
        <v>0</v>
      </c>
      <c r="V81" s="33">
        <v>0</v>
      </c>
      <c r="W81" s="33">
        <v>0</v>
      </c>
      <c r="X81" s="33">
        <v>0</v>
      </c>
      <c r="Y81" s="33">
        <v>0</v>
      </c>
      <c r="Z81" s="33">
        <v>0</v>
      </c>
      <c r="AA81" s="33">
        <v>0</v>
      </c>
      <c r="AB81" s="33">
        <v>0</v>
      </c>
      <c r="AC81" s="33">
        <v>0</v>
      </c>
      <c r="AD81" s="33">
        <v>0</v>
      </c>
      <c r="AE81" s="33">
        <v>0</v>
      </c>
    </row>
    <row r="82" spans="1:31">
      <c r="A82" s="29" t="s">
        <v>134</v>
      </c>
      <c r="B82" s="29" t="s">
        <v>69</v>
      </c>
      <c r="C82" s="33">
        <v>0</v>
      </c>
      <c r="D82" s="33">
        <v>0</v>
      </c>
      <c r="E82" s="33">
        <v>0</v>
      </c>
      <c r="F82" s="33">
        <v>0</v>
      </c>
      <c r="G82" s="33">
        <v>0</v>
      </c>
      <c r="H82" s="33">
        <v>0</v>
      </c>
      <c r="I82" s="33">
        <v>0</v>
      </c>
      <c r="J82" s="33">
        <v>0</v>
      </c>
      <c r="K82" s="33">
        <v>0</v>
      </c>
      <c r="L82" s="33">
        <v>0</v>
      </c>
      <c r="M82" s="33">
        <v>0</v>
      </c>
      <c r="N82" s="33">
        <v>0</v>
      </c>
      <c r="O82" s="33">
        <v>0</v>
      </c>
      <c r="P82" s="33">
        <v>0</v>
      </c>
      <c r="Q82" s="33">
        <v>0</v>
      </c>
      <c r="R82" s="33">
        <v>0</v>
      </c>
      <c r="S82" s="33">
        <v>0</v>
      </c>
      <c r="T82" s="33">
        <v>0</v>
      </c>
      <c r="U82" s="33">
        <v>0</v>
      </c>
      <c r="V82" s="33">
        <v>0</v>
      </c>
      <c r="W82" s="33">
        <v>0</v>
      </c>
      <c r="X82" s="33">
        <v>0</v>
      </c>
      <c r="Y82" s="33">
        <v>0</v>
      </c>
      <c r="Z82" s="33">
        <v>0</v>
      </c>
      <c r="AA82" s="33">
        <v>0</v>
      </c>
      <c r="AB82" s="33">
        <v>0</v>
      </c>
      <c r="AC82" s="33">
        <v>0</v>
      </c>
      <c r="AD82" s="33">
        <v>0</v>
      </c>
      <c r="AE82" s="33">
        <v>0</v>
      </c>
    </row>
    <row r="83" spans="1:31">
      <c r="A83" s="29" t="s">
        <v>134</v>
      </c>
      <c r="B83" s="29" t="s">
        <v>68</v>
      </c>
      <c r="C83" s="33">
        <v>0</v>
      </c>
      <c r="D83" s="33">
        <v>0</v>
      </c>
      <c r="E83" s="33">
        <v>0</v>
      </c>
      <c r="F83" s="33">
        <v>0</v>
      </c>
      <c r="G83" s="33">
        <v>0</v>
      </c>
      <c r="H83" s="33">
        <v>0</v>
      </c>
      <c r="I83" s="33">
        <v>0</v>
      </c>
      <c r="J83" s="33">
        <v>0</v>
      </c>
      <c r="K83" s="33">
        <v>0</v>
      </c>
      <c r="L83" s="33">
        <v>0</v>
      </c>
      <c r="M83" s="33">
        <v>0</v>
      </c>
      <c r="N83" s="33">
        <v>0</v>
      </c>
      <c r="O83" s="33">
        <v>0</v>
      </c>
      <c r="P83" s="33">
        <v>0</v>
      </c>
      <c r="Q83" s="33">
        <v>0</v>
      </c>
      <c r="R83" s="33">
        <v>0</v>
      </c>
      <c r="S83" s="33">
        <v>0</v>
      </c>
      <c r="T83" s="33">
        <v>0</v>
      </c>
      <c r="U83" s="33">
        <v>0</v>
      </c>
      <c r="V83" s="33">
        <v>0</v>
      </c>
      <c r="W83" s="33">
        <v>0</v>
      </c>
      <c r="X83" s="33">
        <v>0</v>
      </c>
      <c r="Y83" s="33">
        <v>0</v>
      </c>
      <c r="Z83" s="33">
        <v>0</v>
      </c>
      <c r="AA83" s="33">
        <v>0</v>
      </c>
      <c r="AB83" s="33">
        <v>0</v>
      </c>
      <c r="AC83" s="33">
        <v>0</v>
      </c>
      <c r="AD83" s="33">
        <v>0</v>
      </c>
      <c r="AE83" s="33">
        <v>0</v>
      </c>
    </row>
    <row r="84" spans="1:31">
      <c r="A84" s="29" t="s">
        <v>134</v>
      </c>
      <c r="B84" s="29" t="s">
        <v>36</v>
      </c>
      <c r="C84" s="33">
        <v>0</v>
      </c>
      <c r="D84" s="33">
        <v>0</v>
      </c>
      <c r="E84" s="33">
        <v>0</v>
      </c>
      <c r="F84" s="33">
        <v>0</v>
      </c>
      <c r="G84" s="33">
        <v>0</v>
      </c>
      <c r="H84" s="33">
        <v>0</v>
      </c>
      <c r="I84" s="33">
        <v>0</v>
      </c>
      <c r="J84" s="33">
        <v>0</v>
      </c>
      <c r="K84" s="33">
        <v>0</v>
      </c>
      <c r="L84" s="33">
        <v>0</v>
      </c>
      <c r="M84" s="33">
        <v>0</v>
      </c>
      <c r="N84" s="33">
        <v>0</v>
      </c>
      <c r="O84" s="33">
        <v>0</v>
      </c>
      <c r="P84" s="33">
        <v>0</v>
      </c>
      <c r="Q84" s="33">
        <v>0</v>
      </c>
      <c r="R84" s="33">
        <v>0</v>
      </c>
      <c r="S84" s="33">
        <v>0</v>
      </c>
      <c r="T84" s="33">
        <v>0</v>
      </c>
      <c r="U84" s="33">
        <v>0</v>
      </c>
      <c r="V84" s="33">
        <v>0</v>
      </c>
      <c r="W84" s="33">
        <v>0</v>
      </c>
      <c r="X84" s="33">
        <v>0</v>
      </c>
      <c r="Y84" s="33">
        <v>0</v>
      </c>
      <c r="Z84" s="33">
        <v>0</v>
      </c>
      <c r="AA84" s="33">
        <v>0</v>
      </c>
      <c r="AB84" s="33">
        <v>0</v>
      </c>
      <c r="AC84" s="33">
        <v>0</v>
      </c>
      <c r="AD84" s="33">
        <v>0</v>
      </c>
      <c r="AE84" s="33">
        <v>0</v>
      </c>
    </row>
    <row r="85" spans="1:31">
      <c r="A85" s="29" t="s">
        <v>134</v>
      </c>
      <c r="B85" s="29" t="s">
        <v>73</v>
      </c>
      <c r="C85" s="33">
        <v>0</v>
      </c>
      <c r="D85" s="33">
        <v>0</v>
      </c>
      <c r="E85" s="33">
        <v>0</v>
      </c>
      <c r="F85" s="33">
        <v>0</v>
      </c>
      <c r="G85" s="33">
        <v>0</v>
      </c>
      <c r="H85" s="33">
        <v>0</v>
      </c>
      <c r="I85" s="33">
        <v>0</v>
      </c>
      <c r="J85" s="33">
        <v>0</v>
      </c>
      <c r="K85" s="33">
        <v>0</v>
      </c>
      <c r="L85" s="33">
        <v>0</v>
      </c>
      <c r="M85" s="33">
        <v>0</v>
      </c>
      <c r="N85" s="33">
        <v>0</v>
      </c>
      <c r="O85" s="33">
        <v>0</v>
      </c>
      <c r="P85" s="33">
        <v>0</v>
      </c>
      <c r="Q85" s="33">
        <v>0</v>
      </c>
      <c r="R85" s="33">
        <v>0</v>
      </c>
      <c r="S85" s="33">
        <v>0</v>
      </c>
      <c r="T85" s="33">
        <v>0</v>
      </c>
      <c r="U85" s="33">
        <v>0</v>
      </c>
      <c r="V85" s="33">
        <v>0</v>
      </c>
      <c r="W85" s="33">
        <v>0</v>
      </c>
      <c r="X85" s="33">
        <v>0</v>
      </c>
      <c r="Y85" s="33">
        <v>0</v>
      </c>
      <c r="Z85" s="33">
        <v>0</v>
      </c>
      <c r="AA85" s="33">
        <v>0</v>
      </c>
      <c r="AB85" s="33">
        <v>0</v>
      </c>
      <c r="AC85" s="33">
        <v>0</v>
      </c>
      <c r="AD85" s="33">
        <v>0</v>
      </c>
      <c r="AE85" s="33">
        <v>0</v>
      </c>
    </row>
    <row r="86" spans="1:31">
      <c r="A86" s="29" t="s">
        <v>134</v>
      </c>
      <c r="B86" s="29" t="s">
        <v>56</v>
      </c>
      <c r="C86" s="33">
        <v>0</v>
      </c>
      <c r="D86" s="33">
        <v>0</v>
      </c>
      <c r="E86" s="33">
        <v>0</v>
      </c>
      <c r="F86" s="33">
        <v>0</v>
      </c>
      <c r="G86" s="33">
        <v>0</v>
      </c>
      <c r="H86" s="33">
        <v>0</v>
      </c>
      <c r="I86" s="33">
        <v>0</v>
      </c>
      <c r="J86" s="33">
        <v>0</v>
      </c>
      <c r="K86" s="33">
        <v>0</v>
      </c>
      <c r="L86" s="33">
        <v>0</v>
      </c>
      <c r="M86" s="33">
        <v>0</v>
      </c>
      <c r="N86" s="33">
        <v>0</v>
      </c>
      <c r="O86" s="33">
        <v>0</v>
      </c>
      <c r="P86" s="33">
        <v>0</v>
      </c>
      <c r="Q86" s="33">
        <v>0</v>
      </c>
      <c r="R86" s="33">
        <v>0</v>
      </c>
      <c r="S86" s="33">
        <v>0</v>
      </c>
      <c r="T86" s="33">
        <v>0</v>
      </c>
      <c r="U86" s="33">
        <v>0</v>
      </c>
      <c r="V86" s="33">
        <v>0</v>
      </c>
      <c r="W86" s="33">
        <v>0</v>
      </c>
      <c r="X86" s="33">
        <v>0</v>
      </c>
      <c r="Y86" s="33">
        <v>0</v>
      </c>
      <c r="Z86" s="33">
        <v>0</v>
      </c>
      <c r="AA86" s="33">
        <v>0</v>
      </c>
      <c r="AB86" s="33">
        <v>0</v>
      </c>
      <c r="AC86" s="33">
        <v>0</v>
      </c>
      <c r="AD86" s="33">
        <v>0</v>
      </c>
      <c r="AE86" s="33">
        <v>0</v>
      </c>
    </row>
    <row r="87" spans="1:31">
      <c r="A87" s="34" t="s">
        <v>138</v>
      </c>
      <c r="B87" s="34"/>
      <c r="C87" s="35">
        <v>0</v>
      </c>
      <c r="D87" s="35">
        <v>0</v>
      </c>
      <c r="E87" s="35">
        <v>0</v>
      </c>
      <c r="F87" s="35">
        <v>0</v>
      </c>
      <c r="G87" s="35">
        <v>0</v>
      </c>
      <c r="H87" s="35">
        <v>0</v>
      </c>
      <c r="I87" s="35">
        <v>0</v>
      </c>
      <c r="J87" s="35">
        <v>0</v>
      </c>
      <c r="K87" s="35">
        <v>0</v>
      </c>
      <c r="L87" s="35">
        <v>0</v>
      </c>
      <c r="M87" s="35">
        <v>0</v>
      </c>
      <c r="N87" s="35">
        <v>0</v>
      </c>
      <c r="O87" s="35">
        <v>0</v>
      </c>
      <c r="P87" s="35">
        <v>0</v>
      </c>
      <c r="Q87" s="35">
        <v>0</v>
      </c>
      <c r="R87" s="35">
        <v>0</v>
      </c>
      <c r="S87" s="35">
        <v>0</v>
      </c>
      <c r="T87" s="35">
        <v>0</v>
      </c>
      <c r="U87" s="35">
        <v>0</v>
      </c>
      <c r="V87" s="35">
        <v>0</v>
      </c>
      <c r="W87" s="35">
        <v>0</v>
      </c>
      <c r="X87" s="35">
        <v>0</v>
      </c>
      <c r="Y87" s="35">
        <v>0</v>
      </c>
      <c r="Z87" s="35">
        <v>0</v>
      </c>
      <c r="AA87" s="35">
        <v>0</v>
      </c>
      <c r="AB87" s="35">
        <v>0</v>
      </c>
      <c r="AC87" s="35">
        <v>0</v>
      </c>
      <c r="AD87" s="35">
        <v>0</v>
      </c>
      <c r="AE87" s="35">
        <v>0</v>
      </c>
    </row>
    <row r="89" spans="1:31" collapsed="1"/>
  </sheetData>
  <sheetProtection algorithmName="SHA-512" hashValue="1B4aqT3KdbPNN1qh4NFUGYEwNSKQl+cSUwl1mqxcf2kBvEMTfYeXktNV6U6DuarrI142ds0MgWmdI1jcDdAGIg==" saltValue="FmLIQCz5vl18FMXgMSB6hg==" spinCount="100000" sheet="1" objects="1" scenarios="1"/>
  <mergeCells count="6">
    <mergeCell ref="A17:B17"/>
    <mergeCell ref="A31:B31"/>
    <mergeCell ref="A45:B45"/>
    <mergeCell ref="A59:B59"/>
    <mergeCell ref="A73:B73"/>
    <mergeCell ref="A87:B87"/>
  </mergeCell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7" tint="0.39997558519241921"/>
  </sheetPr>
  <dimension ref="A1:AE11"/>
  <sheetViews>
    <sheetView zoomScale="85" zoomScaleNormal="85" workbookViewId="0"/>
  </sheetViews>
  <sheetFormatPr defaultColWidth="9.140625" defaultRowHeight="15"/>
  <cols>
    <col min="1" max="1" width="16" style="28" customWidth="1"/>
    <col min="2" max="2" width="30.5703125" style="28" customWidth="1"/>
    <col min="3" max="32" width="9.42578125" style="28" customWidth="1"/>
    <col min="33" max="16384" width="9.140625" style="28"/>
  </cols>
  <sheetData>
    <row r="1" spans="1:31" ht="23.25" customHeight="1">
      <c r="A1" s="27" t="s">
        <v>165</v>
      </c>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row>
    <row r="2" spans="1:31">
      <c r="A2" s="28" t="s">
        <v>151</v>
      </c>
      <c r="B2" s="18" t="s">
        <v>152</v>
      </c>
    </row>
    <row r="3" spans="1:31">
      <c r="B3" s="18"/>
    </row>
    <row r="4" spans="1:31">
      <c r="A4" s="18" t="s">
        <v>127</v>
      </c>
    </row>
    <row r="5" spans="1:31">
      <c r="A5" s="19" t="s">
        <v>128</v>
      </c>
      <c r="B5" s="19" t="s">
        <v>129</v>
      </c>
      <c r="C5" s="19" t="s">
        <v>80</v>
      </c>
      <c r="D5" s="19" t="s">
        <v>89</v>
      </c>
      <c r="E5" s="19" t="s">
        <v>90</v>
      </c>
      <c r="F5" s="19" t="s">
        <v>91</v>
      </c>
      <c r="G5" s="19" t="s">
        <v>92</v>
      </c>
      <c r="H5" s="19" t="s">
        <v>93</v>
      </c>
      <c r="I5" s="19" t="s">
        <v>94</v>
      </c>
      <c r="J5" s="19" t="s">
        <v>95</v>
      </c>
      <c r="K5" s="19" t="s">
        <v>96</v>
      </c>
      <c r="L5" s="19" t="s">
        <v>97</v>
      </c>
      <c r="M5" s="19" t="s">
        <v>98</v>
      </c>
      <c r="N5" s="19" t="s">
        <v>99</v>
      </c>
      <c r="O5" s="19" t="s">
        <v>100</v>
      </c>
      <c r="P5" s="19" t="s">
        <v>101</v>
      </c>
      <c r="Q5" s="19" t="s">
        <v>102</v>
      </c>
      <c r="R5" s="19" t="s">
        <v>103</v>
      </c>
      <c r="S5" s="19" t="s">
        <v>104</v>
      </c>
      <c r="T5" s="19" t="s">
        <v>105</v>
      </c>
      <c r="U5" s="19" t="s">
        <v>106</v>
      </c>
      <c r="V5" s="19" t="s">
        <v>107</v>
      </c>
      <c r="W5" s="19" t="s">
        <v>108</v>
      </c>
      <c r="X5" s="19" t="s">
        <v>109</v>
      </c>
      <c r="Y5" s="19" t="s">
        <v>110</v>
      </c>
      <c r="Z5" s="19" t="s">
        <v>111</v>
      </c>
      <c r="AA5" s="19" t="s">
        <v>112</v>
      </c>
      <c r="AB5" s="19" t="s">
        <v>113</v>
      </c>
      <c r="AC5" s="19" t="s">
        <v>114</v>
      </c>
      <c r="AD5" s="19" t="s">
        <v>115</v>
      </c>
      <c r="AE5" s="19" t="s">
        <v>116</v>
      </c>
    </row>
    <row r="6" spans="1:31">
      <c r="A6" s="29" t="s">
        <v>130</v>
      </c>
      <c r="B6" s="29" t="s">
        <v>74</v>
      </c>
      <c r="C6" s="33">
        <v>7.9985609901066582E-4</v>
      </c>
      <c r="D6" s="33">
        <v>1908.314531186538</v>
      </c>
      <c r="E6" s="33">
        <v>8879.2588374665866</v>
      </c>
      <c r="F6" s="33">
        <v>15289.813960248286</v>
      </c>
      <c r="G6" s="33">
        <v>21242.039138807533</v>
      </c>
      <c r="H6" s="33">
        <v>28754.041467664581</v>
      </c>
      <c r="I6" s="33">
        <v>32446.201072017557</v>
      </c>
      <c r="J6" s="33">
        <v>38474.591777104353</v>
      </c>
      <c r="K6" s="33">
        <v>44225.397249849259</v>
      </c>
      <c r="L6" s="33">
        <v>49503.577840993225</v>
      </c>
      <c r="M6" s="33">
        <v>80486.194293054767</v>
      </c>
      <c r="N6" s="33">
        <v>77323.878654947926</v>
      </c>
      <c r="O6" s="33">
        <v>74493.139446985224</v>
      </c>
      <c r="P6" s="33">
        <v>71766.030380227196</v>
      </c>
      <c r="Q6" s="33">
        <v>69324.637035099717</v>
      </c>
      <c r="R6" s="33">
        <v>66600.860793376036</v>
      </c>
      <c r="S6" s="33">
        <v>64162.679077679939</v>
      </c>
      <c r="T6" s="33">
        <v>62410.04118029146</v>
      </c>
      <c r="U6" s="33">
        <v>60286.927246406616</v>
      </c>
      <c r="V6" s="33">
        <v>57999.769305294183</v>
      </c>
      <c r="W6" s="33">
        <v>66392.820180492126</v>
      </c>
      <c r="X6" s="33">
        <v>86002.437784226786</v>
      </c>
      <c r="Y6" s="33">
        <v>84513.571020034607</v>
      </c>
      <c r="Z6" s="33">
        <v>81193.019096610311</v>
      </c>
      <c r="AA6" s="33">
        <v>79837.838992758232</v>
      </c>
      <c r="AB6" s="33">
        <v>86835.189422913012</v>
      </c>
      <c r="AC6" s="33">
        <v>87429.16611714162</v>
      </c>
      <c r="AD6" s="33">
        <v>83994.0599912576</v>
      </c>
      <c r="AE6" s="33">
        <v>82916.880770435353</v>
      </c>
    </row>
    <row r="7" spans="1:31">
      <c r="A7" s="29" t="s">
        <v>131</v>
      </c>
      <c r="B7" s="29" t="s">
        <v>74</v>
      </c>
      <c r="C7" s="33">
        <v>8.487510607785684E-4</v>
      </c>
      <c r="D7" s="33">
        <v>8.8646661446448551E-4</v>
      </c>
      <c r="E7" s="33">
        <v>9.4360866987735733E-4</v>
      </c>
      <c r="F7" s="33">
        <v>1.1028663629298755E-3</v>
      </c>
      <c r="G7" s="33">
        <v>1.1788517714631105E-3</v>
      </c>
      <c r="H7" s="33">
        <v>1.42012718806081E-3</v>
      </c>
      <c r="I7" s="33">
        <v>1.4128812494957018E-3</v>
      </c>
      <c r="J7" s="33">
        <v>1.964340491680852E-3</v>
      </c>
      <c r="K7" s="33">
        <v>1.9600178702622968E-3</v>
      </c>
      <c r="L7" s="33">
        <v>1.8882793761580039E-3</v>
      </c>
      <c r="M7" s="33">
        <v>1.8240580299322404E-3</v>
      </c>
      <c r="N7" s="33">
        <v>1.7555043018266793E-3</v>
      </c>
      <c r="O7" s="33">
        <v>1.6912532707010371E-3</v>
      </c>
      <c r="P7" s="33">
        <v>1.6464276657270826E-3</v>
      </c>
      <c r="Q7" s="33">
        <v>1.5931662499389678E-3</v>
      </c>
      <c r="R7" s="33">
        <v>1.5574863449389896E-3</v>
      </c>
      <c r="S7" s="33">
        <v>14897.295523036561</v>
      </c>
      <c r="T7" s="33">
        <v>14351.922487981337</v>
      </c>
      <c r="U7" s="33">
        <v>13863.687492188996</v>
      </c>
      <c r="V7" s="33">
        <v>13318.980972734667</v>
      </c>
      <c r="W7" s="33">
        <v>12831.388432107562</v>
      </c>
      <c r="X7" s="33">
        <v>15096.939648634223</v>
      </c>
      <c r="Y7" s="33">
        <v>26505.193840504267</v>
      </c>
      <c r="Z7" s="33">
        <v>25463.800524877577</v>
      </c>
      <c r="AA7" s="33">
        <v>26708.621253091318</v>
      </c>
      <c r="AB7" s="33">
        <v>67890.951155862611</v>
      </c>
      <c r="AC7" s="33">
        <v>65581.383310311096</v>
      </c>
      <c r="AD7" s="33">
        <v>63004.680119856843</v>
      </c>
      <c r="AE7" s="33">
        <v>74224.315384562447</v>
      </c>
    </row>
    <row r="8" spans="1:31">
      <c r="A8" s="29" t="s">
        <v>132</v>
      </c>
      <c r="B8" s="29" t="s">
        <v>74</v>
      </c>
      <c r="C8" s="33">
        <v>1.5296694244259059E-4</v>
      </c>
      <c r="D8" s="33">
        <v>1.473669967462976E-4</v>
      </c>
      <c r="E8" s="33">
        <v>1.42353750178743E-4</v>
      </c>
      <c r="F8" s="33">
        <v>1.3676064822768842E-4</v>
      </c>
      <c r="G8" s="33">
        <v>1.3175399652088428E-4</v>
      </c>
      <c r="H8" s="33">
        <v>1.2693063263581969E-4</v>
      </c>
      <c r="I8" s="33">
        <v>1.226126063990863E-4</v>
      </c>
      <c r="J8" s="33">
        <v>1.1779513719147161E-4</v>
      </c>
      <c r="K8" s="33">
        <v>1.134827912621731E-4</v>
      </c>
      <c r="L8" s="33">
        <v>1.0932831541017429E-4</v>
      </c>
      <c r="M8" s="33">
        <v>1.056090986651236E-4</v>
      </c>
      <c r="N8" s="33">
        <v>1.014597000363464E-4</v>
      </c>
      <c r="O8" s="33">
        <v>9.7745375872621405E-5</v>
      </c>
      <c r="P8" s="33">
        <v>9.4167028889868696E-5</v>
      </c>
      <c r="Q8" s="33">
        <v>9.0963580731311607E-5</v>
      </c>
      <c r="R8" s="33">
        <v>8.7389606879380394E-5</v>
      </c>
      <c r="S8" s="33">
        <v>8.4930109088161588E-5</v>
      </c>
      <c r="T8" s="33">
        <v>8.2523554893138012E-5</v>
      </c>
      <c r="U8" s="33">
        <v>8.1445352294192303E-5</v>
      </c>
      <c r="V8" s="33">
        <v>799.6387929177755</v>
      </c>
      <c r="W8" s="33">
        <v>770.3649282568548</v>
      </c>
      <c r="X8" s="33">
        <v>1014.6179270046316</v>
      </c>
      <c r="Y8" s="33">
        <v>2171.8920838805061</v>
      </c>
      <c r="Z8" s="33">
        <v>2086.5580920690022</v>
      </c>
      <c r="AA8" s="33">
        <v>5088.465632233655</v>
      </c>
      <c r="AB8" s="33">
        <v>5346.7669257624948</v>
      </c>
      <c r="AC8" s="33">
        <v>9893.7155946620114</v>
      </c>
      <c r="AD8" s="33">
        <v>17883.848814050307</v>
      </c>
      <c r="AE8" s="33">
        <v>22081.87738081564</v>
      </c>
    </row>
    <row r="9" spans="1:31">
      <c r="A9" s="29" t="s">
        <v>133</v>
      </c>
      <c r="B9" s="29" t="s">
        <v>74</v>
      </c>
      <c r="C9" s="33">
        <v>7.1454729429728419E-4</v>
      </c>
      <c r="D9" s="33">
        <v>7.3227335765861646E-4</v>
      </c>
      <c r="E9" s="33">
        <v>8.7409388848351966E-4</v>
      </c>
      <c r="F9" s="33">
        <v>8.6193455375195484E-4</v>
      </c>
      <c r="G9" s="33">
        <v>8.3038011056511829E-4</v>
      </c>
      <c r="H9" s="33">
        <v>7.9998083963642673E-4</v>
      </c>
      <c r="I9" s="33">
        <v>7.7780998379198025E-4</v>
      </c>
      <c r="J9" s="33">
        <v>8.0805848281987138E-4</v>
      </c>
      <c r="K9" s="33">
        <v>7.9000965148910034E-4</v>
      </c>
      <c r="L9" s="33">
        <v>7.7597140257238404E-4</v>
      </c>
      <c r="M9" s="33">
        <v>7.5500691876500365E-4</v>
      </c>
      <c r="N9" s="33">
        <v>7.8703743790363304E-4</v>
      </c>
      <c r="O9" s="33">
        <v>7.649729887813097E-4</v>
      </c>
      <c r="P9" s="33">
        <v>8.290306439897744E-4</v>
      </c>
      <c r="Q9" s="33">
        <v>8.0607594911182977E-4</v>
      </c>
      <c r="R9" s="33">
        <v>1.0682279838416869E-3</v>
      </c>
      <c r="S9" s="33">
        <v>3951.7268470328399</v>
      </c>
      <c r="T9" s="33">
        <v>3807.0590986421698</v>
      </c>
      <c r="U9" s="33">
        <v>6599.8657969028609</v>
      </c>
      <c r="V9" s="33">
        <v>7051.9114382853168</v>
      </c>
      <c r="W9" s="33">
        <v>6793.7489930282618</v>
      </c>
      <c r="X9" s="33">
        <v>7775.7215975532781</v>
      </c>
      <c r="Y9" s="33">
        <v>7511.2012961083037</v>
      </c>
      <c r="Z9" s="33">
        <v>7216.0850434675503</v>
      </c>
      <c r="AA9" s="33">
        <v>6951.9124790163996</v>
      </c>
      <c r="AB9" s="33">
        <v>10146.118054944714</v>
      </c>
      <c r="AC9" s="33">
        <v>9930.9908652772847</v>
      </c>
      <c r="AD9" s="33">
        <v>9642.1993343536888</v>
      </c>
      <c r="AE9" s="33">
        <v>11111.997294388688</v>
      </c>
    </row>
    <row r="10" spans="1:31">
      <c r="A10" s="29" t="s">
        <v>134</v>
      </c>
      <c r="B10" s="29" t="s">
        <v>74</v>
      </c>
      <c r="C10" s="33">
        <v>0</v>
      </c>
      <c r="D10" s="33">
        <v>0</v>
      </c>
      <c r="E10" s="33">
        <v>0</v>
      </c>
      <c r="F10" s="33">
        <v>0</v>
      </c>
      <c r="G10" s="33">
        <v>0</v>
      </c>
      <c r="H10" s="33">
        <v>0</v>
      </c>
      <c r="I10" s="33">
        <v>0</v>
      </c>
      <c r="J10" s="33">
        <v>0</v>
      </c>
      <c r="K10" s="33">
        <v>1.31251948543203E-6</v>
      </c>
      <c r="L10" s="33">
        <v>523.68412725662301</v>
      </c>
      <c r="M10" s="33">
        <v>1052.12212950398</v>
      </c>
      <c r="N10" s="33">
        <v>1538.4022385082501</v>
      </c>
      <c r="O10" s="33">
        <v>1990.3866342115614</v>
      </c>
      <c r="P10" s="33">
        <v>2407.215122224859</v>
      </c>
      <c r="Q10" s="33">
        <v>2798.360056787049</v>
      </c>
      <c r="R10" s="33">
        <v>3142.8626678279984</v>
      </c>
      <c r="S10" s="33">
        <v>3465.6190074953283</v>
      </c>
      <c r="T10" s="33">
        <v>3761.007017635623</v>
      </c>
      <c r="U10" s="33">
        <v>4055.267553601308</v>
      </c>
      <c r="V10" s="33">
        <v>4301.7138003216933</v>
      </c>
      <c r="W10" s="33">
        <v>4144.2329531652304</v>
      </c>
      <c r="X10" s="33">
        <v>3992.5173006201067</v>
      </c>
      <c r="Y10" s="33">
        <v>3856.6967024186179</v>
      </c>
      <c r="Z10" s="33">
        <v>3705.1664629705056</v>
      </c>
      <c r="AA10" s="33">
        <v>3569.5245350020109</v>
      </c>
      <c r="AB10" s="33">
        <v>3438.8483036646712</v>
      </c>
      <c r="AC10" s="33">
        <v>3321.8628534938325</v>
      </c>
      <c r="AD10" s="33">
        <v>3191.3463227829666</v>
      </c>
      <c r="AE10" s="33">
        <v>3074.5147654525113</v>
      </c>
    </row>
    <row r="11" spans="1:31">
      <c r="A11" s="23" t="s">
        <v>40</v>
      </c>
      <c r="B11" s="23" t="s">
        <v>153</v>
      </c>
      <c r="C11" s="35">
        <v>2.5161213965291091E-3</v>
      </c>
      <c r="D11" s="35">
        <v>1908.316297293507</v>
      </c>
      <c r="E11" s="35">
        <v>8879.2607975228948</v>
      </c>
      <c r="F11" s="35">
        <v>15289.81606180985</v>
      </c>
      <c r="G11" s="35">
        <v>21242.041279793415</v>
      </c>
      <c r="H11" s="35">
        <v>28754.043814703244</v>
      </c>
      <c r="I11" s="35">
        <v>32446.203385321398</v>
      </c>
      <c r="J11" s="35">
        <v>38474.594667298457</v>
      </c>
      <c r="K11" s="35">
        <v>44225.400114672091</v>
      </c>
      <c r="L11" s="35">
        <v>50027.264741828934</v>
      </c>
      <c r="M11" s="35">
        <v>81538.31910723279</v>
      </c>
      <c r="N11" s="35">
        <v>78862.28353745761</v>
      </c>
      <c r="O11" s="35">
        <v>76483.528635168434</v>
      </c>
      <c r="P11" s="35">
        <v>74173.248072077404</v>
      </c>
      <c r="Q11" s="35">
        <v>72122.99958209254</v>
      </c>
      <c r="R11" s="35">
        <v>69743.726174307973</v>
      </c>
      <c r="S11" s="35">
        <v>86477.320540174784</v>
      </c>
      <c r="T11" s="35">
        <v>84330.029867074161</v>
      </c>
      <c r="U11" s="35">
        <v>84805.748170545136</v>
      </c>
      <c r="V11" s="35">
        <v>83472.014309553633</v>
      </c>
      <c r="W11" s="35">
        <v>90932.555487050035</v>
      </c>
      <c r="X11" s="35">
        <v>113882.23425803903</v>
      </c>
      <c r="Y11" s="35">
        <v>124558.55494294631</v>
      </c>
      <c r="Z11" s="35">
        <v>119664.62921999494</v>
      </c>
      <c r="AA11" s="35">
        <v>122156.36289210162</v>
      </c>
      <c r="AB11" s="35">
        <v>173657.87386314748</v>
      </c>
      <c r="AC11" s="35">
        <v>176157.11874088584</v>
      </c>
      <c r="AD11" s="35">
        <v>177716.13458230143</v>
      </c>
      <c r="AE11" s="35">
        <v>193409.58559565461</v>
      </c>
    </row>
  </sheetData>
  <sheetProtection algorithmName="SHA-512" hashValue="TtormAithP7w/ZYjgBSWzevaYHPfnQ/pAtP2h9tGiMDETWyDk1y9qYd6O0rGGZwj5L9d07U4yz3WeHLJ3yRwWg==" saltValue="kRU3pjkM15GX+2pGTccyiQ==" spinCount="100000" sheet="1" objects="1" scenarios="1"/>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7" tint="0.39997558519241921"/>
  </sheetPr>
  <dimension ref="A1:AE11"/>
  <sheetViews>
    <sheetView zoomScale="85" zoomScaleNormal="85" workbookViewId="0"/>
  </sheetViews>
  <sheetFormatPr defaultColWidth="9.140625" defaultRowHeight="15"/>
  <cols>
    <col min="1" max="1" width="16" style="28" customWidth="1"/>
    <col min="2" max="2" width="30.5703125" style="28" customWidth="1"/>
    <col min="3" max="32" width="9.42578125" style="28" customWidth="1"/>
    <col min="33" max="16384" width="9.140625" style="28"/>
  </cols>
  <sheetData>
    <row r="1" spans="1:31" ht="23.25" customHeight="1">
      <c r="A1" s="27" t="s">
        <v>166</v>
      </c>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row>
    <row r="2" spans="1:31">
      <c r="A2" s="28" t="s">
        <v>67</v>
      </c>
      <c r="B2" s="18" t="s">
        <v>142</v>
      </c>
    </row>
    <row r="4" spans="1:31">
      <c r="A4" s="18" t="s">
        <v>127</v>
      </c>
    </row>
    <row r="5" spans="1:31">
      <c r="A5" s="19" t="s">
        <v>128</v>
      </c>
      <c r="B5" s="19" t="s">
        <v>129</v>
      </c>
      <c r="C5" s="19" t="s">
        <v>80</v>
      </c>
      <c r="D5" s="19" t="s">
        <v>89</v>
      </c>
      <c r="E5" s="19" t="s">
        <v>90</v>
      </c>
      <c r="F5" s="19" t="s">
        <v>91</v>
      </c>
      <c r="G5" s="19" t="s">
        <v>92</v>
      </c>
      <c r="H5" s="19" t="s">
        <v>93</v>
      </c>
      <c r="I5" s="19" t="s">
        <v>94</v>
      </c>
      <c r="J5" s="19" t="s">
        <v>95</v>
      </c>
      <c r="K5" s="19" t="s">
        <v>96</v>
      </c>
      <c r="L5" s="19" t="s">
        <v>97</v>
      </c>
      <c r="M5" s="19" t="s">
        <v>98</v>
      </c>
      <c r="N5" s="19" t="s">
        <v>99</v>
      </c>
      <c r="O5" s="19" t="s">
        <v>100</v>
      </c>
      <c r="P5" s="19" t="s">
        <v>101</v>
      </c>
      <c r="Q5" s="19" t="s">
        <v>102</v>
      </c>
      <c r="R5" s="19" t="s">
        <v>103</v>
      </c>
      <c r="S5" s="19" t="s">
        <v>104</v>
      </c>
      <c r="T5" s="19" t="s">
        <v>105</v>
      </c>
      <c r="U5" s="19" t="s">
        <v>106</v>
      </c>
      <c r="V5" s="19" t="s">
        <v>107</v>
      </c>
      <c r="W5" s="19" t="s">
        <v>108</v>
      </c>
      <c r="X5" s="19" t="s">
        <v>109</v>
      </c>
      <c r="Y5" s="19" t="s">
        <v>110</v>
      </c>
      <c r="Z5" s="19" t="s">
        <v>111</v>
      </c>
      <c r="AA5" s="19" t="s">
        <v>112</v>
      </c>
      <c r="AB5" s="19" t="s">
        <v>113</v>
      </c>
      <c r="AC5" s="19" t="s">
        <v>114</v>
      </c>
      <c r="AD5" s="19" t="s">
        <v>115</v>
      </c>
      <c r="AE5" s="19" t="s">
        <v>116</v>
      </c>
    </row>
    <row r="6" spans="1:31">
      <c r="A6" s="29" t="s">
        <v>130</v>
      </c>
      <c r="B6" s="29" t="s">
        <v>67</v>
      </c>
      <c r="C6" s="33">
        <v>2.0356871899999988E-3</v>
      </c>
      <c r="D6" s="33">
        <v>2.029845069999999E-3</v>
      </c>
      <c r="E6" s="33">
        <v>2.0425425699999991E-3</v>
      </c>
      <c r="F6" s="33">
        <v>2.0520530299999997E-3</v>
      </c>
      <c r="G6" s="33">
        <v>2.0833444499999991E-3</v>
      </c>
      <c r="H6" s="33">
        <v>2.0694997199999987E-3</v>
      </c>
      <c r="I6" s="33">
        <v>2.06672233E-3</v>
      </c>
      <c r="J6" s="33">
        <v>2.0720831799999999E-3</v>
      </c>
      <c r="K6" s="33">
        <v>2.0616478700000002E-3</v>
      </c>
      <c r="L6" s="33">
        <v>2.0613940099999998E-3</v>
      </c>
      <c r="M6" s="33">
        <v>2.03950198E-3</v>
      </c>
      <c r="N6" s="33">
        <v>2.0736972800000004E-3</v>
      </c>
      <c r="O6" s="33">
        <v>2.0530193800000003E-3</v>
      </c>
      <c r="P6" s="33">
        <v>2.0903806399999998E-3</v>
      </c>
      <c r="Q6" s="33">
        <v>2.047696109999999E-3</v>
      </c>
      <c r="R6" s="33">
        <v>2.0495607799999988E-3</v>
      </c>
      <c r="S6" s="33">
        <v>2.1172939E-3</v>
      </c>
      <c r="T6" s="33">
        <v>2.1448311500000001E-3</v>
      </c>
      <c r="U6" s="33">
        <v>642.03065492784003</v>
      </c>
      <c r="V6" s="33">
        <v>26.825445892149997</v>
      </c>
      <c r="W6" s="33">
        <v>14024.2477633935</v>
      </c>
      <c r="X6" s="33">
        <v>2.175236719999999E-3</v>
      </c>
      <c r="Y6" s="33">
        <v>9368.8021079999999</v>
      </c>
      <c r="Z6" s="33">
        <v>8597.0137913732815</v>
      </c>
      <c r="AA6" s="33">
        <v>8545.4096211582491</v>
      </c>
      <c r="AB6" s="33">
        <v>8104.9654371768202</v>
      </c>
      <c r="AC6" s="33">
        <v>234.11604124331001</v>
      </c>
      <c r="AD6" s="33">
        <v>6869.7061372564203</v>
      </c>
      <c r="AE6" s="33">
        <v>10.860976285490002</v>
      </c>
    </row>
    <row r="7" spans="1:31">
      <c r="A7" s="29" t="s">
        <v>131</v>
      </c>
      <c r="B7" s="29" t="s">
        <v>67</v>
      </c>
      <c r="C7" s="33">
        <v>2.0323887299999992E-3</v>
      </c>
      <c r="D7" s="33">
        <v>2.0273041099999997E-3</v>
      </c>
      <c r="E7" s="33">
        <v>2.0347087400000002E-3</v>
      </c>
      <c r="F7" s="33">
        <v>2.0509682199999994E-3</v>
      </c>
      <c r="G7" s="33">
        <v>2.0678711100000006E-3</v>
      </c>
      <c r="H7" s="33">
        <v>44.011697179879995</v>
      </c>
      <c r="I7" s="33">
        <v>2.072574949999999E-3</v>
      </c>
      <c r="J7" s="33">
        <v>12323.153074999998</v>
      </c>
      <c r="K7" s="33">
        <v>2.05470065E-3</v>
      </c>
      <c r="L7" s="33">
        <v>2.0533421899999998E-3</v>
      </c>
      <c r="M7" s="33">
        <v>2.0467881600000001E-3</v>
      </c>
      <c r="N7" s="33">
        <v>2.0673779199999998E-3</v>
      </c>
      <c r="O7" s="33">
        <v>3188.9930324571997</v>
      </c>
      <c r="P7" s="33">
        <v>17.62554322559</v>
      </c>
      <c r="Q7" s="33">
        <v>2515.1902680000003</v>
      </c>
      <c r="R7" s="33">
        <v>44.539055091429994</v>
      </c>
      <c r="S7" s="33">
        <v>25964.659609999999</v>
      </c>
      <c r="T7" s="33">
        <v>39.62144901045</v>
      </c>
      <c r="U7" s="33">
        <v>562.94578853868984</v>
      </c>
      <c r="V7" s="33">
        <v>2452.5135429999996</v>
      </c>
      <c r="W7" s="33">
        <v>2625.2595350000001</v>
      </c>
      <c r="X7" s="33">
        <v>3034.9862400000002</v>
      </c>
      <c r="Y7" s="33">
        <v>3806.6189400000003</v>
      </c>
      <c r="Z7" s="33">
        <v>6715.048667</v>
      </c>
      <c r="AA7" s="33">
        <v>2442.3428650000001</v>
      </c>
      <c r="AB7" s="33">
        <v>33956.91575</v>
      </c>
      <c r="AC7" s="33">
        <v>43.761285804789999</v>
      </c>
      <c r="AD7" s="33">
        <v>914.16361005209001</v>
      </c>
      <c r="AE7" s="33">
        <v>5367.3451749999995</v>
      </c>
    </row>
    <row r="8" spans="1:31">
      <c r="A8" s="29" t="s">
        <v>132</v>
      </c>
      <c r="B8" s="29" t="s">
        <v>67</v>
      </c>
      <c r="C8" s="33">
        <v>1.99644714E-3</v>
      </c>
      <c r="D8" s="33">
        <v>1.9916278499999998E-3</v>
      </c>
      <c r="E8" s="33">
        <v>1.9994780000000003E-3</v>
      </c>
      <c r="F8" s="33">
        <v>2.0306691599999999E-3</v>
      </c>
      <c r="G8" s="33">
        <v>2.0548045099999992E-3</v>
      </c>
      <c r="H8" s="33">
        <v>2.03412976E-3</v>
      </c>
      <c r="I8" s="33">
        <v>2.0248181299999989E-3</v>
      </c>
      <c r="J8" s="33">
        <v>2.0206676100000005E-3</v>
      </c>
      <c r="K8" s="33">
        <v>2.011655619999999E-3</v>
      </c>
      <c r="L8" s="33">
        <v>2.0107284099999986E-3</v>
      </c>
      <c r="M8" s="33">
        <v>2.0022905000000001E-3</v>
      </c>
      <c r="N8" s="33">
        <v>2.0242180100000003E-3</v>
      </c>
      <c r="O8" s="33">
        <v>2.0085271599999998E-3</v>
      </c>
      <c r="P8" s="33">
        <v>2.0498821400000001E-3</v>
      </c>
      <c r="Q8" s="33">
        <v>0.12517649624999999</v>
      </c>
      <c r="R8" s="33">
        <v>1997.29505530087</v>
      </c>
      <c r="S8" s="33">
        <v>2.070765249999999E-3</v>
      </c>
      <c r="T8" s="33">
        <v>2.089767729999999E-3</v>
      </c>
      <c r="U8" s="33">
        <v>1049.2523269912601</v>
      </c>
      <c r="V8" s="33">
        <v>510.37557939800001</v>
      </c>
      <c r="W8" s="33">
        <v>4808.9582211700008</v>
      </c>
      <c r="X8" s="33">
        <v>2.1162958000000001E-3</v>
      </c>
      <c r="Y8" s="33">
        <v>671.68257070211007</v>
      </c>
      <c r="Z8" s="33">
        <v>5798.9694004399998</v>
      </c>
      <c r="AA8" s="33">
        <v>5171.3012963947995</v>
      </c>
      <c r="AB8" s="33">
        <v>155.54413765798</v>
      </c>
      <c r="AC8" s="33">
        <v>422.26899288257005</v>
      </c>
      <c r="AD8" s="33">
        <v>2949.9449100433299</v>
      </c>
      <c r="AE8" s="33">
        <v>2914.0657277</v>
      </c>
    </row>
    <row r="9" spans="1:31">
      <c r="A9" s="29" t="s">
        <v>133</v>
      </c>
      <c r="B9" s="29" t="s">
        <v>67</v>
      </c>
      <c r="C9" s="33">
        <v>2.0127180100000001E-3</v>
      </c>
      <c r="D9" s="33">
        <v>2.00381693E-3</v>
      </c>
      <c r="E9" s="33">
        <v>2.0639837699999988E-3</v>
      </c>
      <c r="F9" s="33">
        <v>2.0453029000000005E-3</v>
      </c>
      <c r="G9" s="33">
        <v>2.0761241499999993E-3</v>
      </c>
      <c r="H9" s="33">
        <v>2.05287674E-3</v>
      </c>
      <c r="I9" s="33">
        <v>2.046231219999999E-3</v>
      </c>
      <c r="J9" s="33">
        <v>2.0498780299999992E-3</v>
      </c>
      <c r="K9" s="33">
        <v>2.0407346800000001E-3</v>
      </c>
      <c r="L9" s="33">
        <v>2.0410374700000002E-3</v>
      </c>
      <c r="M9" s="33">
        <v>2.0287845799999999E-3</v>
      </c>
      <c r="N9" s="33">
        <v>2.0605076400000005E-3</v>
      </c>
      <c r="O9" s="33">
        <v>2.0381514300000002E-3</v>
      </c>
      <c r="P9" s="33">
        <v>2.0838184199999978E-3</v>
      </c>
      <c r="Q9" s="33">
        <v>27.559197395550001</v>
      </c>
      <c r="R9" s="33">
        <v>2868.2966609999999</v>
      </c>
      <c r="S9" s="33">
        <v>387.60320551202989</v>
      </c>
      <c r="T9" s="33">
        <v>8.4106771986699993</v>
      </c>
      <c r="U9" s="33">
        <v>809.71403782632001</v>
      </c>
      <c r="V9" s="33">
        <v>1533.1149374066199</v>
      </c>
      <c r="W9" s="33">
        <v>3667.1825679615799</v>
      </c>
      <c r="X9" s="33">
        <v>2.1390026299999997E-3</v>
      </c>
      <c r="Y9" s="33">
        <v>1589.8204815167301</v>
      </c>
      <c r="Z9" s="33">
        <v>2647.8414831112696</v>
      </c>
      <c r="AA9" s="33">
        <v>2924.20190441663</v>
      </c>
      <c r="AB9" s="33">
        <v>1505.5321558054302</v>
      </c>
      <c r="AC9" s="33">
        <v>250.10246642692999</v>
      </c>
      <c r="AD9" s="33">
        <v>1470.0036123360499</v>
      </c>
      <c r="AE9" s="33">
        <v>9.4229018299000007</v>
      </c>
    </row>
    <row r="10" spans="1:31">
      <c r="A10" s="29" t="s">
        <v>134</v>
      </c>
      <c r="B10" s="29" t="s">
        <v>67</v>
      </c>
      <c r="C10" s="33">
        <v>1.6643155399999998E-3</v>
      </c>
      <c r="D10" s="33">
        <v>1.66175078E-3</v>
      </c>
      <c r="E10" s="33">
        <v>1.6676127099999997E-3</v>
      </c>
      <c r="F10" s="33">
        <v>1.66308818E-3</v>
      </c>
      <c r="G10" s="33">
        <v>1.6586539400000003E-3</v>
      </c>
      <c r="H10" s="33">
        <v>1.6569974700000002E-3</v>
      </c>
      <c r="I10" s="33">
        <v>1.6616571E-3</v>
      </c>
      <c r="J10" s="33">
        <v>1.65705492E-3</v>
      </c>
      <c r="K10" s="33">
        <v>1.6567975399999989E-3</v>
      </c>
      <c r="L10" s="33">
        <v>1.65652186E-3</v>
      </c>
      <c r="M10" s="33">
        <v>1.6602453999999989E-3</v>
      </c>
      <c r="N10" s="33">
        <v>1.6556983600000002E-3</v>
      </c>
      <c r="O10" s="33">
        <v>1.6555058399999999E-3</v>
      </c>
      <c r="P10" s="33">
        <v>1.6548919300000001E-3</v>
      </c>
      <c r="Q10" s="33">
        <v>1.6588284499999999E-3</v>
      </c>
      <c r="R10" s="33">
        <v>1.6539041999999999E-3</v>
      </c>
      <c r="S10" s="33">
        <v>1.6537927399999999E-3</v>
      </c>
      <c r="T10" s="33">
        <v>1.6535096499999998E-3</v>
      </c>
      <c r="U10" s="33">
        <v>314.45378166533999</v>
      </c>
      <c r="V10" s="33">
        <v>1.65260791E-3</v>
      </c>
      <c r="W10" s="33">
        <v>1.6530203000000002E-3</v>
      </c>
      <c r="X10" s="33">
        <v>1.65266401E-3</v>
      </c>
      <c r="Y10" s="33">
        <v>1.6567668599999992E-3</v>
      </c>
      <c r="Z10" s="33">
        <v>1.6519678299999989E-3</v>
      </c>
      <c r="AA10" s="33">
        <v>1.6516992499999998E-3</v>
      </c>
      <c r="AB10" s="33">
        <v>1.6517718400000001E-3</v>
      </c>
      <c r="AC10" s="33">
        <v>1.655924879999998E-3</v>
      </c>
      <c r="AD10" s="33">
        <v>33.910744757089994</v>
      </c>
      <c r="AE10" s="33">
        <v>1.65044336E-3</v>
      </c>
    </row>
    <row r="11" spans="1:31">
      <c r="A11" s="23" t="s">
        <v>40</v>
      </c>
      <c r="B11" s="23" t="s">
        <v>153</v>
      </c>
      <c r="C11" s="35">
        <v>9.7415566099999969E-3</v>
      </c>
      <c r="D11" s="35">
        <v>9.7143447400000003E-3</v>
      </c>
      <c r="E11" s="35">
        <v>9.8083257899999974E-3</v>
      </c>
      <c r="F11" s="35">
        <v>9.8420814899999997E-3</v>
      </c>
      <c r="G11" s="35">
        <v>9.9407981599999983E-3</v>
      </c>
      <c r="H11" s="35">
        <v>44.019510683569997</v>
      </c>
      <c r="I11" s="35">
        <v>9.8720037299999969E-3</v>
      </c>
      <c r="J11" s="35">
        <v>12323.160874683739</v>
      </c>
      <c r="K11" s="35">
        <v>9.8255363599999979E-3</v>
      </c>
      <c r="L11" s="35">
        <v>9.8230239399999981E-3</v>
      </c>
      <c r="M11" s="35">
        <v>9.7776106200000001E-3</v>
      </c>
      <c r="N11" s="35">
        <v>9.8814992100000019E-3</v>
      </c>
      <c r="O11" s="35">
        <v>3189.0007876610098</v>
      </c>
      <c r="P11" s="35">
        <v>17.633422198719998</v>
      </c>
      <c r="Q11" s="35">
        <v>2542.8783484163605</v>
      </c>
      <c r="R11" s="35">
        <v>4910.1344748572801</v>
      </c>
      <c r="S11" s="35">
        <v>26352.268657363922</v>
      </c>
      <c r="T11" s="35">
        <v>48.038014317649996</v>
      </c>
      <c r="U11" s="35">
        <v>3378.3965899494506</v>
      </c>
      <c r="V11" s="35">
        <v>4522.8311583046789</v>
      </c>
      <c r="W11" s="35">
        <v>25125.649740545377</v>
      </c>
      <c r="X11" s="35">
        <v>3034.9943231991606</v>
      </c>
      <c r="Y11" s="35">
        <v>15436.925756985702</v>
      </c>
      <c r="Z11" s="35">
        <v>23758.874993892383</v>
      </c>
      <c r="AA11" s="35">
        <v>19083.257338668929</v>
      </c>
      <c r="AB11" s="35">
        <v>43722.959132412063</v>
      </c>
      <c r="AC11" s="35">
        <v>950.25044228247998</v>
      </c>
      <c r="AD11" s="35">
        <v>12237.72901444498</v>
      </c>
      <c r="AE11" s="35">
        <v>8301.6964312587497</v>
      </c>
    </row>
  </sheetData>
  <sheetProtection algorithmName="SHA-512" hashValue="CIlOxCrj7XtAapunBEOWC1tBcD6MEIsKS2cQLPwr61NhkPbh9S5AKFYulGt3y0eeoRVc5bMMuPkoWOqoNSDjWQ==" saltValue="Zl5BGIkzuPdxeyEcK5sqxQ==" spinCount="100000" sheet="1" objects="1" scenarios="1"/>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7" tint="0.39997558519241921"/>
  </sheetPr>
  <dimension ref="A1:AE11"/>
  <sheetViews>
    <sheetView zoomScale="85" zoomScaleNormal="85" workbookViewId="0"/>
  </sheetViews>
  <sheetFormatPr defaultColWidth="9.140625" defaultRowHeight="15"/>
  <cols>
    <col min="1" max="1" width="16" style="28" customWidth="1"/>
    <col min="2" max="2" width="30.5703125" style="28" customWidth="1"/>
    <col min="3" max="31" width="9.42578125" style="28" customWidth="1"/>
    <col min="32" max="16384" width="9.140625" style="28"/>
  </cols>
  <sheetData>
    <row r="1" spans="1:31" ht="23.25" customHeight="1">
      <c r="A1" s="27" t="s">
        <v>167</v>
      </c>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row>
    <row r="2" spans="1:31">
      <c r="A2" s="28" t="s">
        <v>75</v>
      </c>
      <c r="B2" s="18" t="s">
        <v>142</v>
      </c>
    </row>
    <row r="4" spans="1:31">
      <c r="A4" s="18" t="s">
        <v>127</v>
      </c>
    </row>
    <row r="5" spans="1:31">
      <c r="A5" s="19" t="s">
        <v>128</v>
      </c>
      <c r="B5" s="19" t="s">
        <v>129</v>
      </c>
      <c r="C5" s="19" t="s">
        <v>80</v>
      </c>
      <c r="D5" s="19" t="s">
        <v>89</v>
      </c>
      <c r="E5" s="19" t="s">
        <v>90</v>
      </c>
      <c r="F5" s="19" t="s">
        <v>91</v>
      </c>
      <c r="G5" s="19" t="s">
        <v>92</v>
      </c>
      <c r="H5" s="19" t="s">
        <v>93</v>
      </c>
      <c r="I5" s="19" t="s">
        <v>94</v>
      </c>
      <c r="J5" s="19" t="s">
        <v>95</v>
      </c>
      <c r="K5" s="19" t="s">
        <v>96</v>
      </c>
      <c r="L5" s="19" t="s">
        <v>97</v>
      </c>
      <c r="M5" s="19" t="s">
        <v>98</v>
      </c>
      <c r="N5" s="19" t="s">
        <v>99</v>
      </c>
      <c r="O5" s="19" t="s">
        <v>100</v>
      </c>
      <c r="P5" s="19" t="s">
        <v>101</v>
      </c>
      <c r="Q5" s="19" t="s">
        <v>102</v>
      </c>
      <c r="R5" s="19" t="s">
        <v>103</v>
      </c>
      <c r="S5" s="19" t="s">
        <v>104</v>
      </c>
      <c r="T5" s="19" t="s">
        <v>105</v>
      </c>
      <c r="U5" s="19" t="s">
        <v>106</v>
      </c>
      <c r="V5" s="19" t="s">
        <v>107</v>
      </c>
      <c r="W5" s="19" t="s">
        <v>108</v>
      </c>
      <c r="X5" s="19" t="s">
        <v>109</v>
      </c>
      <c r="Y5" s="19" t="s">
        <v>110</v>
      </c>
      <c r="Z5" s="19" t="s">
        <v>111</v>
      </c>
      <c r="AA5" s="19" t="s">
        <v>112</v>
      </c>
      <c r="AB5" s="19" t="s">
        <v>113</v>
      </c>
      <c r="AC5" s="19" t="s">
        <v>114</v>
      </c>
      <c r="AD5" s="19" t="s">
        <v>115</v>
      </c>
      <c r="AE5" s="19" t="s">
        <v>116</v>
      </c>
    </row>
    <row r="6" spans="1:31">
      <c r="A6" s="29" t="s">
        <v>130</v>
      </c>
      <c r="B6" s="29" t="s">
        <v>75</v>
      </c>
      <c r="C6" s="33">
        <v>0</v>
      </c>
      <c r="D6" s="33">
        <v>0</v>
      </c>
      <c r="E6" s="33">
        <v>0</v>
      </c>
      <c r="F6" s="33">
        <v>0</v>
      </c>
      <c r="G6" s="33">
        <v>0</v>
      </c>
      <c r="H6" s="33">
        <v>0</v>
      </c>
      <c r="I6" s="33">
        <v>0</v>
      </c>
      <c r="J6" s="33">
        <v>0</v>
      </c>
      <c r="K6" s="33">
        <v>0</v>
      </c>
      <c r="L6" s="33">
        <v>0</v>
      </c>
      <c r="M6" s="33">
        <v>0</v>
      </c>
      <c r="N6" s="33">
        <v>0</v>
      </c>
      <c r="O6" s="33">
        <v>0</v>
      </c>
      <c r="P6" s="33">
        <v>0</v>
      </c>
      <c r="Q6" s="33">
        <v>0</v>
      </c>
      <c r="R6" s="33">
        <v>0</v>
      </c>
      <c r="S6" s="33">
        <v>0</v>
      </c>
      <c r="T6" s="33">
        <v>0</v>
      </c>
      <c r="U6" s="33">
        <v>0</v>
      </c>
      <c r="V6" s="33">
        <v>0</v>
      </c>
      <c r="W6" s="33">
        <v>0</v>
      </c>
      <c r="X6" s="33">
        <v>0</v>
      </c>
      <c r="Y6" s="33">
        <v>0</v>
      </c>
      <c r="Z6" s="33">
        <v>0</v>
      </c>
      <c r="AA6" s="33">
        <v>0</v>
      </c>
      <c r="AB6" s="33">
        <v>0</v>
      </c>
      <c r="AC6" s="33">
        <v>0</v>
      </c>
      <c r="AD6" s="33">
        <v>0</v>
      </c>
      <c r="AE6" s="33">
        <v>0</v>
      </c>
    </row>
    <row r="7" spans="1:31">
      <c r="A7" s="29" t="s">
        <v>131</v>
      </c>
      <c r="B7" s="29" t="s">
        <v>75</v>
      </c>
      <c r="C7" s="33">
        <v>0</v>
      </c>
      <c r="D7" s="33">
        <v>0</v>
      </c>
      <c r="E7" s="33">
        <v>0</v>
      </c>
      <c r="F7" s="33">
        <v>0</v>
      </c>
      <c r="G7" s="33">
        <v>0</v>
      </c>
      <c r="H7" s="33">
        <v>0</v>
      </c>
      <c r="I7" s="33">
        <v>0</v>
      </c>
      <c r="J7" s="33">
        <v>0</v>
      </c>
      <c r="K7" s="33">
        <v>0</v>
      </c>
      <c r="L7" s="33">
        <v>0</v>
      </c>
      <c r="M7" s="33">
        <v>0</v>
      </c>
      <c r="N7" s="33">
        <v>0</v>
      </c>
      <c r="O7" s="33">
        <v>0</v>
      </c>
      <c r="P7" s="33">
        <v>0</v>
      </c>
      <c r="Q7" s="33">
        <v>0</v>
      </c>
      <c r="R7" s="33">
        <v>0</v>
      </c>
      <c r="S7" s="33">
        <v>0</v>
      </c>
      <c r="T7" s="33">
        <v>0</v>
      </c>
      <c r="U7" s="33">
        <v>0</v>
      </c>
      <c r="V7" s="33">
        <v>0</v>
      </c>
      <c r="W7" s="33">
        <v>0</v>
      </c>
      <c r="X7" s="33">
        <v>0</v>
      </c>
      <c r="Y7" s="33">
        <v>0</v>
      </c>
      <c r="Z7" s="33">
        <v>0</v>
      </c>
      <c r="AA7" s="33">
        <v>1.3231171792522399E-6</v>
      </c>
      <c r="AB7" s="33">
        <v>1.27467936494197E-6</v>
      </c>
      <c r="AC7" s="33">
        <v>1.23131631831606E-6</v>
      </c>
      <c r="AD7" s="33">
        <v>1.1829377003050099E-6</v>
      </c>
      <c r="AE7" s="33">
        <v>1.13963169720378E-6</v>
      </c>
    </row>
    <row r="8" spans="1:31">
      <c r="A8" s="29" t="s">
        <v>132</v>
      </c>
      <c r="B8" s="29" t="s">
        <v>75</v>
      </c>
      <c r="C8" s="33">
        <v>0</v>
      </c>
      <c r="D8" s="33">
        <v>0</v>
      </c>
      <c r="E8" s="33">
        <v>0</v>
      </c>
      <c r="F8" s="33">
        <v>9938.7196690197488</v>
      </c>
      <c r="G8" s="33">
        <v>9574.874451559961</v>
      </c>
      <c r="H8" s="33">
        <v>9302.8170164721796</v>
      </c>
      <c r="I8" s="33">
        <v>9906.8324227414214</v>
      </c>
      <c r="J8" s="33">
        <v>9517.5913687977991</v>
      </c>
      <c r="K8" s="33">
        <v>9169.16317919225</v>
      </c>
      <c r="L8" s="33">
        <v>8833.4905491193203</v>
      </c>
      <c r="M8" s="33">
        <v>8532.9859100029898</v>
      </c>
      <c r="N8" s="33">
        <v>8197.7235085444408</v>
      </c>
      <c r="O8" s="33">
        <v>7897.6141793781298</v>
      </c>
      <c r="P8" s="33">
        <v>7608.4915112475101</v>
      </c>
      <c r="Q8" s="33">
        <v>7349.6598542605598</v>
      </c>
      <c r="R8" s="33">
        <v>7060.8905256068801</v>
      </c>
      <c r="S8" s="33">
        <v>6802.3993583031797</v>
      </c>
      <c r="T8" s="33">
        <v>6553.3712584881596</v>
      </c>
      <c r="U8" s="33">
        <v>6330.4335133151999</v>
      </c>
      <c r="V8" s="33">
        <v>6081.7097530357296</v>
      </c>
      <c r="W8" s="33">
        <v>5859.0652795711894</v>
      </c>
      <c r="X8" s="33">
        <v>5644.5715669251103</v>
      </c>
      <c r="Y8" s="33">
        <v>5452.5500854673301</v>
      </c>
      <c r="Z8" s="33">
        <v>5238.3185075640104</v>
      </c>
      <c r="AA8" s="33">
        <v>5046.5496278712599</v>
      </c>
      <c r="AB8" s="33">
        <v>4861.8011886434197</v>
      </c>
      <c r="AC8" s="33">
        <v>4696.4086072029904</v>
      </c>
      <c r="AD8" s="33">
        <v>4511.88595362044</v>
      </c>
      <c r="AE8" s="33">
        <v>4346.7109439771293</v>
      </c>
    </row>
    <row r="9" spans="1:31">
      <c r="A9" s="29" t="s">
        <v>133</v>
      </c>
      <c r="B9" s="29" t="s">
        <v>75</v>
      </c>
      <c r="C9" s="33">
        <v>0</v>
      </c>
      <c r="D9" s="33">
        <v>0</v>
      </c>
      <c r="E9" s="33">
        <v>0</v>
      </c>
      <c r="F9" s="33">
        <v>0</v>
      </c>
      <c r="G9" s="33">
        <v>0</v>
      </c>
      <c r="H9" s="33">
        <v>0</v>
      </c>
      <c r="I9" s="33">
        <v>0</v>
      </c>
      <c r="J9" s="33">
        <v>0</v>
      </c>
      <c r="K9" s="33">
        <v>0</v>
      </c>
      <c r="L9" s="33">
        <v>0</v>
      </c>
      <c r="M9" s="33">
        <v>0</v>
      </c>
      <c r="N9" s="33">
        <v>0</v>
      </c>
      <c r="O9" s="33">
        <v>0</v>
      </c>
      <c r="P9" s="33">
        <v>0</v>
      </c>
      <c r="Q9" s="33">
        <v>0</v>
      </c>
      <c r="R9" s="33">
        <v>0</v>
      </c>
      <c r="S9" s="33">
        <v>0</v>
      </c>
      <c r="T9" s="33">
        <v>0</v>
      </c>
      <c r="U9" s="33">
        <v>0</v>
      </c>
      <c r="V9" s="33">
        <v>0</v>
      </c>
      <c r="W9" s="33">
        <v>0</v>
      </c>
      <c r="X9" s="33">
        <v>0</v>
      </c>
      <c r="Y9" s="33">
        <v>0</v>
      </c>
      <c r="Z9" s="33">
        <v>0</v>
      </c>
      <c r="AA9" s="33">
        <v>0</v>
      </c>
      <c r="AB9" s="33">
        <v>0</v>
      </c>
      <c r="AC9" s="33">
        <v>0</v>
      </c>
      <c r="AD9" s="33">
        <v>0</v>
      </c>
      <c r="AE9" s="33">
        <v>0</v>
      </c>
    </row>
    <row r="10" spans="1:31">
      <c r="A10" s="29" t="s">
        <v>134</v>
      </c>
      <c r="B10" s="29" t="s">
        <v>75</v>
      </c>
      <c r="C10" s="33">
        <v>1050.39608263733</v>
      </c>
      <c r="D10" s="33">
        <v>1534.5906628402499</v>
      </c>
      <c r="E10" s="33">
        <v>1514.44222284285</v>
      </c>
      <c r="F10" s="33">
        <v>600.92982400000005</v>
      </c>
      <c r="G10" s="33">
        <v>661.72585300000003</v>
      </c>
      <c r="H10" s="33">
        <v>1846.5699550000002</v>
      </c>
      <c r="I10" s="33">
        <v>1710.9711100000002</v>
      </c>
      <c r="J10" s="33">
        <v>1821.9076699999998</v>
      </c>
      <c r="K10" s="33">
        <v>2041.0607299999999</v>
      </c>
      <c r="L10" s="33">
        <v>2271.4700039999998</v>
      </c>
      <c r="M10" s="33">
        <v>2992.9195099999997</v>
      </c>
      <c r="N10" s="33">
        <v>2840.3614450000005</v>
      </c>
      <c r="O10" s="33">
        <v>2931.962364</v>
      </c>
      <c r="P10" s="33">
        <v>3183.8684600000001</v>
      </c>
      <c r="Q10" s="33">
        <v>3327.9492800000003</v>
      </c>
      <c r="R10" s="33">
        <v>3461.0982799999997</v>
      </c>
      <c r="S10" s="33">
        <v>3203.0324249999999</v>
      </c>
      <c r="T10" s="33">
        <v>3134.8911699999999</v>
      </c>
      <c r="U10" s="33">
        <v>3032.5934400000001</v>
      </c>
      <c r="V10" s="33">
        <v>3275.0298619999999</v>
      </c>
      <c r="W10" s="33">
        <v>2968.6352769999999</v>
      </c>
      <c r="X10" s="33">
        <v>2835.9337500000001</v>
      </c>
      <c r="Y10" s="33">
        <v>2900.7776100000005</v>
      </c>
      <c r="Z10" s="33">
        <v>2780.4474070000001</v>
      </c>
      <c r="AA10" s="33">
        <v>2739.9948600000002</v>
      </c>
      <c r="AB10" s="33">
        <v>2434.8554449999997</v>
      </c>
      <c r="AC10" s="33">
        <v>2373.6206660000003</v>
      </c>
      <c r="AD10" s="33">
        <v>2097.3547159999998</v>
      </c>
      <c r="AE10" s="33">
        <v>2011.24081</v>
      </c>
    </row>
    <row r="11" spans="1:31">
      <c r="A11" s="23" t="s">
        <v>40</v>
      </c>
      <c r="B11" s="23" t="s">
        <v>153</v>
      </c>
      <c r="C11" s="35">
        <v>1050.39608263733</v>
      </c>
      <c r="D11" s="35">
        <v>1534.5906628402499</v>
      </c>
      <c r="E11" s="35">
        <v>1514.44222284285</v>
      </c>
      <c r="F11" s="35">
        <v>10539.64949301975</v>
      </c>
      <c r="G11" s="35">
        <v>10236.600304559961</v>
      </c>
      <c r="H11" s="35">
        <v>11149.38697147218</v>
      </c>
      <c r="I11" s="35">
        <v>11617.803532741422</v>
      </c>
      <c r="J11" s="35">
        <v>11339.4990387978</v>
      </c>
      <c r="K11" s="35">
        <v>11210.223909192249</v>
      </c>
      <c r="L11" s="35">
        <v>11104.960553119319</v>
      </c>
      <c r="M11" s="35">
        <v>11525.90542000299</v>
      </c>
      <c r="N11" s="35">
        <v>11038.084953544441</v>
      </c>
      <c r="O11" s="35">
        <v>10829.576543378131</v>
      </c>
      <c r="P11" s="35">
        <v>10792.35997124751</v>
      </c>
      <c r="Q11" s="35">
        <v>10677.60913426056</v>
      </c>
      <c r="R11" s="35">
        <v>10521.988805606879</v>
      </c>
      <c r="S11" s="35">
        <v>10005.43178330318</v>
      </c>
      <c r="T11" s="35">
        <v>9688.2624284881604</v>
      </c>
      <c r="U11" s="35">
        <v>9363.0269533152004</v>
      </c>
      <c r="V11" s="35">
        <v>9356.739615035729</v>
      </c>
      <c r="W11" s="35">
        <v>8827.7005565711897</v>
      </c>
      <c r="X11" s="35">
        <v>8480.5053169251114</v>
      </c>
      <c r="Y11" s="35">
        <v>8353.3276954673311</v>
      </c>
      <c r="Z11" s="35">
        <v>8018.76591456401</v>
      </c>
      <c r="AA11" s="35">
        <v>7786.5444891943771</v>
      </c>
      <c r="AB11" s="35">
        <v>7296.6566349180994</v>
      </c>
      <c r="AC11" s="35">
        <v>7070.0292744343078</v>
      </c>
      <c r="AD11" s="35">
        <v>6609.2406708033777</v>
      </c>
      <c r="AE11" s="35">
        <v>6357.951755116761</v>
      </c>
    </row>
  </sheetData>
  <sheetProtection algorithmName="SHA-512" hashValue="dCWm0NHq7urSVnAh1gZdSgPqgOV6mdChGX9nARZeyCc92WIUDaBb9733A4yu4cGrjr1h/r9OpGG9L4Alk3mHlQ==" saltValue="ruUyEyAPv0o2eXWkxjt5dA==" spinCount="100000" sheet="1" objects="1" scenarios="1"/>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1">
    <tabColor theme="7" tint="0.39997558519241921"/>
  </sheetPr>
  <dimension ref="A1:AE11"/>
  <sheetViews>
    <sheetView zoomScale="85" zoomScaleNormal="85" workbookViewId="0"/>
  </sheetViews>
  <sheetFormatPr defaultColWidth="9.140625" defaultRowHeight="15"/>
  <cols>
    <col min="1" max="1" width="16" style="28" customWidth="1"/>
    <col min="2" max="2" width="30.5703125" style="28" customWidth="1"/>
    <col min="3" max="32" width="9.42578125" style="28" customWidth="1"/>
    <col min="33" max="16384" width="9.140625" style="28"/>
  </cols>
  <sheetData>
    <row r="1" spans="1:31" ht="23.25" customHeight="1">
      <c r="A1" s="27" t="s">
        <v>168</v>
      </c>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row>
    <row r="2" spans="1:31">
      <c r="A2" s="28" t="s">
        <v>79</v>
      </c>
      <c r="B2" s="18" t="s">
        <v>142</v>
      </c>
    </row>
    <row r="4" spans="1:31">
      <c r="A4" s="18" t="s">
        <v>127</v>
      </c>
    </row>
    <row r="5" spans="1:31">
      <c r="A5" s="19" t="s">
        <v>128</v>
      </c>
      <c r="B5" s="19" t="s">
        <v>129</v>
      </c>
      <c r="C5" s="19" t="s">
        <v>80</v>
      </c>
      <c r="D5" s="19" t="s">
        <v>89</v>
      </c>
      <c r="E5" s="19" t="s">
        <v>90</v>
      </c>
      <c r="F5" s="19" t="s">
        <v>91</v>
      </c>
      <c r="G5" s="19" t="s">
        <v>92</v>
      </c>
      <c r="H5" s="19" t="s">
        <v>93</v>
      </c>
      <c r="I5" s="19" t="s">
        <v>94</v>
      </c>
      <c r="J5" s="19" t="s">
        <v>95</v>
      </c>
      <c r="K5" s="19" t="s">
        <v>96</v>
      </c>
      <c r="L5" s="19" t="s">
        <v>97</v>
      </c>
      <c r="M5" s="19" t="s">
        <v>98</v>
      </c>
      <c r="N5" s="19" t="s">
        <v>99</v>
      </c>
      <c r="O5" s="19" t="s">
        <v>100</v>
      </c>
      <c r="P5" s="19" t="s">
        <v>101</v>
      </c>
      <c r="Q5" s="19" t="s">
        <v>102</v>
      </c>
      <c r="R5" s="19" t="s">
        <v>103</v>
      </c>
      <c r="S5" s="19" t="s">
        <v>104</v>
      </c>
      <c r="T5" s="19" t="s">
        <v>105</v>
      </c>
      <c r="U5" s="19" t="s">
        <v>106</v>
      </c>
      <c r="V5" s="19" t="s">
        <v>107</v>
      </c>
      <c r="W5" s="19" t="s">
        <v>108</v>
      </c>
      <c r="X5" s="19" t="s">
        <v>109</v>
      </c>
      <c r="Y5" s="19" t="s">
        <v>110</v>
      </c>
      <c r="Z5" s="19" t="s">
        <v>111</v>
      </c>
      <c r="AA5" s="19" t="s">
        <v>112</v>
      </c>
      <c r="AB5" s="19" t="s">
        <v>113</v>
      </c>
      <c r="AC5" s="19" t="s">
        <v>114</v>
      </c>
      <c r="AD5" s="19" t="s">
        <v>115</v>
      </c>
      <c r="AE5" s="19" t="s">
        <v>116</v>
      </c>
    </row>
    <row r="6" spans="1:31">
      <c r="A6" s="29" t="s">
        <v>130</v>
      </c>
      <c r="B6" s="29" t="s">
        <v>79</v>
      </c>
      <c r="C6" s="33">
        <v>5.7517495583761208E-5</v>
      </c>
      <c r="D6" s="33">
        <v>214.10865763098914</v>
      </c>
      <c r="E6" s="33">
        <v>996.23332351838405</v>
      </c>
      <c r="F6" s="33">
        <v>1715.4835956396964</v>
      </c>
      <c r="G6" s="33">
        <v>2383.3102273867194</v>
      </c>
      <c r="H6" s="33">
        <v>3226.1404657108042</v>
      </c>
      <c r="I6" s="33">
        <v>3640.3926862987805</v>
      </c>
      <c r="J6" s="33">
        <v>4316.7649232664971</v>
      </c>
      <c r="K6" s="33">
        <v>4961.9926903750729</v>
      </c>
      <c r="L6" s="33">
        <v>5554.1929760700714</v>
      </c>
      <c r="M6" s="33">
        <v>9601.1946682131329</v>
      </c>
      <c r="N6" s="33">
        <v>9223.9621712553326</v>
      </c>
      <c r="O6" s="33">
        <v>8886.2834124406982</v>
      </c>
      <c r="P6" s="33">
        <v>8560.9666887295753</v>
      </c>
      <c r="Q6" s="33">
        <v>8269.7329811442232</v>
      </c>
      <c r="R6" s="33">
        <v>7944.8138303935821</v>
      </c>
      <c r="S6" s="33">
        <v>7653.96324061409</v>
      </c>
      <c r="T6" s="33">
        <v>7484.4057405827871</v>
      </c>
      <c r="U6" s="33">
        <v>7229.7953332416382</v>
      </c>
      <c r="V6" s="33">
        <v>6957.8376157041384</v>
      </c>
      <c r="W6" s="33">
        <v>8264.2336099183194</v>
      </c>
      <c r="X6" s="33">
        <v>10570.822318402132</v>
      </c>
      <c r="Y6" s="33">
        <v>10424.508176574485</v>
      </c>
      <c r="Z6" s="33">
        <v>10014.927558660269</v>
      </c>
      <c r="AA6" s="33">
        <v>9888.3605300992094</v>
      </c>
      <c r="AB6" s="33">
        <v>11397.55873498547</v>
      </c>
      <c r="AC6" s="33">
        <v>11502.599625485293</v>
      </c>
      <c r="AD6" s="33">
        <v>11050.66061992781</v>
      </c>
      <c r="AE6" s="33">
        <v>10870.251815915</v>
      </c>
    </row>
    <row r="7" spans="1:31">
      <c r="A7" s="29" t="s">
        <v>131</v>
      </c>
      <c r="B7" s="29" t="s">
        <v>79</v>
      </c>
      <c r="C7" s="33">
        <v>3.7953111225094694E-4</v>
      </c>
      <c r="D7" s="33">
        <v>3.8389474707215882E-4</v>
      </c>
      <c r="E7" s="33">
        <v>3.8089925027405146E-4</v>
      </c>
      <c r="F7" s="33">
        <v>1119.3877247646412</v>
      </c>
      <c r="G7" s="33">
        <v>1078.4083908662549</v>
      </c>
      <c r="H7" s="33">
        <v>1212.0836456449097</v>
      </c>
      <c r="I7" s="33">
        <v>1170.8500556490092</v>
      </c>
      <c r="J7" s="33">
        <v>1124.8473468208254</v>
      </c>
      <c r="K7" s="33">
        <v>1083.6679882277572</v>
      </c>
      <c r="L7" s="33">
        <v>1043.9961363231366</v>
      </c>
      <c r="M7" s="33">
        <v>1008.4806534638808</v>
      </c>
      <c r="N7" s="33">
        <v>968.8572848950439</v>
      </c>
      <c r="O7" s="33">
        <v>933.38852219224191</v>
      </c>
      <c r="P7" s="33">
        <v>899.2182315665367</v>
      </c>
      <c r="Q7" s="33">
        <v>868.62791800562036</v>
      </c>
      <c r="R7" s="33">
        <v>834.49938831992472</v>
      </c>
      <c r="S7" s="33">
        <v>2094.4647564549318</v>
      </c>
      <c r="T7" s="33">
        <v>2017.7887854197293</v>
      </c>
      <c r="U7" s="33">
        <v>1949.1460579230363</v>
      </c>
      <c r="V7" s="33">
        <v>1949.8905879746192</v>
      </c>
      <c r="W7" s="33">
        <v>1878.5073245944075</v>
      </c>
      <c r="X7" s="33">
        <v>1809.7428490443967</v>
      </c>
      <c r="Y7" s="33">
        <v>2270.4242702087872</v>
      </c>
      <c r="Z7" s="33">
        <v>2181.2189335107155</v>
      </c>
      <c r="AA7" s="33">
        <v>2286.3501153614507</v>
      </c>
      <c r="AB7" s="33">
        <v>3810.1427692990756</v>
      </c>
      <c r="AC7" s="33">
        <v>3680.5263318177226</v>
      </c>
      <c r="AD7" s="33">
        <v>3535.917855168696</v>
      </c>
      <c r="AE7" s="33">
        <v>4535.4413376622306</v>
      </c>
    </row>
    <row r="8" spans="1:31">
      <c r="A8" s="29" t="s">
        <v>132</v>
      </c>
      <c r="B8" s="29" t="s">
        <v>79</v>
      </c>
      <c r="C8" s="33">
        <v>8.2400722431601219E-5</v>
      </c>
      <c r="D8" s="33">
        <v>8.3604225847508292E-5</v>
      </c>
      <c r="E8" s="33">
        <v>8.4108770591081506E-5</v>
      </c>
      <c r="F8" s="33">
        <v>1.1212665444819462E-4</v>
      </c>
      <c r="G8" s="33">
        <v>1.0802182522175913E-4</v>
      </c>
      <c r="H8" s="33">
        <v>1.0406726912227209E-4</v>
      </c>
      <c r="I8" s="33">
        <v>1.0115540717294092E-4</v>
      </c>
      <c r="J8" s="33">
        <v>1.0025752576619268E-4</v>
      </c>
      <c r="K8" s="33">
        <v>9.86449678183555E-5</v>
      </c>
      <c r="L8" s="33">
        <v>9.8622402623939578E-5</v>
      </c>
      <c r="M8" s="33">
        <v>9.7047969270893441E-5</v>
      </c>
      <c r="N8" s="33">
        <v>1.022365511969925E-4</v>
      </c>
      <c r="O8" s="33">
        <v>1.0041105102681871E-4</v>
      </c>
      <c r="P8" s="33">
        <v>1.108763358342004E-4</v>
      </c>
      <c r="Q8" s="33">
        <v>1.07996919522975E-4</v>
      </c>
      <c r="R8" s="33">
        <v>1.1895562473081881E-4</v>
      </c>
      <c r="S8" s="33">
        <v>2.2911096026021822E-4</v>
      </c>
      <c r="T8" s="33">
        <v>3.401636038571567E-4</v>
      </c>
      <c r="U8" s="33">
        <v>158.39103146530175</v>
      </c>
      <c r="V8" s="33">
        <v>409.22834118988504</v>
      </c>
      <c r="W8" s="33">
        <v>394.24695829229739</v>
      </c>
      <c r="X8" s="33">
        <v>431.78222723224633</v>
      </c>
      <c r="Y8" s="33">
        <v>989.69440701057442</v>
      </c>
      <c r="Z8" s="33">
        <v>950.80915359705546</v>
      </c>
      <c r="AA8" s="33">
        <v>2081.5119309951583</v>
      </c>
      <c r="AB8" s="33">
        <v>2145.9593979399469</v>
      </c>
      <c r="AC8" s="33">
        <v>3661.5600815559465</v>
      </c>
      <c r="AD8" s="33">
        <v>5474.7094338815414</v>
      </c>
      <c r="AE8" s="33">
        <v>5839.7808577249543</v>
      </c>
    </row>
    <row r="9" spans="1:31">
      <c r="A9" s="29" t="s">
        <v>133</v>
      </c>
      <c r="B9" s="29" t="s">
        <v>79</v>
      </c>
      <c r="C9" s="33">
        <v>1.5525432282419914E-4</v>
      </c>
      <c r="D9" s="33">
        <v>1.6379329055930895E-4</v>
      </c>
      <c r="E9" s="33">
        <v>2.0004418050698308E-4</v>
      </c>
      <c r="F9" s="33">
        <v>2.0063214943269757E-4</v>
      </c>
      <c r="G9" s="33">
        <v>1.9328723474843363E-4</v>
      </c>
      <c r="H9" s="33">
        <v>1.8621120903272091E-4</v>
      </c>
      <c r="I9" s="33">
        <v>1.8134827798743918E-4</v>
      </c>
      <c r="J9" s="33">
        <v>1.8395043646560321E-4</v>
      </c>
      <c r="K9" s="33">
        <v>1.8127582583693939E-4</v>
      </c>
      <c r="L9" s="33">
        <v>1.805711715981526E-4</v>
      </c>
      <c r="M9" s="33">
        <v>1.7614129625857439E-4</v>
      </c>
      <c r="N9" s="33">
        <v>1.9012852572958044E-4</v>
      </c>
      <c r="O9" s="33">
        <v>1.8512141811638787E-4</v>
      </c>
      <c r="P9" s="33">
        <v>2.0513436451240414E-4</v>
      </c>
      <c r="Q9" s="33">
        <v>1.9949509615499659E-4</v>
      </c>
      <c r="R9" s="33">
        <v>2.5947109993456843E-4</v>
      </c>
      <c r="S9" s="33">
        <v>933.98034294906495</v>
      </c>
      <c r="T9" s="33">
        <v>1683.4219846791198</v>
      </c>
      <c r="U9" s="33">
        <v>2072.0770082436238</v>
      </c>
      <c r="V9" s="33">
        <v>2099.2122937249724</v>
      </c>
      <c r="W9" s="33">
        <v>2022.3625220531821</v>
      </c>
      <c r="X9" s="33">
        <v>2188.886528782361</v>
      </c>
      <c r="Y9" s="33">
        <v>2340.0048148320752</v>
      </c>
      <c r="Z9" s="33">
        <v>2282.8533012439457</v>
      </c>
      <c r="AA9" s="33">
        <v>2277.2112423987742</v>
      </c>
      <c r="AB9" s="33">
        <v>2393.9795216579491</v>
      </c>
      <c r="AC9" s="33">
        <v>2719.8085247408758</v>
      </c>
      <c r="AD9" s="33">
        <v>2816.4206199473806</v>
      </c>
      <c r="AE9" s="33">
        <v>2852.6263618651424</v>
      </c>
    </row>
    <row r="10" spans="1:31">
      <c r="A10" s="29" t="s">
        <v>134</v>
      </c>
      <c r="B10" s="29" t="s">
        <v>79</v>
      </c>
      <c r="C10" s="33">
        <v>5.9918045700072502E-5</v>
      </c>
      <c r="D10" s="33">
        <v>6.1695537738877201E-5</v>
      </c>
      <c r="E10" s="33">
        <v>165.05270505582698</v>
      </c>
      <c r="F10" s="33">
        <v>317.13577113010126</v>
      </c>
      <c r="G10" s="33">
        <v>458.0041674492993</v>
      </c>
      <c r="H10" s="33">
        <v>583.73185302113495</v>
      </c>
      <c r="I10" s="33">
        <v>701.52144389534692</v>
      </c>
      <c r="J10" s="33">
        <v>806.19758398144802</v>
      </c>
      <c r="K10" s="33">
        <v>904.081519296951</v>
      </c>
      <c r="L10" s="33">
        <v>997.45169930023894</v>
      </c>
      <c r="M10" s="33">
        <v>1118.6313051532716</v>
      </c>
      <c r="N10" s="33">
        <v>1272.005433100353</v>
      </c>
      <c r="O10" s="33">
        <v>1415.540565706345</v>
      </c>
      <c r="P10" s="33">
        <v>1546.861314849318</v>
      </c>
      <c r="Q10" s="33">
        <v>1671.150775606865</v>
      </c>
      <c r="R10" s="33">
        <v>1775.4521963475559</v>
      </c>
      <c r="S10" s="33">
        <v>1874.193753058858</v>
      </c>
      <c r="T10" s="33">
        <v>1963.5039384958511</v>
      </c>
      <c r="U10" s="33">
        <v>2054.6096510519737</v>
      </c>
      <c r="V10" s="33">
        <v>2125.581205859944</v>
      </c>
      <c r="W10" s="33">
        <v>2047.766096687955</v>
      </c>
      <c r="X10" s="33">
        <v>1972.7997101141768</v>
      </c>
      <c r="Y10" s="33">
        <v>1905.6874557182309</v>
      </c>
      <c r="Z10" s="33">
        <v>1830.812686256287</v>
      </c>
      <c r="AA10" s="33">
        <v>1763.788717159387</v>
      </c>
      <c r="AB10" s="33">
        <v>1699.2184193021799</v>
      </c>
      <c r="AC10" s="33">
        <v>1641.413068740829</v>
      </c>
      <c r="AD10" s="33">
        <v>1576.92168283963</v>
      </c>
      <c r="AE10" s="33">
        <v>1519.192374466209</v>
      </c>
    </row>
    <row r="11" spans="1:31">
      <c r="A11" s="23" t="s">
        <v>40</v>
      </c>
      <c r="B11" s="23" t="s">
        <v>153</v>
      </c>
      <c r="C11" s="35">
        <v>7.3462169879058104E-4</v>
      </c>
      <c r="D11" s="35">
        <v>214.10935061879036</v>
      </c>
      <c r="E11" s="35">
        <v>1161.2866936264122</v>
      </c>
      <c r="F11" s="35">
        <v>3152.0074042932429</v>
      </c>
      <c r="G11" s="35">
        <v>3919.7230870113335</v>
      </c>
      <c r="H11" s="35">
        <v>5021.956254655327</v>
      </c>
      <c r="I11" s="35">
        <v>5512.7644683468216</v>
      </c>
      <c r="J11" s="35">
        <v>6247.8101382767318</v>
      </c>
      <c r="K11" s="35">
        <v>6949.7424778205741</v>
      </c>
      <c r="L11" s="35">
        <v>7595.6410908870212</v>
      </c>
      <c r="M11" s="35">
        <v>11728.30690001955</v>
      </c>
      <c r="N11" s="35">
        <v>11464.825181615804</v>
      </c>
      <c r="O11" s="35">
        <v>11235.212785871756</v>
      </c>
      <c r="P11" s="35">
        <v>11007.046551156131</v>
      </c>
      <c r="Q11" s="35">
        <v>10809.511982248725</v>
      </c>
      <c r="R11" s="35">
        <v>10554.765793487788</v>
      </c>
      <c r="S11" s="35">
        <v>12556.602322187906</v>
      </c>
      <c r="T11" s="35">
        <v>13149.120789341092</v>
      </c>
      <c r="U11" s="35">
        <v>13464.019081925577</v>
      </c>
      <c r="V11" s="35">
        <v>13541.750044453558</v>
      </c>
      <c r="W11" s="35">
        <v>14607.116511546163</v>
      </c>
      <c r="X11" s="35">
        <v>16974.033633575313</v>
      </c>
      <c r="Y11" s="35">
        <v>17930.319124344154</v>
      </c>
      <c r="Z11" s="35">
        <v>17260.621633268274</v>
      </c>
      <c r="AA11" s="35">
        <v>18297.222536013978</v>
      </c>
      <c r="AB11" s="35">
        <v>21446.858843184618</v>
      </c>
      <c r="AC11" s="35">
        <v>23205.907632340666</v>
      </c>
      <c r="AD11" s="35">
        <v>24454.630211765059</v>
      </c>
      <c r="AE11" s="35">
        <v>25617.292747633535</v>
      </c>
    </row>
  </sheetData>
  <sheetProtection algorithmName="SHA-512" hashValue="flUfqCleEnyBGQ9cwg9ijoTEJQKBuYVeuPW66oFw8Q9C//JPZb9vQlKDO+DuAiG2O3N0qpjgEbITp55IS+X+lw==" saltValue="W1JBqqU+b/y7XXvAFhRbog==" spinCount="100000" sheet="1" objects="1" scenarios="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rgb="FFFFE600"/>
  </sheetPr>
  <dimension ref="A1:C32"/>
  <sheetViews>
    <sheetView showGridLines="0" zoomScale="85" zoomScaleNormal="85" workbookViewId="0"/>
  </sheetViews>
  <sheetFormatPr defaultRowHeight="15"/>
  <cols>
    <col min="1" max="1" width="11.5703125" bestFit="1" customWidth="1"/>
    <col min="2" max="2" width="3.7109375" bestFit="1" customWidth="1"/>
    <col min="3" max="3" width="37.5703125" customWidth="1"/>
    <col min="4" max="24" width="9.42578125" customWidth="1"/>
  </cols>
  <sheetData>
    <row r="1" spans="1:3">
      <c r="A1" s="2" t="s">
        <v>15</v>
      </c>
    </row>
    <row r="3" spans="1:3">
      <c r="A3" s="7">
        <v>44369</v>
      </c>
      <c r="B3" s="6">
        <v>1</v>
      </c>
      <c r="C3" t="s">
        <v>16</v>
      </c>
    </row>
    <row r="4" spans="1:3">
      <c r="A4" s="3"/>
      <c r="B4" s="6"/>
    </row>
    <row r="5" spans="1:3">
      <c r="A5" s="3"/>
      <c r="B5" s="6"/>
    </row>
    <row r="6" spans="1:3">
      <c r="A6" s="3"/>
      <c r="B6" s="6"/>
    </row>
    <row r="7" spans="1:3">
      <c r="A7" s="3"/>
      <c r="B7" s="6"/>
    </row>
    <row r="8" spans="1:3">
      <c r="A8" s="3"/>
      <c r="B8" s="6"/>
    </row>
    <row r="9" spans="1:3">
      <c r="A9" s="3"/>
      <c r="B9" s="6"/>
    </row>
    <row r="10" spans="1:3">
      <c r="A10" s="3"/>
      <c r="B10" s="6"/>
    </row>
    <row r="11" spans="1:3">
      <c r="A11" s="3"/>
      <c r="B11" s="6"/>
    </row>
    <row r="12" spans="1:3">
      <c r="A12" s="3"/>
      <c r="B12" s="3"/>
      <c r="C12" s="3"/>
    </row>
    <row r="13" spans="1:3">
      <c r="A13" s="3"/>
      <c r="B13" s="3"/>
      <c r="C13" s="3"/>
    </row>
    <row r="14" spans="1:3">
      <c r="A14" s="3"/>
      <c r="B14" s="3"/>
      <c r="C14" s="3"/>
    </row>
    <row r="15" spans="1:3">
      <c r="A15" s="3"/>
      <c r="B15" s="3"/>
      <c r="C15" s="3"/>
    </row>
    <row r="16" spans="1:3">
      <c r="A16" s="3"/>
      <c r="B16" s="3"/>
      <c r="C16" s="3"/>
    </row>
    <row r="17" spans="1:3">
      <c r="A17" s="3"/>
      <c r="B17" s="3"/>
      <c r="C17" s="3"/>
    </row>
    <row r="18" spans="1:3">
      <c r="A18" s="3"/>
      <c r="B18" s="3"/>
      <c r="C18" s="3"/>
    </row>
    <row r="19" spans="1:3">
      <c r="A19" s="3"/>
      <c r="B19" s="3"/>
      <c r="C19" s="3"/>
    </row>
    <row r="20" spans="1:3">
      <c r="A20" s="3"/>
      <c r="B20" s="3"/>
      <c r="C20" s="3"/>
    </row>
    <row r="21" spans="1:3">
      <c r="A21" s="3"/>
      <c r="B21" s="3"/>
      <c r="C21" s="3"/>
    </row>
    <row r="22" spans="1:3">
      <c r="A22" s="3"/>
      <c r="B22" s="3"/>
      <c r="C22" s="3"/>
    </row>
    <row r="23" spans="1:3">
      <c r="A23" s="3"/>
      <c r="B23" s="3"/>
      <c r="C23" s="3"/>
    </row>
    <row r="24" spans="1:3">
      <c r="A24" s="3"/>
      <c r="B24" s="3"/>
      <c r="C24" s="3"/>
    </row>
    <row r="25" spans="1:3">
      <c r="A25" s="3"/>
      <c r="B25" s="3"/>
      <c r="C25" s="3"/>
    </row>
    <row r="26" spans="1:3">
      <c r="A26" s="3"/>
      <c r="B26" s="3"/>
      <c r="C26" s="3"/>
    </row>
    <row r="27" spans="1:3">
      <c r="A27" s="3"/>
      <c r="B27" s="3"/>
      <c r="C27" s="3"/>
    </row>
    <row r="28" spans="1:3">
      <c r="A28" s="3"/>
      <c r="B28" s="3"/>
      <c r="C28" s="3"/>
    </row>
    <row r="29" spans="1:3">
      <c r="A29" s="3"/>
      <c r="B29" s="3"/>
      <c r="C29" s="3"/>
    </row>
    <row r="30" spans="1:3">
      <c r="A30" s="3"/>
      <c r="B30" s="3"/>
      <c r="C30" s="3"/>
    </row>
    <row r="31" spans="1:3">
      <c r="A31" s="3"/>
      <c r="B31" s="3"/>
      <c r="C31" s="3"/>
    </row>
    <row r="32" spans="1:3">
      <c r="A32" s="3"/>
      <c r="B32" s="3"/>
      <c r="C32" s="3"/>
    </row>
  </sheetData>
  <sheetProtection algorithmName="SHA-512" hashValue="TxpjsLXJkQZR2qHVcdl1YSIGog5zV9EOIuKiQBm9/qEaVBge6qVGG6UzHUDyXUWjytdk9SKtGHOjqmgmfOwZuQ==" saltValue="KHKDXSH0M9tKAT0+mEYZKA==" spinCount="100000" sheet="1" objects="1" scenarios="1"/>
  <pageMargins left="0.7" right="0.7" top="0.75" bottom="0.75" header="0.3" footer="0.3"/>
  <pageSetup paperSize="9"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rgb="FFFFE600"/>
  </sheetPr>
  <dimension ref="A1:B30"/>
  <sheetViews>
    <sheetView showGridLines="0" zoomScale="85" zoomScaleNormal="85" workbookViewId="0"/>
  </sheetViews>
  <sheetFormatPr defaultRowHeight="15"/>
  <cols>
    <col min="1" max="1" width="13.7109375" customWidth="1"/>
    <col min="2" max="2" width="20.140625" customWidth="1"/>
    <col min="3" max="3" width="37.5703125" customWidth="1"/>
    <col min="4" max="24" width="9.42578125" customWidth="1"/>
  </cols>
  <sheetData>
    <row r="1" spans="1:2">
      <c r="A1" s="2" t="s">
        <v>17</v>
      </c>
    </row>
    <row r="3" spans="1:2">
      <c r="A3" t="s">
        <v>18</v>
      </c>
      <c r="B3" s="6" t="s">
        <v>19</v>
      </c>
    </row>
    <row r="4" spans="1:2">
      <c r="A4" t="s">
        <v>20</v>
      </c>
      <c r="B4" s="6" t="s">
        <v>21</v>
      </c>
    </row>
    <row r="5" spans="1:2">
      <c r="A5" s="3" t="s">
        <v>22</v>
      </c>
      <c r="B5" t="s">
        <v>23</v>
      </c>
    </row>
    <row r="6" spans="1:2">
      <c r="A6" t="s">
        <v>24</v>
      </c>
      <c r="B6" s="6" t="s">
        <v>25</v>
      </c>
    </row>
    <row r="7" spans="1:2">
      <c r="A7" t="s">
        <v>26</v>
      </c>
      <c r="B7" s="6" t="s">
        <v>27</v>
      </c>
    </row>
    <row r="8" spans="1:2">
      <c r="A8" t="s">
        <v>28</v>
      </c>
      <c r="B8" s="6" t="s">
        <v>29</v>
      </c>
    </row>
    <row r="9" spans="1:2">
      <c r="A9" t="s">
        <v>30</v>
      </c>
      <c r="B9" s="6" t="s">
        <v>31</v>
      </c>
    </row>
    <row r="10" spans="1:2">
      <c r="A10" t="s">
        <v>32</v>
      </c>
      <c r="B10" t="s">
        <v>33</v>
      </c>
    </row>
    <row r="11" spans="1:2">
      <c r="A11" t="s">
        <v>34</v>
      </c>
      <c r="B11" s="6" t="s">
        <v>35</v>
      </c>
    </row>
    <row r="12" spans="1:2">
      <c r="A12" t="s">
        <v>36</v>
      </c>
      <c r="B12" s="6" t="s">
        <v>37</v>
      </c>
    </row>
    <row r="13" spans="1:2">
      <c r="A13" t="s">
        <v>38</v>
      </c>
      <c r="B13" s="6" t="s">
        <v>39</v>
      </c>
    </row>
    <row r="14" spans="1:2">
      <c r="A14" t="s">
        <v>40</v>
      </c>
      <c r="B14" s="6" t="s">
        <v>41</v>
      </c>
    </row>
    <row r="15" spans="1:2">
      <c r="A15" t="s">
        <v>42</v>
      </c>
      <c r="B15" s="6" t="s">
        <v>43</v>
      </c>
    </row>
    <row r="16" spans="1:2">
      <c r="A16" t="s">
        <v>44</v>
      </c>
      <c r="B16" s="6" t="s">
        <v>45</v>
      </c>
    </row>
    <row r="17" spans="1:2">
      <c r="A17" t="s">
        <v>46</v>
      </c>
      <c r="B17" s="6" t="s">
        <v>47</v>
      </c>
    </row>
    <row r="18" spans="1:2">
      <c r="A18" t="s">
        <v>48</v>
      </c>
      <c r="B18" s="6" t="s">
        <v>49</v>
      </c>
    </row>
    <row r="19" spans="1:2">
      <c r="A19" t="s">
        <v>50</v>
      </c>
      <c r="B19" s="6" t="s">
        <v>51</v>
      </c>
    </row>
    <row r="20" spans="1:2">
      <c r="A20" t="s">
        <v>52</v>
      </c>
      <c r="B20" s="6" t="s">
        <v>53</v>
      </c>
    </row>
    <row r="21" spans="1:2">
      <c r="A21" t="s">
        <v>54</v>
      </c>
      <c r="B21" s="6" t="s">
        <v>55</v>
      </c>
    </row>
    <row r="22" spans="1:2">
      <c r="A22" t="s">
        <v>56</v>
      </c>
      <c r="B22" s="6" t="s">
        <v>57</v>
      </c>
    </row>
    <row r="24" spans="1:2">
      <c r="A24" s="2" t="s">
        <v>58</v>
      </c>
    </row>
    <row r="26" spans="1:2">
      <c r="A26" t="s">
        <v>59</v>
      </c>
    </row>
    <row r="27" spans="1:2">
      <c r="A27" t="s">
        <v>60</v>
      </c>
    </row>
    <row r="28" spans="1:2">
      <c r="A28" t="s">
        <v>61</v>
      </c>
    </row>
    <row r="29" spans="1:2">
      <c r="A29" t="s">
        <v>62</v>
      </c>
    </row>
    <row r="30" spans="1:2">
      <c r="A30" s="8" t="s">
        <v>63</v>
      </c>
    </row>
  </sheetData>
  <sheetProtection algorithmName="SHA-512" hashValue="mopFFKZArYvIVzj/+ztNManxtOvV2aHs/rub/lsB2pYB7B779x/eh3PjK8+wpjN+MwsUEj3ylvKmeWEFfkG1Iw==" saltValue="4k2ElAAkETh3e9iS3DRJ7g==" spinCount="100000" sheet="1" objects="1" scenarios="1"/>
  <pageMargins left="0.7" right="0.7" top="0.75" bottom="0.75" header="0.3" footer="0.3"/>
  <pageSetup paperSize="9"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0">
    <tabColor rgb="FFFF6D00"/>
  </sheetPr>
  <dimension ref="A1:AK63"/>
  <sheetViews>
    <sheetView zoomScale="90" zoomScaleNormal="90" workbookViewId="0"/>
  </sheetViews>
  <sheetFormatPr defaultColWidth="9.140625" defaultRowHeight="15"/>
  <cols>
    <col min="1" max="1" width="12.5703125" style="13" bestFit="1" customWidth="1"/>
    <col min="2" max="2" width="9.140625" style="13"/>
    <col min="3" max="3" width="22.28515625" style="13" customWidth="1"/>
    <col min="4" max="4" width="7.7109375" style="13" customWidth="1"/>
    <col min="5" max="5" width="22.28515625" style="13" customWidth="1"/>
    <col min="6" max="6" width="8.42578125" style="13" customWidth="1"/>
    <col min="7" max="7" width="9.140625" style="13"/>
    <col min="8" max="8" width="46.7109375" style="13" customWidth="1"/>
    <col min="9" max="9" width="9.28515625" style="13" customWidth="1"/>
    <col min="10" max="19" width="9.28515625" style="13" bestFit="1" customWidth="1"/>
    <col min="20" max="21" width="9.5703125" style="13" bestFit="1" customWidth="1"/>
    <col min="22" max="22" width="9.28515625" style="13" bestFit="1" customWidth="1"/>
    <col min="23" max="29" width="9.5703125" style="13" bestFit="1" customWidth="1"/>
    <col min="30" max="37" width="9.5703125" style="13" customWidth="1"/>
    <col min="38" max="16384" width="9.140625" style="13"/>
  </cols>
  <sheetData>
    <row r="1" spans="1:37" ht="23.25">
      <c r="A1" s="10" t="s">
        <v>83</v>
      </c>
      <c r="B1" s="11"/>
      <c r="C1" s="12" t="s">
        <v>84</v>
      </c>
      <c r="D1" s="10" t="s">
        <v>85</v>
      </c>
      <c r="E1" s="12" t="s">
        <v>86</v>
      </c>
      <c r="I1" s="14">
        <v>0</v>
      </c>
      <c r="J1" s="14">
        <f>I1+1</f>
        <v>1</v>
      </c>
      <c r="K1" s="14">
        <f t="shared" ref="K1:AK1" si="0">J1+1</f>
        <v>2</v>
      </c>
      <c r="L1" s="14">
        <f t="shared" si="0"/>
        <v>3</v>
      </c>
      <c r="M1" s="14">
        <f t="shared" si="0"/>
        <v>4</v>
      </c>
      <c r="N1" s="14">
        <f t="shared" si="0"/>
        <v>5</v>
      </c>
      <c r="O1" s="14">
        <f t="shared" si="0"/>
        <v>6</v>
      </c>
      <c r="P1" s="14">
        <f t="shared" si="0"/>
        <v>7</v>
      </c>
      <c r="Q1" s="14">
        <f t="shared" si="0"/>
        <v>8</v>
      </c>
      <c r="R1" s="14">
        <f t="shared" si="0"/>
        <v>9</v>
      </c>
      <c r="S1" s="14">
        <f t="shared" si="0"/>
        <v>10</v>
      </c>
      <c r="T1" s="14">
        <f t="shared" si="0"/>
        <v>11</v>
      </c>
      <c r="U1" s="14">
        <f t="shared" si="0"/>
        <v>12</v>
      </c>
      <c r="V1" s="14">
        <f t="shared" si="0"/>
        <v>13</v>
      </c>
      <c r="W1" s="14">
        <f t="shared" si="0"/>
        <v>14</v>
      </c>
      <c r="X1" s="14">
        <f t="shared" si="0"/>
        <v>15</v>
      </c>
      <c r="Y1" s="14">
        <f t="shared" si="0"/>
        <v>16</v>
      </c>
      <c r="Z1" s="14">
        <f t="shared" si="0"/>
        <v>17</v>
      </c>
      <c r="AA1" s="14">
        <f t="shared" si="0"/>
        <v>18</v>
      </c>
      <c r="AB1" s="14">
        <f t="shared" si="0"/>
        <v>19</v>
      </c>
      <c r="AC1" s="14">
        <f t="shared" si="0"/>
        <v>20</v>
      </c>
      <c r="AD1" s="14">
        <f t="shared" si="0"/>
        <v>21</v>
      </c>
      <c r="AE1" s="14">
        <f t="shared" si="0"/>
        <v>22</v>
      </c>
      <c r="AF1" s="14">
        <f t="shared" si="0"/>
        <v>23</v>
      </c>
      <c r="AG1" s="14">
        <f t="shared" si="0"/>
        <v>24</v>
      </c>
      <c r="AH1" s="14">
        <f t="shared" si="0"/>
        <v>25</v>
      </c>
      <c r="AI1" s="14">
        <f t="shared" si="0"/>
        <v>26</v>
      </c>
      <c r="AJ1" s="14">
        <f t="shared" si="0"/>
        <v>27</v>
      </c>
      <c r="AK1" s="14">
        <f t="shared" si="0"/>
        <v>28</v>
      </c>
    </row>
    <row r="3" spans="1:37" ht="23.25">
      <c r="A3" s="15" t="str">
        <f xml:space="preserve"> B4&amp; " discounted market benefits by year"</f>
        <v>NEM discounted market benefits by year</v>
      </c>
      <c r="B3" s="16"/>
      <c r="C3" s="16"/>
      <c r="D3" s="16"/>
      <c r="E3" s="16"/>
      <c r="F3" s="16"/>
      <c r="G3" s="16"/>
      <c r="H3" s="16"/>
      <c r="I3" s="16"/>
      <c r="J3" s="16"/>
      <c r="K3" s="16"/>
      <c r="L3" s="16"/>
      <c r="M3" s="16"/>
      <c r="N3" s="16"/>
      <c r="O3" s="16"/>
      <c r="P3" s="16"/>
      <c r="Q3" s="16"/>
      <c r="R3" s="16"/>
      <c r="S3" s="16"/>
      <c r="T3" s="16"/>
      <c r="U3" s="16"/>
      <c r="V3" s="16"/>
      <c r="W3" s="16"/>
      <c r="X3" s="16"/>
      <c r="Y3" s="16"/>
      <c r="Z3" s="16"/>
      <c r="AA3" s="16"/>
      <c r="AB3" s="16"/>
      <c r="AC3" s="16"/>
      <c r="AD3" s="16"/>
      <c r="AE3" s="16"/>
      <c r="AF3" s="16"/>
      <c r="AG3" s="16"/>
      <c r="AH3" s="16"/>
      <c r="AI3" s="16"/>
      <c r="AJ3" s="16"/>
      <c r="AK3" s="16"/>
    </row>
    <row r="4" spans="1:37">
      <c r="A4" s="17" t="s">
        <v>87</v>
      </c>
      <c r="B4" s="9" t="s">
        <v>40</v>
      </c>
    </row>
    <row r="6" spans="1:37">
      <c r="H6" s="18" t="s">
        <v>88</v>
      </c>
      <c r="I6" s="19" t="s">
        <v>80</v>
      </c>
      <c r="J6" s="19" t="s">
        <v>89</v>
      </c>
      <c r="K6" s="19" t="s">
        <v>90</v>
      </c>
      <c r="L6" s="19" t="s">
        <v>91</v>
      </c>
      <c r="M6" s="19" t="s">
        <v>92</v>
      </c>
      <c r="N6" s="19" t="s">
        <v>93</v>
      </c>
      <c r="O6" s="19" t="s">
        <v>94</v>
      </c>
      <c r="P6" s="19" t="s">
        <v>95</v>
      </c>
      <c r="Q6" s="19" t="s">
        <v>96</v>
      </c>
      <c r="R6" s="19" t="s">
        <v>97</v>
      </c>
      <c r="S6" s="19" t="s">
        <v>98</v>
      </c>
      <c r="T6" s="19" t="s">
        <v>99</v>
      </c>
      <c r="U6" s="19" t="s">
        <v>100</v>
      </c>
      <c r="V6" s="19" t="s">
        <v>101</v>
      </c>
      <c r="W6" s="19" t="s">
        <v>102</v>
      </c>
      <c r="X6" s="19" t="s">
        <v>103</v>
      </c>
      <c r="Y6" s="19" t="s">
        <v>104</v>
      </c>
      <c r="Z6" s="19" t="s">
        <v>105</v>
      </c>
      <c r="AA6" s="19" t="s">
        <v>106</v>
      </c>
      <c r="AB6" s="19" t="s">
        <v>107</v>
      </c>
      <c r="AC6" s="19" t="s">
        <v>108</v>
      </c>
      <c r="AD6" s="19" t="s">
        <v>109</v>
      </c>
      <c r="AE6" s="19" t="s">
        <v>110</v>
      </c>
      <c r="AF6" s="19" t="s">
        <v>111</v>
      </c>
      <c r="AG6" s="19" t="s">
        <v>112</v>
      </c>
      <c r="AH6" s="19" t="s">
        <v>113</v>
      </c>
      <c r="AI6" s="19" t="s">
        <v>114</v>
      </c>
      <c r="AJ6" s="19" t="s">
        <v>115</v>
      </c>
      <c r="AK6" s="19" t="s">
        <v>116</v>
      </c>
    </row>
    <row r="7" spans="1:37">
      <c r="E7" s="20" t="s">
        <v>117</v>
      </c>
      <c r="H7" s="21" t="s">
        <v>118</v>
      </c>
      <c r="I7" s="22">
        <f t="shared" ref="I7:X15" ca="1" si="1">(SUMIFS(OFFSET(INDIRECT("'"&amp;$E$1 &amp; "_"&amp;$E7 &amp; " Cost'!C:C"), 0, I$1), INDIRECT("'"&amp;$E$1 &amp; "_"&amp;$E7 &amp; " Cost'!A:A"), $B$4)-SUMIFS(OFFSET(INDIRECT("'"&amp;$C$1 &amp; "_"&amp;$E7 &amp; " Cost'!C:C"), 0, I$1), INDIRECT("'"&amp;$C$1 &amp; "_"&amp;$E7 &amp; " Cost'!A:A"), $B$4))/1000</f>
        <v>-6.6201514753686967E-5</v>
      </c>
      <c r="J7" s="22">
        <f t="shared" ca="1" si="1"/>
        <v>-5.7388441462535412E-5</v>
      </c>
      <c r="K7" s="22">
        <f t="shared" ca="1" si="1"/>
        <v>-6.7369946104008706E-5</v>
      </c>
      <c r="L7" s="22">
        <f t="shared" ca="1" si="1"/>
        <v>-6.9629714125767344E-5</v>
      </c>
      <c r="M7" s="22">
        <f t="shared" ca="1" si="1"/>
        <v>-7.5930742663331331E-5</v>
      </c>
      <c r="N7" s="22">
        <f t="shared" ca="1" si="1"/>
        <v>-10.678480729331088</v>
      </c>
      <c r="O7" s="22">
        <f t="shared" ca="1" si="1"/>
        <v>2.4851777674996409</v>
      </c>
      <c r="P7" s="22">
        <f t="shared" ca="1" si="1"/>
        <v>5.9548882193198658</v>
      </c>
      <c r="Q7" s="22">
        <f t="shared" ca="1" si="1"/>
        <v>5.7368887826133284</v>
      </c>
      <c r="R7" s="22">
        <f t="shared" ca="1" si="1"/>
        <v>5.5268663500045658</v>
      </c>
      <c r="S7" s="22">
        <f t="shared" ca="1" si="1"/>
        <v>2.6430759024077561</v>
      </c>
      <c r="T7" s="22">
        <f t="shared" ca="1" si="1"/>
        <v>2.5392248679647453</v>
      </c>
      <c r="U7" s="22">
        <f t="shared" ca="1" si="1"/>
        <v>2.4462649063994175</v>
      </c>
      <c r="V7" s="22">
        <f t="shared" ca="1" si="1"/>
        <v>2.3567056483976776</v>
      </c>
      <c r="W7" s="22">
        <f t="shared" ca="1" si="1"/>
        <v>2.2765331238493092</v>
      </c>
      <c r="X7" s="22">
        <f t="shared" ca="1" si="1"/>
        <v>2.1870785884778017</v>
      </c>
      <c r="Y7" s="22">
        <f t="shared" ref="Y7:AK15" ca="1" si="2">(SUMIFS(OFFSET(INDIRECT("'"&amp;$E$1 &amp; "_"&amp;$E7 &amp; " Cost'!C:C"), 0, Y$1), INDIRECT("'"&amp;$E$1 &amp; "_"&amp;$E7 &amp; " Cost'!A:A"), $B$4)-SUMIFS(OFFSET(INDIRECT("'"&amp;$C$1 &amp; "_"&amp;$E7 &amp; " Cost'!C:C"), 0, Y$1), INDIRECT("'"&amp;$C$1 &amp; "_"&amp;$E7 &amp; " Cost'!A:A"), $B$4))/1000</f>
        <v>13.868979360410711</v>
      </c>
      <c r="Z7" s="22">
        <f t="shared" ca="1" si="2"/>
        <v>14.805770756737678</v>
      </c>
      <c r="AA7" s="22">
        <f t="shared" ca="1" si="2"/>
        <v>29.581594787927113</v>
      </c>
      <c r="AB7" s="22">
        <f t="shared" ca="1" si="2"/>
        <v>15.900882521410123</v>
      </c>
      <c r="AC7" s="22">
        <f t="shared" ca="1" si="2"/>
        <v>12.71686395269446</v>
      </c>
      <c r="AD7" s="22">
        <f t="shared" ca="1" si="2"/>
        <v>14.124813284231816</v>
      </c>
      <c r="AE7" s="22">
        <f t="shared" ca="1" si="2"/>
        <v>18.174190534815192</v>
      </c>
      <c r="AF7" s="22">
        <f t="shared" ca="1" si="2"/>
        <v>18.387248227896869</v>
      </c>
      <c r="AG7" s="22">
        <f t="shared" ca="1" si="2"/>
        <v>16.528135780803627</v>
      </c>
      <c r="AH7" s="22">
        <f t="shared" ca="1" si="2"/>
        <v>15.434374376325868</v>
      </c>
      <c r="AI7" s="22">
        <f t="shared" ca="1" si="2"/>
        <v>8.7973375912329654</v>
      </c>
      <c r="AJ7" s="22">
        <f t="shared" ca="1" si="2"/>
        <v>71.638208494076736</v>
      </c>
      <c r="AK7" s="22">
        <f t="shared" ca="1" si="2"/>
        <v>71.876600779931522</v>
      </c>
    </row>
    <row r="8" spans="1:37">
      <c r="E8" s="20" t="str">
        <f>H8</f>
        <v>FOM</v>
      </c>
      <c r="H8" s="21" t="s">
        <v>30</v>
      </c>
      <c r="I8" s="22">
        <f t="shared" ca="1" si="1"/>
        <v>-1.3622288696704002E-5</v>
      </c>
      <c r="J8" s="22">
        <f t="shared" ca="1" si="1"/>
        <v>-1.1546486794031807E-5</v>
      </c>
      <c r="K8" s="22">
        <f t="shared" ca="1" si="1"/>
        <v>-1.2573087755299639E-5</v>
      </c>
      <c r="L8" s="22">
        <f t="shared" ca="1" si="1"/>
        <v>48.395566702764135</v>
      </c>
      <c r="M8" s="22">
        <f t="shared" ca="1" si="1"/>
        <v>47.500476694687855</v>
      </c>
      <c r="N8" s="22">
        <f t="shared" ca="1" si="1"/>
        <v>58.619003071364943</v>
      </c>
      <c r="O8" s="22">
        <f t="shared" ca="1" si="1"/>
        <v>86.512979718083258</v>
      </c>
      <c r="P8" s="22">
        <f t="shared" ca="1" si="1"/>
        <v>248.77319203761783</v>
      </c>
      <c r="Q8" s="22">
        <f t="shared" ca="1" si="1"/>
        <v>70.777450427054021</v>
      </c>
      <c r="R8" s="22">
        <f t="shared" ca="1" si="1"/>
        <v>66.326339011862004</v>
      </c>
      <c r="S8" s="22">
        <f t="shared" ca="1" si="1"/>
        <v>62.192070962726689</v>
      </c>
      <c r="T8" s="22">
        <f t="shared" ca="1" si="1"/>
        <v>59.748538150498355</v>
      </c>
      <c r="U8" s="22">
        <f t="shared" ca="1" si="1"/>
        <v>60.427146273245803</v>
      </c>
      <c r="V8" s="22">
        <f t="shared" ca="1" si="1"/>
        <v>55.453960454129771</v>
      </c>
      <c r="W8" s="22">
        <f t="shared" ca="1" si="1"/>
        <v>52.259888894946201</v>
      </c>
      <c r="X8" s="22">
        <f t="shared" ca="1" si="1"/>
        <v>51.173568198589521</v>
      </c>
      <c r="Y8" s="22">
        <f t="shared" ca="1" si="2"/>
        <v>51.294297654005348</v>
      </c>
      <c r="Z8" s="22">
        <f t="shared" ca="1" si="2"/>
        <v>172.35998132165295</v>
      </c>
      <c r="AA8" s="22">
        <f t="shared" ca="1" si="2"/>
        <v>50.844037817237258</v>
      </c>
      <c r="AB8" s="22">
        <f t="shared" ca="1" si="2"/>
        <v>45.716034008213171</v>
      </c>
      <c r="AC8" s="22">
        <f t="shared" ca="1" si="2"/>
        <v>43.52244697050989</v>
      </c>
      <c r="AD8" s="22">
        <f t="shared" ca="1" si="2"/>
        <v>42.666334938588349</v>
      </c>
      <c r="AE8" s="22">
        <f t="shared" ca="1" si="2"/>
        <v>42.108457097360926</v>
      </c>
      <c r="AF8" s="22">
        <f t="shared" ca="1" si="2"/>
        <v>40.397705001264519</v>
      </c>
      <c r="AG8" s="22">
        <f t="shared" ca="1" si="2"/>
        <v>38.442453863411096</v>
      </c>
      <c r="AH8" s="22">
        <f t="shared" ca="1" si="2"/>
        <v>36.918973119878387</v>
      </c>
      <c r="AI8" s="22">
        <f t="shared" ca="1" si="2"/>
        <v>34.701034957549766</v>
      </c>
      <c r="AJ8" s="22">
        <f t="shared" ca="1" si="2"/>
        <v>17.241396264157373</v>
      </c>
      <c r="AK8" s="22">
        <f t="shared" ca="1" si="2"/>
        <v>17.955363461020809</v>
      </c>
    </row>
    <row r="9" spans="1:37">
      <c r="E9" s="20" t="str">
        <f>H9</f>
        <v>Fuel</v>
      </c>
      <c r="H9" s="21" t="s">
        <v>81</v>
      </c>
      <c r="I9" s="22">
        <f t="shared" ca="1" si="1"/>
        <v>-2.5626791105605662E-4</v>
      </c>
      <c r="J9" s="22">
        <f t="shared" ca="1" si="1"/>
        <v>-0.67393546643666924</v>
      </c>
      <c r="K9" s="22">
        <f t="shared" ca="1" si="1"/>
        <v>-0.52313758230907847</v>
      </c>
      <c r="L9" s="22">
        <f t="shared" ca="1" si="1"/>
        <v>-25.232417071690548</v>
      </c>
      <c r="M9" s="22">
        <f t="shared" ca="1" si="1"/>
        <v>-30.308006201674463</v>
      </c>
      <c r="N9" s="22">
        <f t="shared" ca="1" si="1"/>
        <v>-23.130573888539569</v>
      </c>
      <c r="O9" s="22">
        <f t="shared" ca="1" si="1"/>
        <v>29.33262536636833</v>
      </c>
      <c r="P9" s="22">
        <f t="shared" ca="1" si="1"/>
        <v>31.371810057970695</v>
      </c>
      <c r="Q9" s="22">
        <f t="shared" ca="1" si="1"/>
        <v>36.662365553222131</v>
      </c>
      <c r="R9" s="22">
        <f t="shared" ca="1" si="1"/>
        <v>30.331543024874875</v>
      </c>
      <c r="S9" s="22">
        <f t="shared" ca="1" si="1"/>
        <v>24.238272470138501</v>
      </c>
      <c r="T9" s="22">
        <f t="shared" ca="1" si="1"/>
        <v>30.563972683651837</v>
      </c>
      <c r="U9" s="22">
        <f t="shared" ca="1" si="1"/>
        <v>28.872589942770546</v>
      </c>
      <c r="V9" s="22">
        <f t="shared" ca="1" si="1"/>
        <v>32.01194033028046</v>
      </c>
      <c r="W9" s="22">
        <f t="shared" ca="1" si="1"/>
        <v>22.851427938229346</v>
      </c>
      <c r="X9" s="22">
        <f t="shared" ca="1" si="1"/>
        <v>23.105801481971053</v>
      </c>
      <c r="Y9" s="22">
        <f t="shared" ca="1" si="2"/>
        <v>17.304236216960593</v>
      </c>
      <c r="Z9" s="22">
        <f t="shared" ca="1" si="2"/>
        <v>24.069296823415904</v>
      </c>
      <c r="AA9" s="22">
        <f t="shared" ca="1" si="2"/>
        <v>26.754771769182117</v>
      </c>
      <c r="AB9" s="22">
        <f t="shared" ca="1" si="2"/>
        <v>13.727176177739224</v>
      </c>
      <c r="AC9" s="22">
        <f t="shared" ca="1" si="2"/>
        <v>14.256223774636688</v>
      </c>
      <c r="AD9" s="22">
        <f t="shared" ca="1" si="2"/>
        <v>14.614212190903606</v>
      </c>
      <c r="AE9" s="22">
        <f t="shared" ca="1" si="2"/>
        <v>16.51225109865889</v>
      </c>
      <c r="AF9" s="22">
        <f t="shared" ca="1" si="2"/>
        <v>13.81045458777697</v>
      </c>
      <c r="AG9" s="22">
        <f t="shared" ca="1" si="2"/>
        <v>15.117978757001751</v>
      </c>
      <c r="AH9" s="22">
        <f t="shared" ca="1" si="2"/>
        <v>13.245450537275493</v>
      </c>
      <c r="AI9" s="22">
        <f t="shared" ca="1" si="2"/>
        <v>16.660937398109585</v>
      </c>
      <c r="AJ9" s="22">
        <f t="shared" ca="1" si="2"/>
        <v>36.184687782974912</v>
      </c>
      <c r="AK9" s="22">
        <f t="shared" ca="1" si="2"/>
        <v>34.584043441027987</v>
      </c>
    </row>
    <row r="10" spans="1:37">
      <c r="E10" s="20" t="str">
        <f>H10</f>
        <v>VOM</v>
      </c>
      <c r="H10" s="21" t="s">
        <v>54</v>
      </c>
      <c r="I10" s="22">
        <f t="shared" ca="1" si="1"/>
        <v>-9.2837953357957309E-5</v>
      </c>
      <c r="J10" s="22">
        <f t="shared" ca="1" si="1"/>
        <v>0.26832380947773343</v>
      </c>
      <c r="K10" s="22">
        <f t="shared" ca="1" si="1"/>
        <v>0.2035713895072695</v>
      </c>
      <c r="L10" s="22">
        <f t="shared" ca="1" si="1"/>
        <v>-0.53226653453346806</v>
      </c>
      <c r="M10" s="22">
        <f t="shared" ca="1" si="1"/>
        <v>-3.8464877035455429</v>
      </c>
      <c r="N10" s="22">
        <f t="shared" ca="1" si="1"/>
        <v>0.89440988754172579</v>
      </c>
      <c r="O10" s="22">
        <f t="shared" ca="1" si="1"/>
        <v>-10.702368501023098</v>
      </c>
      <c r="P10" s="22">
        <f t="shared" ca="1" si="1"/>
        <v>-10.116019597481237</v>
      </c>
      <c r="Q10" s="22">
        <f t="shared" ca="1" si="1"/>
        <v>-9.246124950574071</v>
      </c>
      <c r="R10" s="22">
        <f t="shared" ca="1" si="1"/>
        <v>-9.1579203105505442</v>
      </c>
      <c r="S10" s="22">
        <f t="shared" ca="1" si="1"/>
        <v>-7.0411970729071474</v>
      </c>
      <c r="T10" s="22">
        <f t="shared" ca="1" si="1"/>
        <v>-5.6287177258043082</v>
      </c>
      <c r="U10" s="22">
        <f t="shared" ca="1" si="1"/>
        <v>-4.5674361459002828</v>
      </c>
      <c r="V10" s="22">
        <f t="shared" ca="1" si="1"/>
        <v>-4.3363918745007544</v>
      </c>
      <c r="W10" s="22">
        <f t="shared" ca="1" si="1"/>
        <v>-3.6234892835939827</v>
      </c>
      <c r="X10" s="22">
        <f t="shared" ca="1" si="1"/>
        <v>-2.8961122880638577</v>
      </c>
      <c r="Y10" s="22">
        <f t="shared" ca="1" si="2"/>
        <v>-4.8860565469901776</v>
      </c>
      <c r="Z10" s="22">
        <f t="shared" ca="1" si="2"/>
        <v>-4.0897545454475042</v>
      </c>
      <c r="AA10" s="22">
        <f t="shared" ca="1" si="2"/>
        <v>-5.1469812312592405</v>
      </c>
      <c r="AB10" s="22">
        <f t="shared" ca="1" si="2"/>
        <v>-2.8892232858902718</v>
      </c>
      <c r="AC10" s="22">
        <f t="shared" ca="1" si="2"/>
        <v>-3.1346895574494265</v>
      </c>
      <c r="AD10" s="22">
        <f t="shared" ca="1" si="2"/>
        <v>-2.8740809436203856</v>
      </c>
      <c r="AE10" s="22">
        <f t="shared" ca="1" si="2"/>
        <v>-2.4454979277386446</v>
      </c>
      <c r="AF10" s="22">
        <f t="shared" ca="1" si="2"/>
        <v>-2.7185701899684647</v>
      </c>
      <c r="AG10" s="22">
        <f t="shared" ca="1" si="2"/>
        <v>-2.1382506560461771</v>
      </c>
      <c r="AH10" s="22">
        <f t="shared" ca="1" si="2"/>
        <v>-2.1968206447790144</v>
      </c>
      <c r="AI10" s="22">
        <f t="shared" ca="1" si="2"/>
        <v>-1.42285720149595</v>
      </c>
      <c r="AJ10" s="22">
        <f t="shared" ca="1" si="2"/>
        <v>-5.207678549601507</v>
      </c>
      <c r="AK10" s="22">
        <f t="shared" ca="1" si="2"/>
        <v>-4.5506851614404225</v>
      </c>
    </row>
    <row r="11" spans="1:37">
      <c r="E11" s="20" t="str">
        <f>H11</f>
        <v>REHAB</v>
      </c>
      <c r="H11" s="21" t="s">
        <v>82</v>
      </c>
      <c r="I11" s="22">
        <f t="shared" ca="1" si="1"/>
        <v>0</v>
      </c>
      <c r="J11" s="22">
        <f t="shared" ca="1" si="1"/>
        <v>0</v>
      </c>
      <c r="K11" s="22">
        <f t="shared" ca="1" si="1"/>
        <v>0</v>
      </c>
      <c r="L11" s="22">
        <f t="shared" ca="1" si="1"/>
        <v>-31.939422040120522</v>
      </c>
      <c r="M11" s="22">
        <f t="shared" ca="1" si="1"/>
        <v>-0.8523858031560958</v>
      </c>
      <c r="N11" s="22">
        <f t="shared" ca="1" si="1"/>
        <v>-11.161706824688329</v>
      </c>
      <c r="O11" s="22">
        <f t="shared" ca="1" si="1"/>
        <v>-6.3278113657311215</v>
      </c>
      <c r="P11" s="22">
        <f t="shared" ca="1" si="1"/>
        <v>0</v>
      </c>
      <c r="Q11" s="22">
        <f t="shared" ca="1" si="1"/>
        <v>0.14119207568004277</v>
      </c>
      <c r="R11" s="22">
        <f t="shared" ca="1" si="1"/>
        <v>0.41791858494380268</v>
      </c>
      <c r="S11" s="22">
        <f t="shared" ca="1" si="1"/>
        <v>0.17299004178926816</v>
      </c>
      <c r="T11" s="22">
        <f t="shared" ca="1" si="1"/>
        <v>0</v>
      </c>
      <c r="U11" s="22">
        <f t="shared" ca="1" si="1"/>
        <v>0</v>
      </c>
      <c r="V11" s="22">
        <f t="shared" ca="1" si="1"/>
        <v>0</v>
      </c>
      <c r="W11" s="22">
        <f t="shared" ca="1" si="1"/>
        <v>0.29300936789931031</v>
      </c>
      <c r="X11" s="22">
        <f t="shared" ca="1" si="1"/>
        <v>-0.11051140775924952</v>
      </c>
      <c r="Y11" s="22">
        <f t="shared" ca="1" si="2"/>
        <v>0</v>
      </c>
      <c r="Z11" s="22">
        <f t="shared" ca="1" si="2"/>
        <v>0</v>
      </c>
      <c r="AA11" s="22">
        <f t="shared" ca="1" si="2"/>
        <v>0</v>
      </c>
      <c r="AB11" s="22">
        <f t="shared" ca="1" si="2"/>
        <v>0</v>
      </c>
      <c r="AC11" s="22">
        <f t="shared" ca="1" si="2"/>
        <v>0</v>
      </c>
      <c r="AD11" s="22">
        <f t="shared" ca="1" si="2"/>
        <v>0</v>
      </c>
      <c r="AE11" s="22">
        <f t="shared" ca="1" si="2"/>
        <v>0</v>
      </c>
      <c r="AF11" s="22">
        <f t="shared" ca="1" si="2"/>
        <v>0</v>
      </c>
      <c r="AG11" s="22">
        <f t="shared" ca="1" si="2"/>
        <v>0</v>
      </c>
      <c r="AH11" s="22">
        <f t="shared" ca="1" si="2"/>
        <v>0</v>
      </c>
      <c r="AI11" s="22">
        <f t="shared" ca="1" si="2"/>
        <v>0</v>
      </c>
      <c r="AJ11" s="22">
        <f t="shared" ca="1" si="2"/>
        <v>0</v>
      </c>
      <c r="AK11" s="22">
        <f t="shared" ca="1" si="2"/>
        <v>0</v>
      </c>
    </row>
    <row r="12" spans="1:37">
      <c r="E12" s="20" t="s">
        <v>119</v>
      </c>
      <c r="H12" s="21" t="s">
        <v>120</v>
      </c>
      <c r="I12" s="22">
        <f t="shared" ca="1" si="1"/>
        <v>-2.2112644052330195E-6</v>
      </c>
      <c r="J12" s="22">
        <f t="shared" ca="1" si="1"/>
        <v>-2.596996279407904E-6</v>
      </c>
      <c r="K12" s="22">
        <f t="shared" ca="1" si="1"/>
        <v>-2.7551906514418077E-6</v>
      </c>
      <c r="L12" s="22">
        <f t="shared" ca="1" si="1"/>
        <v>-2.8448684061004315E-6</v>
      </c>
      <c r="M12" s="22">
        <f t="shared" ca="1" si="1"/>
        <v>-2.8492221172200518E-6</v>
      </c>
      <c r="N12" s="22">
        <f t="shared" ca="1" si="1"/>
        <v>-1.3260674795863414</v>
      </c>
      <c r="O12" s="22">
        <f t="shared" ca="1" si="1"/>
        <v>-3.4018003061646596E-6</v>
      </c>
      <c r="P12" s="22">
        <f t="shared" ca="1" si="1"/>
        <v>-0.71826758796560175</v>
      </c>
      <c r="Q12" s="22">
        <f t="shared" ca="1" si="1"/>
        <v>-0.69197271506986724</v>
      </c>
      <c r="R12" s="22">
        <f t="shared" ca="1" si="1"/>
        <v>-0.66664050180972845</v>
      </c>
      <c r="S12" s="22">
        <f t="shared" ca="1" si="1"/>
        <v>-0.14702888829978475</v>
      </c>
      <c r="T12" s="22">
        <f t="shared" ca="1" si="1"/>
        <v>0.34955542538197187</v>
      </c>
      <c r="U12" s="22">
        <f t="shared" ca="1" si="1"/>
        <v>0.80959904879990785</v>
      </c>
      <c r="V12" s="22">
        <f t="shared" ca="1" si="1"/>
        <v>1.2354899961364136</v>
      </c>
      <c r="W12" s="22">
        <f t="shared" ca="1" si="1"/>
        <v>1.6334930953603908</v>
      </c>
      <c r="X12" s="22">
        <f t="shared" ca="1" si="1"/>
        <v>1.9920573580592171</v>
      </c>
      <c r="Y12" s="22">
        <f t="shared" ca="1" si="2"/>
        <v>3.4400362385679473</v>
      </c>
      <c r="Z12" s="22">
        <f t="shared" ca="1" si="2"/>
        <v>3.7069002446590749</v>
      </c>
      <c r="AA12" s="22">
        <f t="shared" ca="1" si="2"/>
        <v>4.6778981326223148</v>
      </c>
      <c r="AB12" s="22">
        <f t="shared" ca="1" si="2"/>
        <v>4.096283232962727</v>
      </c>
      <c r="AC12" s="22">
        <f t="shared" ca="1" si="2"/>
        <v>3.8706626582675963</v>
      </c>
      <c r="AD12" s="22">
        <f t="shared" ca="1" si="2"/>
        <v>4.0647075877437748</v>
      </c>
      <c r="AE12" s="22">
        <f t="shared" ca="1" si="2"/>
        <v>3.5583379568304956</v>
      </c>
      <c r="AF12" s="22">
        <f t="shared" ca="1" si="2"/>
        <v>3.4185301803913317</v>
      </c>
      <c r="AG12" s="22">
        <f t="shared" ca="1" si="2"/>
        <v>3.2920528475097526</v>
      </c>
      <c r="AH12" s="22">
        <f t="shared" ca="1" si="2"/>
        <v>3.2362571780913569</v>
      </c>
      <c r="AI12" s="22">
        <f t="shared" ca="1" si="2"/>
        <v>2.7225133877778718</v>
      </c>
      <c r="AJ12" s="22">
        <f t="shared" ca="1" si="2"/>
        <v>10.75622441983546</v>
      </c>
      <c r="AK12" s="22">
        <f t="shared" ca="1" si="2"/>
        <v>15.033320812301099</v>
      </c>
    </row>
    <row r="13" spans="1:37">
      <c r="E13" s="20" t="str">
        <f>H13</f>
        <v>USE+DSP</v>
      </c>
      <c r="H13" s="21" t="s">
        <v>121</v>
      </c>
      <c r="I13" s="22">
        <f t="shared" ca="1" si="1"/>
        <v>-8.5491126139999977E-6</v>
      </c>
      <c r="J13" s="22">
        <f t="shared" ca="1" si="1"/>
        <v>-8.5252401339999994E-6</v>
      </c>
      <c r="K13" s="22">
        <f t="shared" ca="1" si="1"/>
        <v>-8.6077850059999966E-6</v>
      </c>
      <c r="L13" s="22">
        <f t="shared" ca="1" si="1"/>
        <v>-8.6386204429999986E-6</v>
      </c>
      <c r="M13" s="22">
        <f t="shared" ca="1" si="1"/>
        <v>-8.7281059359999999E-6</v>
      </c>
      <c r="N13" s="22">
        <f t="shared" ca="1" si="1"/>
        <v>2.8329640967259947E-3</v>
      </c>
      <c r="O13" s="22">
        <f t="shared" ca="1" si="1"/>
        <v>-8.6624163449999964E-6</v>
      </c>
      <c r="P13" s="22">
        <f t="shared" ca="1" si="1"/>
        <v>-3.1964634358510775</v>
      </c>
      <c r="Q13" s="22">
        <f t="shared" ca="1" si="1"/>
        <v>-8.6229253039999995E-6</v>
      </c>
      <c r="R13" s="22">
        <f t="shared" ca="1" si="1"/>
        <v>-8.6207537499999973E-6</v>
      </c>
      <c r="S13" s="22">
        <f t="shared" ca="1" si="1"/>
        <v>-8.5807655369999999E-6</v>
      </c>
      <c r="T13" s="22">
        <f t="shared" ca="1" si="1"/>
        <v>-8.6660818660000017E-6</v>
      </c>
      <c r="U13" s="22">
        <f t="shared" ca="1" si="1"/>
        <v>-1.7341945364146738</v>
      </c>
      <c r="V13" s="22">
        <f t="shared" ca="1" si="1"/>
        <v>-1.3641850406638E-2</v>
      </c>
      <c r="W13" s="22">
        <f t="shared" ca="1" si="1"/>
        <v>1.5980259141406286</v>
      </c>
      <c r="X13" s="22">
        <f t="shared" ca="1" si="1"/>
        <v>3.1188567011506603</v>
      </c>
      <c r="Y13" s="22">
        <f t="shared" ca="1" si="2"/>
        <v>0.12717104647175073</v>
      </c>
      <c r="Z13" s="22">
        <f t="shared" ca="1" si="2"/>
        <v>-7.1400425199920009E-3</v>
      </c>
      <c r="AA13" s="22">
        <f t="shared" ca="1" si="2"/>
        <v>0.12064055608427907</v>
      </c>
      <c r="AB13" s="22">
        <f t="shared" ca="1" si="2"/>
        <v>-0.96711548161611705</v>
      </c>
      <c r="AC13" s="22">
        <f t="shared" ca="1" si="2"/>
        <v>0.27022685872085639</v>
      </c>
      <c r="AD13" s="22">
        <f t="shared" ca="1" si="2"/>
        <v>3.1696826157132367E-2</v>
      </c>
      <c r="AE13" s="22">
        <f t="shared" ca="1" si="2"/>
        <v>-0.19489274360208036</v>
      </c>
      <c r="AF13" s="22">
        <f t="shared" ca="1" si="2"/>
        <v>7.0066607806812389</v>
      </c>
      <c r="AG13" s="22">
        <f t="shared" ca="1" si="2"/>
        <v>-0.83725572754809396</v>
      </c>
      <c r="AH13" s="22">
        <f t="shared" ca="1" si="2"/>
        <v>-2.124337828936659</v>
      </c>
      <c r="AI13" s="22">
        <f t="shared" ca="1" si="2"/>
        <v>-2.7119045320553141E-2</v>
      </c>
      <c r="AJ13" s="22">
        <f t="shared" ca="1" si="2"/>
        <v>-1.1535241274606178</v>
      </c>
      <c r="AK13" s="22">
        <f t="shared" ca="1" si="2"/>
        <v>0.69588840657822948</v>
      </c>
    </row>
    <row r="14" spans="1:37">
      <c r="E14" s="20" t="str">
        <f>H14</f>
        <v>SyncCon</v>
      </c>
      <c r="H14" s="21" t="s">
        <v>75</v>
      </c>
      <c r="I14" s="22">
        <f ca="1">(SUMIFS(OFFSET(INDIRECT("'"&amp;$E$1 &amp; "_"&amp;$E14 &amp; " Cost'!C:C"), 0, I$1), INDIRECT("'"&amp;$E$1 &amp; "_"&amp;$E14 &amp; " Cost'!A:A"), $B$4)-SUMIFS(OFFSET(INDIRECT("'"&amp;$C$1 &amp; "_"&amp;$E14 &amp; " Cost'!C:C"), 0, I$1), INDIRECT("'"&amp;$C$1 &amp; "_"&amp;$E14 &amp; " Cost'!A:A"), $B$4))/1000</f>
        <v>-2.0882030185703115E-4</v>
      </c>
      <c r="J14" s="22">
        <f t="shared" ca="1" si="1"/>
        <v>-6.9590047707993106E-4</v>
      </c>
      <c r="K14" s="22">
        <f t="shared" ca="1" si="1"/>
        <v>-3.3384605057749468E-3</v>
      </c>
      <c r="L14" s="22">
        <f t="shared" ca="1" si="1"/>
        <v>-1.8613248244690803</v>
      </c>
      <c r="M14" s="22">
        <f t="shared" ca="1" si="1"/>
        <v>-1.8011120551843214</v>
      </c>
      <c r="N14" s="22">
        <f t="shared" ca="1" si="1"/>
        <v>-1.8601614385722296</v>
      </c>
      <c r="O14" s="22">
        <f t="shared" ca="1" si="1"/>
        <v>-2.0038029245608815</v>
      </c>
      <c r="P14" s="22">
        <f t="shared" ca="1" si="1"/>
        <v>-1.9296178882876303</v>
      </c>
      <c r="Q14" s="22">
        <f t="shared" ca="1" si="1"/>
        <v>-1.7909866872870899</v>
      </c>
      <c r="R14" s="22">
        <f t="shared" ca="1" si="1"/>
        <v>-1.7522851369083892</v>
      </c>
      <c r="S14" s="22">
        <f t="shared" ca="1" si="1"/>
        <v>-1.84615823363663</v>
      </c>
      <c r="T14" s="22">
        <f t="shared" ca="1" si="1"/>
        <v>-1.7903753512944205</v>
      </c>
      <c r="U14" s="22">
        <f t="shared" ca="1" si="1"/>
        <v>-1.7694187745729104</v>
      </c>
      <c r="V14" s="22">
        <f t="shared" ca="1" si="1"/>
        <v>-1.8040828500299795</v>
      </c>
      <c r="W14" s="22">
        <f t="shared" ca="1" si="1"/>
        <v>-1.7980913034919794</v>
      </c>
      <c r="X14" s="22">
        <f t="shared" ca="1" si="1"/>
        <v>-1.7633483322037791</v>
      </c>
      <c r="Y14" s="22">
        <f t="shared" ca="1" si="2"/>
        <v>-1.7288763758890799</v>
      </c>
      <c r="Z14" s="22">
        <f t="shared" ca="1" si="2"/>
        <v>-1.6545357813589499</v>
      </c>
      <c r="AA14" s="22">
        <f t="shared" ca="1" si="2"/>
        <v>-1.6327148101255706</v>
      </c>
      <c r="AB14" s="22">
        <f t="shared" ca="1" si="2"/>
        <v>-1.698514503404549</v>
      </c>
      <c r="AC14" s="22">
        <f t="shared" ca="1" si="2"/>
        <v>-1.5693418332579694</v>
      </c>
      <c r="AD14" s="22">
        <f t="shared" ca="1" si="2"/>
        <v>-1.5116689817055513</v>
      </c>
      <c r="AE14" s="22">
        <f t="shared" ca="1" si="2"/>
        <v>-1.5225415664790316</v>
      </c>
      <c r="AF14" s="22">
        <f t="shared" ca="1" si="2"/>
        <v>-1.4534061227008497</v>
      </c>
      <c r="AG14" s="22">
        <f t="shared" ca="1" si="2"/>
        <v>-1.364319494156407</v>
      </c>
      <c r="AH14" s="22">
        <f t="shared" ca="1" si="2"/>
        <v>-1.2895406917234595</v>
      </c>
      <c r="AI14" s="22">
        <f t="shared" ca="1" si="2"/>
        <v>-1.2426803504675172</v>
      </c>
      <c r="AJ14" s="22">
        <f t="shared" ca="1" si="2"/>
        <v>-1.1517349888150274</v>
      </c>
      <c r="AK14" s="22">
        <f t="shared" ca="1" si="2"/>
        <v>-1.1064876060941315</v>
      </c>
    </row>
    <row r="15" spans="1:37">
      <c r="E15" s="20" t="str">
        <f>H15</f>
        <v>System Strength</v>
      </c>
      <c r="H15" s="21" t="s">
        <v>79</v>
      </c>
      <c r="I15" s="22">
        <f t="shared" ca="1" si="1"/>
        <v>-6.4480158427945584E-7</v>
      </c>
      <c r="J15" s="22">
        <f t="shared" ca="1" si="1"/>
        <v>-6.8325025912940871E-7</v>
      </c>
      <c r="K15" s="22">
        <f t="shared" ca="1" si="1"/>
        <v>-6.6609178043108842E-7</v>
      </c>
      <c r="L15" s="22">
        <f t="shared" ca="1" si="1"/>
        <v>-6.3706363607707314E-7</v>
      </c>
      <c r="M15" s="22">
        <f t="shared" ca="1" si="1"/>
        <v>-8.1829625924001446E-7</v>
      </c>
      <c r="N15" s="22">
        <f t="shared" ca="1" si="1"/>
        <v>-0.32193578580043325</v>
      </c>
      <c r="O15" s="22">
        <f t="shared" ca="1" si="1"/>
        <v>-0.16726384892340776</v>
      </c>
      <c r="P15" s="22">
        <f t="shared" ca="1" si="1"/>
        <v>-8.0588448996162701E-2</v>
      </c>
      <c r="Q15" s="22">
        <f t="shared" ca="1" si="1"/>
        <v>-7.7638231989149056E-2</v>
      </c>
      <c r="R15" s="22">
        <f t="shared" ca="1" si="1"/>
        <v>-7.4795997527101463E-2</v>
      </c>
      <c r="S15" s="22">
        <f t="shared" ca="1" si="1"/>
        <v>-3.9195216224577958E-2</v>
      </c>
      <c r="T15" s="22">
        <f t="shared" ca="1" si="1"/>
        <v>-3.7655254362407506E-2</v>
      </c>
      <c r="U15" s="22">
        <f t="shared" ca="1" si="1"/>
        <v>-3.6276742653424662E-2</v>
      </c>
      <c r="V15" s="22">
        <f t="shared" ca="1" si="1"/>
        <v>-3.4948729910720427E-2</v>
      </c>
      <c r="W15" s="22">
        <f t="shared" ca="1" si="1"/>
        <v>-3.3759820037745157E-2</v>
      </c>
      <c r="X15" s="22">
        <f t="shared" ca="1" si="1"/>
        <v>-3.2433456866761842E-2</v>
      </c>
      <c r="Y15" s="22">
        <f t="shared" ca="1" si="2"/>
        <v>0.22598819775464835</v>
      </c>
      <c r="Z15" s="22">
        <f t="shared" ca="1" si="2"/>
        <v>0.22173152159966958</v>
      </c>
      <c r="AA15" s="22">
        <f t="shared" ca="1" si="2"/>
        <v>0.43984014050661246</v>
      </c>
      <c r="AB15" s="22">
        <f t="shared" ca="1" si="2"/>
        <v>0.16163272424317437</v>
      </c>
      <c r="AC15" s="22">
        <f t="shared" ca="1" si="2"/>
        <v>0.14448405378121243</v>
      </c>
      <c r="AD15" s="22">
        <f t="shared" ca="1" si="2"/>
        <v>0.23089524471323966</v>
      </c>
      <c r="AE15" s="22">
        <f t="shared" ca="1" si="2"/>
        <v>0.22716922795485153</v>
      </c>
      <c r="AF15" s="22">
        <f t="shared" ca="1" si="2"/>
        <v>0.22080025386400667</v>
      </c>
      <c r="AG15" s="22">
        <f t="shared" ca="1" si="2"/>
        <v>0.19738794091367162</v>
      </c>
      <c r="AH15" s="22">
        <f t="shared" ca="1" si="2"/>
        <v>0.20279317906994401</v>
      </c>
      <c r="AI15" s="22">
        <f t="shared" ca="1" si="2"/>
        <v>0.1777445647519853</v>
      </c>
      <c r="AJ15" s="22">
        <f t="shared" ca="1" si="2"/>
        <v>1.239962011508178</v>
      </c>
      <c r="AK15" s="22">
        <f t="shared" ca="1" si="2"/>
        <v>1.4388047538336541</v>
      </c>
    </row>
    <row r="16" spans="1:37">
      <c r="H16" s="23" t="s">
        <v>122</v>
      </c>
      <c r="I16" s="24">
        <f ca="1">SUM(I7:I15)</f>
        <v>-6.4915514832494857E-4</v>
      </c>
      <c r="J16" s="24">
        <f ca="1">SUM(J7:J15)+I16</f>
        <v>-0.40703745299926986</v>
      </c>
      <c r="K16" s="24">
        <f t="shared" ref="K16:AC16" ca="1" si="3">SUM(K7:K15)+J16</f>
        <v>-0.73003407840815093</v>
      </c>
      <c r="L16" s="24">
        <f t="shared" ca="1" si="3"/>
        <v>-11.899979596724249</v>
      </c>
      <c r="M16" s="24">
        <f t="shared" ca="1" si="3"/>
        <v>-1.2075829919637897</v>
      </c>
      <c r="N16" s="24">
        <f t="shared" ca="1" si="3"/>
        <v>9.8297367845216215</v>
      </c>
      <c r="O16" s="24">
        <f t="shared" ca="1" si="3"/>
        <v>108.95926093201768</v>
      </c>
      <c r="P16" s="24">
        <f t="shared" ca="1" si="3"/>
        <v>379.01819428834443</v>
      </c>
      <c r="Q16" s="24">
        <f t="shared" ca="1" si="3"/>
        <v>480.5293599190685</v>
      </c>
      <c r="R16" s="24">
        <f t="shared" ca="1" si="3"/>
        <v>571.48037632320427</v>
      </c>
      <c r="S16" s="24">
        <f t="shared" ca="1" si="3"/>
        <v>651.6531977084328</v>
      </c>
      <c r="T16" s="24">
        <f t="shared" ca="1" si="3"/>
        <v>737.39773183838668</v>
      </c>
      <c r="U16" s="24">
        <f t="shared" ca="1" si="3"/>
        <v>821.84600581006111</v>
      </c>
      <c r="V16" s="24">
        <f t="shared" ca="1" si="3"/>
        <v>906.7150369341573</v>
      </c>
      <c r="W16" s="24">
        <f t="shared" ca="1" si="3"/>
        <v>982.17207486145878</v>
      </c>
      <c r="X16" s="24">
        <f t="shared" ca="1" si="3"/>
        <v>1058.9470317048133</v>
      </c>
      <c r="Y16" s="24">
        <f t="shared" ca="1" si="3"/>
        <v>1138.592807496105</v>
      </c>
      <c r="Z16" s="24">
        <f t="shared" ca="1" si="3"/>
        <v>1348.0050577948439</v>
      </c>
      <c r="AA16" s="24">
        <f t="shared" ca="1" si="3"/>
        <v>1453.6441449570189</v>
      </c>
      <c r="AB16" s="24">
        <f t="shared" ca="1" si="3"/>
        <v>1527.6913003506763</v>
      </c>
      <c r="AC16" s="24">
        <f t="shared" ca="1" si="3"/>
        <v>1597.7681772285796</v>
      </c>
      <c r="AD16" s="24">
        <f t="shared" ref="AD16" ca="1" si="4">SUM(AD7:AD15)+AC16</f>
        <v>1669.1150873755917</v>
      </c>
      <c r="AE16" s="24">
        <f t="shared" ref="AE16:AK16" ca="1" si="5">SUM(AE7:AE15)+AD16</f>
        <v>1745.5325610533923</v>
      </c>
      <c r="AF16" s="24">
        <f t="shared" ca="1" si="5"/>
        <v>1824.601983772598</v>
      </c>
      <c r="AG16" s="24">
        <f t="shared" ca="1" si="5"/>
        <v>1893.8401670844873</v>
      </c>
      <c r="AH16" s="24">
        <f t="shared" ca="1" si="5"/>
        <v>1957.2673163096892</v>
      </c>
      <c r="AI16" s="24">
        <f t="shared" ca="1" si="5"/>
        <v>2017.6342276118273</v>
      </c>
      <c r="AJ16" s="24">
        <f t="shared" ca="1" si="5"/>
        <v>2147.1817689185027</v>
      </c>
      <c r="AK16" s="24">
        <f t="shared" ca="1" si="5"/>
        <v>2283.1086178056617</v>
      </c>
    </row>
    <row r="22" spans="1:37" ht="23.25">
      <c r="A22" s="15" t="str">
        <f>B23&amp;" capacity difference by year"</f>
        <v>NEM capacity difference by year</v>
      </c>
      <c r="B22" s="16"/>
      <c r="C22" s="16"/>
      <c r="D22" s="16"/>
      <c r="E22" s="16"/>
      <c r="F22" s="16"/>
      <c r="G22" s="16"/>
      <c r="H22" s="16"/>
      <c r="I22" s="16"/>
      <c r="J22" s="16"/>
      <c r="K22" s="16"/>
      <c r="L22" s="16"/>
      <c r="M22" s="16"/>
      <c r="N22" s="16"/>
      <c r="O22" s="16"/>
      <c r="P22" s="16"/>
      <c r="Q22" s="16"/>
      <c r="R22" s="16"/>
      <c r="S22" s="16"/>
      <c r="T22" s="16"/>
      <c r="U22" s="16"/>
      <c r="V22" s="16"/>
      <c r="W22" s="16"/>
      <c r="X22" s="16"/>
      <c r="Y22" s="16"/>
      <c r="Z22" s="16"/>
      <c r="AA22" s="16"/>
      <c r="AB22" s="16"/>
      <c r="AC22" s="16"/>
      <c r="AD22" s="16"/>
      <c r="AE22" s="16"/>
      <c r="AF22" s="16"/>
      <c r="AG22" s="16"/>
      <c r="AH22" s="16"/>
      <c r="AI22" s="16"/>
      <c r="AJ22" s="16"/>
      <c r="AK22" s="16"/>
    </row>
    <row r="23" spans="1:37">
      <c r="A23" s="17" t="s">
        <v>87</v>
      </c>
      <c r="B23" s="9" t="s">
        <v>40</v>
      </c>
    </row>
    <row r="25" spans="1:37">
      <c r="H25" t="s">
        <v>123</v>
      </c>
      <c r="I25" s="19" t="str">
        <f>I6</f>
        <v>2021-22</v>
      </c>
      <c r="J25" s="19" t="str">
        <f t="shared" ref="J25:AK25" si="6">J6</f>
        <v>2022-23</v>
      </c>
      <c r="K25" s="19" t="str">
        <f t="shared" si="6"/>
        <v>2023-24</v>
      </c>
      <c r="L25" s="19" t="str">
        <f t="shared" si="6"/>
        <v>2024-25</v>
      </c>
      <c r="M25" s="19" t="str">
        <f t="shared" si="6"/>
        <v>2025-26</v>
      </c>
      <c r="N25" s="19" t="str">
        <f t="shared" si="6"/>
        <v>2026-27</v>
      </c>
      <c r="O25" s="19" t="str">
        <f t="shared" si="6"/>
        <v>2027-28</v>
      </c>
      <c r="P25" s="19" t="str">
        <f t="shared" si="6"/>
        <v>2028-29</v>
      </c>
      <c r="Q25" s="19" t="str">
        <f t="shared" si="6"/>
        <v>2029-30</v>
      </c>
      <c r="R25" s="19" t="str">
        <f t="shared" si="6"/>
        <v>2030-31</v>
      </c>
      <c r="S25" s="19" t="str">
        <f t="shared" si="6"/>
        <v>2031-32</v>
      </c>
      <c r="T25" s="19" t="str">
        <f t="shared" si="6"/>
        <v>2032-33</v>
      </c>
      <c r="U25" s="19" t="str">
        <f t="shared" si="6"/>
        <v>2033-34</v>
      </c>
      <c r="V25" s="19" t="str">
        <f t="shared" si="6"/>
        <v>2034-35</v>
      </c>
      <c r="W25" s="19" t="str">
        <f t="shared" si="6"/>
        <v>2035-36</v>
      </c>
      <c r="X25" s="19" t="str">
        <f t="shared" si="6"/>
        <v>2036-37</v>
      </c>
      <c r="Y25" s="19" t="str">
        <f t="shared" si="6"/>
        <v>2037-38</v>
      </c>
      <c r="Z25" s="19" t="str">
        <f t="shared" si="6"/>
        <v>2038-39</v>
      </c>
      <c r="AA25" s="19" t="str">
        <f t="shared" si="6"/>
        <v>2039-40</v>
      </c>
      <c r="AB25" s="19" t="str">
        <f t="shared" si="6"/>
        <v>2040-41</v>
      </c>
      <c r="AC25" s="19" t="str">
        <f t="shared" si="6"/>
        <v>2041-42</v>
      </c>
      <c r="AD25" s="19" t="str">
        <f t="shared" si="6"/>
        <v>2042-43</v>
      </c>
      <c r="AE25" s="19" t="str">
        <f t="shared" si="6"/>
        <v>2043-44</v>
      </c>
      <c r="AF25" s="19" t="str">
        <f t="shared" si="6"/>
        <v>2044-45</v>
      </c>
      <c r="AG25" s="19" t="str">
        <f t="shared" si="6"/>
        <v>2045-46</v>
      </c>
      <c r="AH25" s="19" t="str">
        <f t="shared" si="6"/>
        <v>2046-47</v>
      </c>
      <c r="AI25" s="19" t="str">
        <f t="shared" si="6"/>
        <v>2047-48</v>
      </c>
      <c r="AJ25" s="19" t="str">
        <f t="shared" si="6"/>
        <v>2048-49</v>
      </c>
      <c r="AK25" s="19" t="str">
        <f t="shared" si="6"/>
        <v>2049-50</v>
      </c>
    </row>
    <row r="26" spans="1:37">
      <c r="H26" s="21" t="s">
        <v>64</v>
      </c>
      <c r="I26" s="25">
        <f t="shared" ref="I26:X36" ca="1" si="7">-SUMIFS(OFFSET(INDIRECT("'"&amp;$E$1 &amp; "_Capacity'!C:C"), 0, I$1), INDIRECT("'"&amp;$E$1 &amp; "_Capacity'!B:B"),$H26, INDIRECT("'"&amp;$E$1 &amp; "_Capacity'!A:A"),$B$23) +SUMIFS(OFFSET(INDIRECT("'"&amp;$C$1 &amp; "_Capacity'!C:C"), 0, I$1), INDIRECT("'"&amp;$C$1 &amp; "_Capacity'!B:B"),$H26, INDIRECT("'"&amp;$C$1 &amp; "_Capacity'!A:A"),$B$23)</f>
        <v>0</v>
      </c>
      <c r="J26" s="25">
        <f t="shared" ca="1" si="7"/>
        <v>0</v>
      </c>
      <c r="K26" s="25">
        <f t="shared" ca="1" si="7"/>
        <v>0</v>
      </c>
      <c r="L26" s="25">
        <f t="shared" ca="1" si="7"/>
        <v>378.41556764283087</v>
      </c>
      <c r="M26" s="25">
        <f t="shared" ca="1" si="7"/>
        <v>358.05363763080095</v>
      </c>
      <c r="N26" s="25">
        <f t="shared" ca="1" si="7"/>
        <v>261.87604521403955</v>
      </c>
      <c r="O26" s="25">
        <f t="shared" ca="1" si="7"/>
        <v>-78.889664812068077</v>
      </c>
      <c r="P26" s="25">
        <f t="shared" ca="1" si="7"/>
        <v>-78.889664881238787</v>
      </c>
      <c r="Q26" s="25">
        <f t="shared" ca="1" si="7"/>
        <v>-154.12169260092105</v>
      </c>
      <c r="R26" s="25">
        <f t="shared" ca="1" si="7"/>
        <v>-102.05966568207987</v>
      </c>
      <c r="S26" s="25">
        <f t="shared" ca="1" si="7"/>
        <v>-58.200654808179934</v>
      </c>
      <c r="T26" s="25">
        <f t="shared" ca="1" si="7"/>
        <v>-58.200654844890778</v>
      </c>
      <c r="U26" s="25">
        <f t="shared" ca="1" si="7"/>
        <v>-58.200654803570615</v>
      </c>
      <c r="V26" s="25">
        <f t="shared" ca="1" si="7"/>
        <v>-58.200654840034076</v>
      </c>
      <c r="W26" s="25">
        <f t="shared" ca="1" si="7"/>
        <v>-14.211914859302851</v>
      </c>
      <c r="X26" s="25">
        <f t="shared" ca="1" si="7"/>
        <v>-48.07224997871981</v>
      </c>
      <c r="Y26" s="25">
        <f t="shared" ref="Y26:AK36" ca="1" si="8">-SUMIFS(OFFSET(INDIRECT("'"&amp;$E$1 &amp; "_Capacity'!C:C"), 0, Y$1), INDIRECT("'"&amp;$E$1 &amp; "_Capacity'!B:B"),$H26, INDIRECT("'"&amp;$E$1 &amp; "_Capacity'!A:A"),$B$23) +SUMIFS(OFFSET(INDIRECT("'"&amp;$C$1 &amp; "_Capacity'!C:C"), 0, Y$1), INDIRECT("'"&amp;$C$1 &amp; "_Capacity'!B:B"),$H26, INDIRECT("'"&amp;$C$1 &amp; "_Capacity'!A:A"),$B$23)</f>
        <v>-12.262759999999616</v>
      </c>
      <c r="Z26" s="25">
        <f t="shared" ca="1" si="8"/>
        <v>-12.262759999999616</v>
      </c>
      <c r="AA26" s="25">
        <f t="shared" ca="1" si="8"/>
        <v>-12.262759999999616</v>
      </c>
      <c r="AB26" s="25">
        <f t="shared" ca="1" si="8"/>
        <v>-12.262759999999616</v>
      </c>
      <c r="AC26" s="25">
        <f t="shared" ca="1" si="8"/>
        <v>-12.262759999999616</v>
      </c>
      <c r="AD26" s="25">
        <f t="shared" ca="1" si="8"/>
        <v>-12.262760000000071</v>
      </c>
      <c r="AE26" s="25">
        <f t="shared" ca="1" si="8"/>
        <v>0</v>
      </c>
      <c r="AF26" s="25">
        <f t="shared" ca="1" si="8"/>
        <v>0</v>
      </c>
      <c r="AG26" s="25">
        <f t="shared" ca="1" si="8"/>
        <v>0</v>
      </c>
      <c r="AH26" s="25">
        <f t="shared" ca="1" si="8"/>
        <v>0</v>
      </c>
      <c r="AI26" s="25">
        <f t="shared" ca="1" si="8"/>
        <v>0</v>
      </c>
      <c r="AJ26" s="25">
        <f t="shared" ca="1" si="8"/>
        <v>0</v>
      </c>
      <c r="AK26" s="25">
        <f t="shared" ca="1" si="8"/>
        <v>0</v>
      </c>
    </row>
    <row r="27" spans="1:37">
      <c r="H27" s="21" t="s">
        <v>71</v>
      </c>
      <c r="I27" s="25">
        <f t="shared" ca="1" si="7"/>
        <v>0</v>
      </c>
      <c r="J27" s="25">
        <f t="shared" ca="1" si="7"/>
        <v>0</v>
      </c>
      <c r="K27" s="25">
        <f t="shared" ca="1" si="7"/>
        <v>0</v>
      </c>
      <c r="L27" s="25">
        <f t="shared" ca="1" si="7"/>
        <v>-534.01904796694998</v>
      </c>
      <c r="M27" s="25">
        <f t="shared" ca="1" si="7"/>
        <v>-534.01904797373936</v>
      </c>
      <c r="N27" s="25">
        <f t="shared" ca="1" si="7"/>
        <v>-632.70560999999952</v>
      </c>
      <c r="O27" s="25">
        <f t="shared" ca="1" si="7"/>
        <v>-632.70560999999952</v>
      </c>
      <c r="P27" s="25">
        <f t="shared" ca="1" si="7"/>
        <v>-632.70560999999952</v>
      </c>
      <c r="Q27" s="25">
        <f t="shared" ca="1" si="7"/>
        <v>-632.70560999999952</v>
      </c>
      <c r="R27" s="25">
        <f t="shared" ca="1" si="7"/>
        <v>-632.70560999999952</v>
      </c>
      <c r="S27" s="25">
        <f t="shared" ca="1" si="7"/>
        <v>-632.70560999999952</v>
      </c>
      <c r="T27" s="25">
        <f t="shared" ca="1" si="7"/>
        <v>-632.70560999999952</v>
      </c>
      <c r="U27" s="25">
        <f t="shared" ca="1" si="7"/>
        <v>-632.70560999999952</v>
      </c>
      <c r="V27" s="25">
        <f t="shared" ca="1" si="7"/>
        <v>-632.70560999999952</v>
      </c>
      <c r="W27" s="25">
        <f t="shared" ca="1" si="7"/>
        <v>-632.70560999999952</v>
      </c>
      <c r="X27" s="25">
        <f t="shared" ca="1" si="7"/>
        <v>-632.70560999999952</v>
      </c>
      <c r="Y27" s="25">
        <f t="shared" ca="1" si="8"/>
        <v>-632.70560999999952</v>
      </c>
      <c r="Z27" s="25">
        <f t="shared" ca="1" si="8"/>
        <v>-632.70560999999952</v>
      </c>
      <c r="AA27" s="25">
        <f t="shared" ca="1" si="8"/>
        <v>-632.70560999999952</v>
      </c>
      <c r="AB27" s="25">
        <f t="shared" ca="1" si="8"/>
        <v>-632.70560999999952</v>
      </c>
      <c r="AC27" s="25">
        <f t="shared" ca="1" si="8"/>
        <v>-632.70560999999952</v>
      </c>
      <c r="AD27" s="25">
        <f t="shared" ca="1" si="8"/>
        <v>-632.70560999999952</v>
      </c>
      <c r="AE27" s="25">
        <f t="shared" ca="1" si="8"/>
        <v>-632.70560999999952</v>
      </c>
      <c r="AF27" s="25">
        <f t="shared" ca="1" si="8"/>
        <v>-632.70560999999952</v>
      </c>
      <c r="AG27" s="25">
        <f t="shared" ca="1" si="8"/>
        <v>-632.70560999999952</v>
      </c>
      <c r="AH27" s="25">
        <f t="shared" ca="1" si="8"/>
        <v>-632.70560999999952</v>
      </c>
      <c r="AI27" s="25">
        <f t="shared" ca="1" si="8"/>
        <v>-632.70560999999998</v>
      </c>
      <c r="AJ27" s="25">
        <f t="shared" ca="1" si="8"/>
        <v>0</v>
      </c>
      <c r="AK27" s="25">
        <f t="shared" ca="1" si="8"/>
        <v>0</v>
      </c>
    </row>
    <row r="28" spans="1:37">
      <c r="H28" s="21" t="s">
        <v>20</v>
      </c>
      <c r="I28" s="25">
        <f t="shared" ca="1" si="7"/>
        <v>0</v>
      </c>
      <c r="J28" s="25">
        <f t="shared" ca="1" si="7"/>
        <v>0</v>
      </c>
      <c r="K28" s="25">
        <f t="shared" ca="1" si="7"/>
        <v>0</v>
      </c>
      <c r="L28" s="25">
        <f t="shared" ca="1" si="7"/>
        <v>0</v>
      </c>
      <c r="M28" s="25">
        <f t="shared" ca="1" si="7"/>
        <v>0</v>
      </c>
      <c r="N28" s="25">
        <f t="shared" ca="1" si="7"/>
        <v>0</v>
      </c>
      <c r="O28" s="25">
        <f t="shared" ca="1" si="7"/>
        <v>0</v>
      </c>
      <c r="P28" s="25">
        <f t="shared" ca="1" si="7"/>
        <v>0</v>
      </c>
      <c r="Q28" s="25">
        <f t="shared" ca="1" si="7"/>
        <v>0</v>
      </c>
      <c r="R28" s="25">
        <f t="shared" ca="1" si="7"/>
        <v>0</v>
      </c>
      <c r="S28" s="25">
        <f t="shared" ca="1" si="7"/>
        <v>0</v>
      </c>
      <c r="T28" s="25">
        <f t="shared" ca="1" si="7"/>
        <v>0</v>
      </c>
      <c r="U28" s="25">
        <f t="shared" ca="1" si="7"/>
        <v>0</v>
      </c>
      <c r="V28" s="25">
        <f t="shared" ca="1" si="7"/>
        <v>0</v>
      </c>
      <c r="W28" s="25">
        <f t="shared" ca="1" si="7"/>
        <v>0</v>
      </c>
      <c r="X28" s="25">
        <f t="shared" ca="1" si="7"/>
        <v>0</v>
      </c>
      <c r="Y28" s="25">
        <f t="shared" ca="1" si="8"/>
        <v>0</v>
      </c>
      <c r="Z28" s="25">
        <f t="shared" ca="1" si="8"/>
        <v>0</v>
      </c>
      <c r="AA28" s="25">
        <f t="shared" ca="1" si="8"/>
        <v>0</v>
      </c>
      <c r="AB28" s="25">
        <f t="shared" ca="1" si="8"/>
        <v>0</v>
      </c>
      <c r="AC28" s="25">
        <f t="shared" ca="1" si="8"/>
        <v>0</v>
      </c>
      <c r="AD28" s="25">
        <f t="shared" ca="1" si="8"/>
        <v>0</v>
      </c>
      <c r="AE28" s="25">
        <f t="shared" ca="1" si="8"/>
        <v>0</v>
      </c>
      <c r="AF28" s="25">
        <f t="shared" ca="1" si="8"/>
        <v>0</v>
      </c>
      <c r="AG28" s="25">
        <f t="shared" ca="1" si="8"/>
        <v>0</v>
      </c>
      <c r="AH28" s="25">
        <f t="shared" ca="1" si="8"/>
        <v>0</v>
      </c>
      <c r="AI28" s="25">
        <f t="shared" ca="1" si="8"/>
        <v>0</v>
      </c>
      <c r="AJ28" s="25">
        <f t="shared" ca="1" si="8"/>
        <v>0</v>
      </c>
      <c r="AK28" s="25">
        <f t="shared" ca="1" si="8"/>
        <v>0</v>
      </c>
    </row>
    <row r="29" spans="1:37">
      <c r="H29" s="21" t="s">
        <v>32</v>
      </c>
      <c r="I29" s="25">
        <f t="shared" ca="1" si="7"/>
        <v>0</v>
      </c>
      <c r="J29" s="25">
        <f t="shared" ca="1" si="7"/>
        <v>0</v>
      </c>
      <c r="K29" s="25">
        <f t="shared" ca="1" si="7"/>
        <v>0</v>
      </c>
      <c r="L29" s="25">
        <f t="shared" ca="1" si="7"/>
        <v>0</v>
      </c>
      <c r="M29" s="25">
        <f t="shared" ca="1" si="7"/>
        <v>0</v>
      </c>
      <c r="N29" s="25">
        <f t="shared" ca="1" si="7"/>
        <v>0</v>
      </c>
      <c r="O29" s="25">
        <f t="shared" ca="1" si="7"/>
        <v>0</v>
      </c>
      <c r="P29" s="25">
        <f t="shared" ca="1" si="7"/>
        <v>0</v>
      </c>
      <c r="Q29" s="25">
        <f t="shared" ca="1" si="7"/>
        <v>0</v>
      </c>
      <c r="R29" s="25">
        <f t="shared" ca="1" si="7"/>
        <v>0</v>
      </c>
      <c r="S29" s="25">
        <f t="shared" ca="1" si="7"/>
        <v>0</v>
      </c>
      <c r="T29" s="25">
        <f t="shared" ca="1" si="7"/>
        <v>0</v>
      </c>
      <c r="U29" s="25">
        <f t="shared" ca="1" si="7"/>
        <v>0</v>
      </c>
      <c r="V29" s="25">
        <f t="shared" ca="1" si="7"/>
        <v>0</v>
      </c>
      <c r="W29" s="25">
        <f t="shared" ca="1" si="7"/>
        <v>0</v>
      </c>
      <c r="X29" s="25">
        <f t="shared" ca="1" si="7"/>
        <v>0</v>
      </c>
      <c r="Y29" s="25">
        <f t="shared" ca="1" si="8"/>
        <v>0</v>
      </c>
      <c r="Z29" s="25">
        <f t="shared" ca="1" si="8"/>
        <v>0</v>
      </c>
      <c r="AA29" s="25">
        <f t="shared" ca="1" si="8"/>
        <v>0</v>
      </c>
      <c r="AB29" s="25">
        <f t="shared" ca="1" si="8"/>
        <v>0</v>
      </c>
      <c r="AC29" s="25">
        <f t="shared" ca="1" si="8"/>
        <v>0</v>
      </c>
      <c r="AD29" s="25">
        <f t="shared" ca="1" si="8"/>
        <v>0</v>
      </c>
      <c r="AE29" s="25">
        <f t="shared" ca="1" si="8"/>
        <v>0</v>
      </c>
      <c r="AF29" s="25">
        <f t="shared" ca="1" si="8"/>
        <v>0</v>
      </c>
      <c r="AG29" s="25">
        <f t="shared" ca="1" si="8"/>
        <v>0</v>
      </c>
      <c r="AH29" s="25">
        <f t="shared" ca="1" si="8"/>
        <v>0</v>
      </c>
      <c r="AI29" s="25">
        <f t="shared" ca="1" si="8"/>
        <v>0</v>
      </c>
      <c r="AJ29" s="25">
        <f t="shared" ca="1" si="8"/>
        <v>0</v>
      </c>
      <c r="AK29" s="25">
        <f t="shared" ca="1" si="8"/>
        <v>0</v>
      </c>
    </row>
    <row r="30" spans="1:37">
      <c r="H30" s="21" t="s">
        <v>66</v>
      </c>
      <c r="I30" s="25">
        <f t="shared" ca="1" si="7"/>
        <v>0</v>
      </c>
      <c r="J30" s="25">
        <f t="shared" ca="1" si="7"/>
        <v>0</v>
      </c>
      <c r="K30" s="25">
        <f t="shared" ca="1" si="7"/>
        <v>0</v>
      </c>
      <c r="L30" s="25">
        <f t="shared" ca="1" si="7"/>
        <v>0</v>
      </c>
      <c r="M30" s="25">
        <f t="shared" ca="1" si="7"/>
        <v>0</v>
      </c>
      <c r="N30" s="25">
        <f t="shared" ca="1" si="7"/>
        <v>0</v>
      </c>
      <c r="O30" s="25">
        <f t="shared" ca="1" si="7"/>
        <v>0</v>
      </c>
      <c r="P30" s="25">
        <f t="shared" ca="1" si="7"/>
        <v>0</v>
      </c>
      <c r="Q30" s="25">
        <f t="shared" ca="1" si="7"/>
        <v>0</v>
      </c>
      <c r="R30" s="25">
        <f t="shared" ca="1" si="7"/>
        <v>0</v>
      </c>
      <c r="S30" s="25">
        <f t="shared" ca="1" si="7"/>
        <v>0</v>
      </c>
      <c r="T30" s="25">
        <f t="shared" ca="1" si="7"/>
        <v>0</v>
      </c>
      <c r="U30" s="25">
        <f t="shared" ca="1" si="7"/>
        <v>0</v>
      </c>
      <c r="V30" s="25">
        <f t="shared" ca="1" si="7"/>
        <v>0</v>
      </c>
      <c r="W30" s="25">
        <f t="shared" ca="1" si="7"/>
        <v>0</v>
      </c>
      <c r="X30" s="25">
        <f t="shared" ca="1" si="7"/>
        <v>0</v>
      </c>
      <c r="Y30" s="25">
        <f t="shared" ca="1" si="8"/>
        <v>0</v>
      </c>
      <c r="Z30" s="25">
        <f t="shared" ca="1" si="8"/>
        <v>0</v>
      </c>
      <c r="AA30" s="25">
        <f t="shared" ca="1" si="8"/>
        <v>0</v>
      </c>
      <c r="AB30" s="25">
        <f t="shared" ca="1" si="8"/>
        <v>0</v>
      </c>
      <c r="AC30" s="25">
        <f t="shared" ca="1" si="8"/>
        <v>0</v>
      </c>
      <c r="AD30" s="25">
        <f t="shared" ca="1" si="8"/>
        <v>0</v>
      </c>
      <c r="AE30" s="25">
        <f t="shared" ca="1" si="8"/>
        <v>0</v>
      </c>
      <c r="AF30" s="25">
        <f t="shared" ca="1" si="8"/>
        <v>-121.66767999999956</v>
      </c>
      <c r="AG30" s="25">
        <f t="shared" ca="1" si="8"/>
        <v>-121.66767999999956</v>
      </c>
      <c r="AH30" s="25">
        <f t="shared" ca="1" si="8"/>
        <v>-122.47517999999945</v>
      </c>
      <c r="AI30" s="25">
        <f t="shared" ca="1" si="8"/>
        <v>-122.47518000000036</v>
      </c>
      <c r="AJ30" s="25">
        <f t="shared" ca="1" si="8"/>
        <v>-193.99776442698021</v>
      </c>
      <c r="AK30" s="25">
        <f t="shared" ca="1" si="8"/>
        <v>-193.99776439955986</v>
      </c>
    </row>
    <row r="31" spans="1:37">
      <c r="H31" s="21" t="s">
        <v>65</v>
      </c>
      <c r="I31" s="25">
        <f t="shared" ca="1" si="7"/>
        <v>0</v>
      </c>
      <c r="J31" s="25">
        <f t="shared" ca="1" si="7"/>
        <v>0</v>
      </c>
      <c r="K31" s="25">
        <f t="shared" ca="1" si="7"/>
        <v>0</v>
      </c>
      <c r="L31" s="25">
        <f t="shared" ca="1" si="7"/>
        <v>0</v>
      </c>
      <c r="M31" s="25">
        <f t="shared" ca="1" si="7"/>
        <v>0</v>
      </c>
      <c r="N31" s="25">
        <f t="shared" ca="1" si="7"/>
        <v>0</v>
      </c>
      <c r="O31" s="25">
        <f t="shared" ca="1" si="7"/>
        <v>250</v>
      </c>
      <c r="P31" s="25">
        <f t="shared" ca="1" si="7"/>
        <v>250</v>
      </c>
      <c r="Q31" s="25">
        <f t="shared" ca="1" si="7"/>
        <v>250</v>
      </c>
      <c r="R31" s="25">
        <f t="shared" ca="1" si="7"/>
        <v>250</v>
      </c>
      <c r="S31" s="25">
        <f t="shared" ca="1" si="7"/>
        <v>250</v>
      </c>
      <c r="T31" s="25">
        <f t="shared" ca="1" si="7"/>
        <v>250</v>
      </c>
      <c r="U31" s="25">
        <f t="shared" ca="1" si="7"/>
        <v>250</v>
      </c>
      <c r="V31" s="25">
        <f t="shared" ca="1" si="7"/>
        <v>250</v>
      </c>
      <c r="W31" s="25">
        <f t="shared" ca="1" si="7"/>
        <v>250</v>
      </c>
      <c r="X31" s="25">
        <f t="shared" ca="1" si="7"/>
        <v>250</v>
      </c>
      <c r="Y31" s="25">
        <f t="shared" ca="1" si="8"/>
        <v>250</v>
      </c>
      <c r="Z31" s="25">
        <f t="shared" ca="1" si="8"/>
        <v>250</v>
      </c>
      <c r="AA31" s="25">
        <f t="shared" ca="1" si="8"/>
        <v>250</v>
      </c>
      <c r="AB31" s="25">
        <f t="shared" ca="1" si="8"/>
        <v>250</v>
      </c>
      <c r="AC31" s="25">
        <f t="shared" ca="1" si="8"/>
        <v>250</v>
      </c>
      <c r="AD31" s="25">
        <f t="shared" ca="1" si="8"/>
        <v>250</v>
      </c>
      <c r="AE31" s="25">
        <f t="shared" ca="1" si="8"/>
        <v>250</v>
      </c>
      <c r="AF31" s="25">
        <f t="shared" ca="1" si="8"/>
        <v>250</v>
      </c>
      <c r="AG31" s="25">
        <f t="shared" ca="1" si="8"/>
        <v>250</v>
      </c>
      <c r="AH31" s="25">
        <f t="shared" ca="1" si="8"/>
        <v>250</v>
      </c>
      <c r="AI31" s="25">
        <f t="shared" ca="1" si="8"/>
        <v>250</v>
      </c>
      <c r="AJ31" s="25">
        <f t="shared" ca="1" si="8"/>
        <v>250</v>
      </c>
      <c r="AK31" s="25">
        <f t="shared" ca="1" si="8"/>
        <v>250</v>
      </c>
    </row>
    <row r="32" spans="1:37">
      <c r="H32" s="21" t="s">
        <v>69</v>
      </c>
      <c r="I32" s="25">
        <f t="shared" ca="1" si="7"/>
        <v>0</v>
      </c>
      <c r="J32" s="25">
        <f t="shared" ca="1" si="7"/>
        <v>-1.9299999985378236E-4</v>
      </c>
      <c r="K32" s="25">
        <f t="shared" ca="1" si="7"/>
        <v>-3.0599999990954529E-4</v>
      </c>
      <c r="L32" s="25">
        <f t="shared" ca="1" si="7"/>
        <v>-3.0500000138999894E-4</v>
      </c>
      <c r="M32" s="25">
        <f t="shared" ca="1" si="7"/>
        <v>-1.0017872045864351E-4</v>
      </c>
      <c r="N32" s="25">
        <f t="shared" ca="1" si="7"/>
        <v>185.92328507092861</v>
      </c>
      <c r="O32" s="25">
        <f t="shared" ca="1" si="7"/>
        <v>-27.567744948468317</v>
      </c>
      <c r="P32" s="25">
        <f t="shared" ca="1" si="7"/>
        <v>-243.64874267970845</v>
      </c>
      <c r="Q32" s="25">
        <f t="shared" ca="1" si="7"/>
        <v>-243.64875249907709</v>
      </c>
      <c r="R32" s="25">
        <f t="shared" ca="1" si="7"/>
        <v>-243.64870015389715</v>
      </c>
      <c r="S32" s="25">
        <f t="shared" ca="1" si="7"/>
        <v>-132.17494137069298</v>
      </c>
      <c r="T32" s="25">
        <f t="shared" ca="1" si="7"/>
        <v>-132.17492536508871</v>
      </c>
      <c r="U32" s="25">
        <f t="shared" ca="1" si="7"/>
        <v>-132.1749793584604</v>
      </c>
      <c r="V32" s="25">
        <f t="shared" ca="1" si="7"/>
        <v>-132.1749493347379</v>
      </c>
      <c r="W32" s="25">
        <f t="shared" ca="1" si="7"/>
        <v>-132.17498927262204</v>
      </c>
      <c r="X32" s="25">
        <f t="shared" ca="1" si="7"/>
        <v>-132.17498894026721</v>
      </c>
      <c r="Y32" s="25">
        <f t="shared" ca="1" si="8"/>
        <v>-360.37145202791362</v>
      </c>
      <c r="Z32" s="25">
        <f t="shared" ca="1" si="8"/>
        <v>-364.00169322879083</v>
      </c>
      <c r="AA32" s="25">
        <f t="shared" ca="1" si="8"/>
        <v>-575.12524375692738</v>
      </c>
      <c r="AB32" s="25">
        <f t="shared" ca="1" si="8"/>
        <v>-319.38007516715879</v>
      </c>
      <c r="AC32" s="25">
        <f t="shared" ca="1" si="8"/>
        <v>-302.88626408182608</v>
      </c>
      <c r="AD32" s="25">
        <f t="shared" ca="1" si="8"/>
        <v>-261.29639885174765</v>
      </c>
      <c r="AE32" s="25">
        <f t="shared" ca="1" si="8"/>
        <v>-321.01004699418627</v>
      </c>
      <c r="AF32" s="25">
        <f t="shared" ca="1" si="8"/>
        <v>-323.90070328462753</v>
      </c>
      <c r="AG32" s="25">
        <f t="shared" ca="1" si="8"/>
        <v>-249.99410443583838</v>
      </c>
      <c r="AH32" s="25">
        <f t="shared" ca="1" si="8"/>
        <v>-253.32707367734474</v>
      </c>
      <c r="AI32" s="25">
        <f t="shared" ca="1" si="8"/>
        <v>-236.98738237395446</v>
      </c>
      <c r="AJ32" s="25">
        <f t="shared" ca="1" si="8"/>
        <v>-1049.2673200374302</v>
      </c>
      <c r="AK32" s="25">
        <f t="shared" ca="1" si="8"/>
        <v>-996.32361056011723</v>
      </c>
    </row>
    <row r="33" spans="1:37">
      <c r="H33" s="21" t="s">
        <v>68</v>
      </c>
      <c r="I33" s="25">
        <f t="shared" ca="1" si="7"/>
        <v>0</v>
      </c>
      <c r="J33" s="25">
        <f t="shared" ca="1" si="7"/>
        <v>0</v>
      </c>
      <c r="K33" s="25">
        <f t="shared" ca="1" si="7"/>
        <v>0</v>
      </c>
      <c r="L33" s="25">
        <f t="shared" ca="1" si="7"/>
        <v>0</v>
      </c>
      <c r="M33" s="25">
        <f t="shared" ca="1" si="7"/>
        <v>0</v>
      </c>
      <c r="N33" s="25">
        <f t="shared" ca="1" si="7"/>
        <v>-99.99989012666083</v>
      </c>
      <c r="O33" s="25">
        <f t="shared" ca="1" si="7"/>
        <v>-2.7999999929306796E-4</v>
      </c>
      <c r="P33" s="25">
        <f t="shared" ca="1" si="7"/>
        <v>293.79849999999988</v>
      </c>
      <c r="Q33" s="25">
        <f t="shared" ca="1" si="7"/>
        <v>293.79854000000159</v>
      </c>
      <c r="R33" s="25">
        <f t="shared" ca="1" si="7"/>
        <v>293.79843000000074</v>
      </c>
      <c r="S33" s="25">
        <f t="shared" ca="1" si="7"/>
        <v>159.37959653053804</v>
      </c>
      <c r="T33" s="25">
        <f t="shared" ca="1" si="7"/>
        <v>159.37959656244857</v>
      </c>
      <c r="U33" s="25">
        <f t="shared" ca="1" si="7"/>
        <v>159.37959657234933</v>
      </c>
      <c r="V33" s="25">
        <f t="shared" ca="1" si="7"/>
        <v>159.37959658034924</v>
      </c>
      <c r="W33" s="25">
        <f t="shared" ca="1" si="7"/>
        <v>159.37959660068918</v>
      </c>
      <c r="X33" s="25">
        <f t="shared" ca="1" si="7"/>
        <v>159.37959661953755</v>
      </c>
      <c r="Y33" s="25">
        <f t="shared" ca="1" si="8"/>
        <v>159.37959690799835</v>
      </c>
      <c r="Z33" s="25">
        <f t="shared" ca="1" si="8"/>
        <v>159.37959697099905</v>
      </c>
      <c r="AA33" s="25">
        <f t="shared" ca="1" si="8"/>
        <v>159.37959698329905</v>
      </c>
      <c r="AB33" s="25">
        <f t="shared" ca="1" si="8"/>
        <v>159.37979365791944</v>
      </c>
      <c r="AC33" s="25">
        <f t="shared" ca="1" si="8"/>
        <v>159.37979371946858</v>
      </c>
      <c r="AD33" s="25">
        <f t="shared" ca="1" si="8"/>
        <v>7.7090233263406844</v>
      </c>
      <c r="AE33" s="25">
        <f t="shared" ca="1" si="8"/>
        <v>19.591838457799895</v>
      </c>
      <c r="AF33" s="25">
        <f t="shared" ca="1" si="8"/>
        <v>19.591838471498704</v>
      </c>
      <c r="AG33" s="25">
        <f t="shared" ca="1" si="8"/>
        <v>-13.22308464632988</v>
      </c>
      <c r="AH33" s="25">
        <f t="shared" ca="1" si="8"/>
        <v>-8.7596046097060025</v>
      </c>
      <c r="AI33" s="25">
        <f t="shared" ca="1" si="8"/>
        <v>44.992101770316367</v>
      </c>
      <c r="AJ33" s="25">
        <f t="shared" ca="1" si="8"/>
        <v>-940.57159967892221</v>
      </c>
      <c r="AK33" s="25">
        <f t="shared" ca="1" si="8"/>
        <v>-1205.5761610925219</v>
      </c>
    </row>
    <row r="34" spans="1:37">
      <c r="H34" s="21" t="s">
        <v>36</v>
      </c>
      <c r="I34" s="25">
        <f t="shared" ca="1" si="7"/>
        <v>0</v>
      </c>
      <c r="J34" s="25">
        <f t="shared" ca="1" si="7"/>
        <v>0</v>
      </c>
      <c r="K34" s="25">
        <f t="shared" ca="1" si="7"/>
        <v>0</v>
      </c>
      <c r="L34" s="25">
        <f t="shared" ca="1" si="7"/>
        <v>0</v>
      </c>
      <c r="M34" s="25">
        <f t="shared" ca="1" si="7"/>
        <v>0</v>
      </c>
      <c r="N34" s="25">
        <f t="shared" ca="1" si="7"/>
        <v>0</v>
      </c>
      <c r="O34" s="25">
        <f t="shared" ca="1" si="7"/>
        <v>0</v>
      </c>
      <c r="P34" s="25">
        <f t="shared" ca="1" si="7"/>
        <v>0</v>
      </c>
      <c r="Q34" s="25">
        <f t="shared" ca="1" si="7"/>
        <v>0</v>
      </c>
      <c r="R34" s="25">
        <f t="shared" ca="1" si="7"/>
        <v>0</v>
      </c>
      <c r="S34" s="25">
        <f t="shared" ca="1" si="7"/>
        <v>0</v>
      </c>
      <c r="T34" s="25">
        <f t="shared" ca="1" si="7"/>
        <v>0</v>
      </c>
      <c r="U34" s="25">
        <f t="shared" ca="1" si="7"/>
        <v>0</v>
      </c>
      <c r="V34" s="25">
        <f t="shared" ca="1" si="7"/>
        <v>0</v>
      </c>
      <c r="W34" s="25">
        <f t="shared" ca="1" si="7"/>
        <v>0</v>
      </c>
      <c r="X34" s="25">
        <f t="shared" ca="1" si="7"/>
        <v>1.2065956002516032E-4</v>
      </c>
      <c r="Y34" s="25">
        <f t="shared" ca="1" si="8"/>
        <v>17.598091144664977</v>
      </c>
      <c r="Z34" s="25">
        <f t="shared" ca="1" si="8"/>
        <v>17.598091338349946</v>
      </c>
      <c r="AA34" s="25">
        <f t="shared" ca="1" si="8"/>
        <v>55.112556000000041</v>
      </c>
      <c r="AB34" s="25">
        <f t="shared" ca="1" si="8"/>
        <v>68.160439999999994</v>
      </c>
      <c r="AC34" s="25">
        <f t="shared" ca="1" si="8"/>
        <v>95.227669490640892</v>
      </c>
      <c r="AD34" s="25">
        <f t="shared" ca="1" si="8"/>
        <v>107.71890962770067</v>
      </c>
      <c r="AE34" s="25">
        <f t="shared" ca="1" si="8"/>
        <v>37.937393000001066</v>
      </c>
      <c r="AF34" s="25">
        <f t="shared" ca="1" si="8"/>
        <v>112.56395999999995</v>
      </c>
      <c r="AG34" s="25">
        <f t="shared" ca="1" si="8"/>
        <v>116.92544000000044</v>
      </c>
      <c r="AH34" s="25">
        <f t="shared" ca="1" si="8"/>
        <v>116.92544000000044</v>
      </c>
      <c r="AI34" s="25">
        <f t="shared" ca="1" si="8"/>
        <v>116.92544000000044</v>
      </c>
      <c r="AJ34" s="25">
        <f t="shared" ca="1" si="8"/>
        <v>10.989471295069961</v>
      </c>
      <c r="AK34" s="25">
        <f t="shared" ca="1" si="8"/>
        <v>-3.8328600000004371</v>
      </c>
    </row>
    <row r="35" spans="1:37">
      <c r="H35" s="21" t="s">
        <v>73</v>
      </c>
      <c r="I35" s="25">
        <f t="shared" ca="1" si="7"/>
        <v>0</v>
      </c>
      <c r="J35" s="25">
        <f t="shared" ca="1" si="7"/>
        <v>0</v>
      </c>
      <c r="K35" s="25">
        <f t="shared" ca="1" si="7"/>
        <v>0</v>
      </c>
      <c r="L35" s="25">
        <f t="shared" ca="1" si="7"/>
        <v>0</v>
      </c>
      <c r="M35" s="25">
        <f t="shared" ca="1" si="7"/>
        <v>0</v>
      </c>
      <c r="N35" s="25">
        <f t="shared" ca="1" si="7"/>
        <v>0</v>
      </c>
      <c r="O35" s="25">
        <f t="shared" ca="1" si="7"/>
        <v>0</v>
      </c>
      <c r="P35" s="25">
        <f t="shared" ca="1" si="7"/>
        <v>0</v>
      </c>
      <c r="Q35" s="25">
        <f t="shared" ca="1" si="7"/>
        <v>0</v>
      </c>
      <c r="R35" s="25">
        <f t="shared" ca="1" si="7"/>
        <v>0</v>
      </c>
      <c r="S35" s="25">
        <f t="shared" ca="1" si="7"/>
        <v>0</v>
      </c>
      <c r="T35" s="25">
        <f t="shared" ca="1" si="7"/>
        <v>0</v>
      </c>
      <c r="U35" s="25">
        <f t="shared" ca="1" si="7"/>
        <v>0</v>
      </c>
      <c r="V35" s="25">
        <f t="shared" ca="1" si="7"/>
        <v>0</v>
      </c>
      <c r="W35" s="25">
        <f t="shared" ca="1" si="7"/>
        <v>0</v>
      </c>
      <c r="X35" s="25">
        <f t="shared" ca="1" si="7"/>
        <v>0</v>
      </c>
      <c r="Y35" s="25">
        <f t="shared" ca="1" si="8"/>
        <v>1.1590380190682481E-3</v>
      </c>
      <c r="Z35" s="25">
        <f t="shared" ca="1" si="8"/>
        <v>-12.772640802860224</v>
      </c>
      <c r="AA35" s="25">
        <f t="shared" ca="1" si="8"/>
        <v>-97.401043906569612</v>
      </c>
      <c r="AB35" s="25">
        <f t="shared" ca="1" si="8"/>
        <v>-97.422043877449141</v>
      </c>
      <c r="AC35" s="25">
        <f t="shared" ca="1" si="8"/>
        <v>-86.212649999999485</v>
      </c>
      <c r="AD35" s="25">
        <f t="shared" ca="1" si="8"/>
        <v>-94.896720000000641</v>
      </c>
      <c r="AE35" s="25">
        <f t="shared" ca="1" si="8"/>
        <v>-94.894320000001244</v>
      </c>
      <c r="AF35" s="25">
        <f t="shared" ca="1" si="8"/>
        <v>-94.892700287669868</v>
      </c>
      <c r="AG35" s="25">
        <f t="shared" ca="1" si="8"/>
        <v>-115.45787058026872</v>
      </c>
      <c r="AH35" s="25">
        <f t="shared" ca="1" si="8"/>
        <v>-111.01737035278984</v>
      </c>
      <c r="AI35" s="25">
        <f t="shared" ca="1" si="8"/>
        <v>-30.507280294709744</v>
      </c>
      <c r="AJ35" s="25">
        <f t="shared" ca="1" si="8"/>
        <v>-345.27425016332018</v>
      </c>
      <c r="AK35" s="25">
        <f t="shared" ca="1" si="8"/>
        <v>-345.27425014040091</v>
      </c>
    </row>
    <row r="36" spans="1:37">
      <c r="H36" s="21" t="s">
        <v>56</v>
      </c>
      <c r="I36" s="25">
        <f t="shared" ca="1" si="7"/>
        <v>0</v>
      </c>
      <c r="J36" s="25">
        <f t="shared" ca="1" si="7"/>
        <v>0</v>
      </c>
      <c r="K36" s="25">
        <f t="shared" ca="1" si="7"/>
        <v>0</v>
      </c>
      <c r="L36" s="25">
        <f t="shared" ca="1" si="7"/>
        <v>0</v>
      </c>
      <c r="M36" s="25">
        <f t="shared" ca="1" si="7"/>
        <v>0</v>
      </c>
      <c r="N36" s="25">
        <f t="shared" ca="1" si="7"/>
        <v>0</v>
      </c>
      <c r="O36" s="25">
        <f t="shared" ca="1" si="7"/>
        <v>0</v>
      </c>
      <c r="P36" s="25">
        <f t="shared" ca="1" si="7"/>
        <v>0</v>
      </c>
      <c r="Q36" s="25">
        <f t="shared" ca="1" si="7"/>
        <v>0</v>
      </c>
      <c r="R36" s="25">
        <f t="shared" ca="1" si="7"/>
        <v>0</v>
      </c>
      <c r="S36" s="25">
        <f t="shared" ca="1" si="7"/>
        <v>0</v>
      </c>
      <c r="T36" s="25">
        <f t="shared" ca="1" si="7"/>
        <v>0</v>
      </c>
      <c r="U36" s="25">
        <f t="shared" ca="1" si="7"/>
        <v>0</v>
      </c>
      <c r="V36" s="25">
        <f t="shared" ca="1" si="7"/>
        <v>0</v>
      </c>
      <c r="W36" s="25">
        <f t="shared" ca="1" si="7"/>
        <v>0</v>
      </c>
      <c r="X36" s="25">
        <f t="shared" ca="1" si="7"/>
        <v>0</v>
      </c>
      <c r="Y36" s="25">
        <f t="shared" ca="1" si="8"/>
        <v>0</v>
      </c>
      <c r="Z36" s="25">
        <f t="shared" ca="1" si="8"/>
        <v>0</v>
      </c>
      <c r="AA36" s="25">
        <f t="shared" ca="1" si="8"/>
        <v>0</v>
      </c>
      <c r="AB36" s="25">
        <f t="shared" ca="1" si="8"/>
        <v>0</v>
      </c>
      <c r="AC36" s="25">
        <f t="shared" ca="1" si="8"/>
        <v>0</v>
      </c>
      <c r="AD36" s="25">
        <f t="shared" ca="1" si="8"/>
        <v>0</v>
      </c>
      <c r="AE36" s="25">
        <f t="shared" ca="1" si="8"/>
        <v>0</v>
      </c>
      <c r="AF36" s="25">
        <f t="shared" ca="1" si="8"/>
        <v>0</v>
      </c>
      <c r="AG36" s="25">
        <f t="shared" ca="1" si="8"/>
        <v>0</v>
      </c>
      <c r="AH36" s="25">
        <f t="shared" ca="1" si="8"/>
        <v>0</v>
      </c>
      <c r="AI36" s="25">
        <f t="shared" ca="1" si="8"/>
        <v>0</v>
      </c>
      <c r="AJ36" s="25">
        <f t="shared" ca="1" si="8"/>
        <v>0</v>
      </c>
      <c r="AK36" s="25">
        <f t="shared" ca="1" si="8"/>
        <v>0</v>
      </c>
    </row>
    <row r="38" spans="1:37">
      <c r="H38" s="21" t="s">
        <v>70</v>
      </c>
      <c r="I38" s="25">
        <f t="shared" ref="I38:X40" ca="1" si="9">-SUMIFS(OFFSET(INDIRECT("'"&amp;$E$1 &amp; "_Capacity'!C:C"), 0, I$1), INDIRECT("'"&amp;$E$1 &amp; "_Capacity'!B:B"),$H38, INDIRECT("'"&amp;$E$1 &amp; "_Capacity'!A:A"),$B$23) +SUMIFS(OFFSET(INDIRECT("'"&amp;$C$1 &amp; "_Capacity'!C:C"), 0, I$1), INDIRECT("'"&amp;$C$1 &amp; "_Capacity'!B:B"),$H38, INDIRECT("'"&amp;$C$1 &amp; "_Capacity'!A:A"),$B$23)</f>
        <v>0</v>
      </c>
      <c r="J38" s="25">
        <f t="shared" ca="1" si="9"/>
        <v>0</v>
      </c>
      <c r="K38" s="25">
        <f t="shared" ca="1" si="9"/>
        <v>0</v>
      </c>
      <c r="L38" s="25">
        <f t="shared" ca="1" si="9"/>
        <v>0</v>
      </c>
      <c r="M38" s="25">
        <f t="shared" ca="1" si="9"/>
        <v>0</v>
      </c>
      <c r="N38" s="25">
        <f t="shared" ca="1" si="9"/>
        <v>0</v>
      </c>
      <c r="O38" s="25">
        <f t="shared" ca="1" si="9"/>
        <v>0</v>
      </c>
      <c r="P38" s="25">
        <f t="shared" ca="1" si="9"/>
        <v>0</v>
      </c>
      <c r="Q38" s="25">
        <f t="shared" ca="1" si="9"/>
        <v>0</v>
      </c>
      <c r="R38" s="25">
        <f t="shared" ca="1" si="9"/>
        <v>0</v>
      </c>
      <c r="S38" s="25">
        <f t="shared" ca="1" si="9"/>
        <v>0</v>
      </c>
      <c r="T38" s="25">
        <f t="shared" ca="1" si="9"/>
        <v>0</v>
      </c>
      <c r="U38" s="25">
        <f t="shared" ca="1" si="9"/>
        <v>0</v>
      </c>
      <c r="V38" s="25">
        <f t="shared" ca="1" si="9"/>
        <v>0</v>
      </c>
      <c r="W38" s="25">
        <f t="shared" ca="1" si="9"/>
        <v>0</v>
      </c>
      <c r="X38" s="25">
        <f t="shared" ca="1" si="9"/>
        <v>1.2065956002516032E-4</v>
      </c>
      <c r="Y38" s="25">
        <f t="shared" ref="Y38:AK40" ca="1" si="10">-SUMIFS(OFFSET(INDIRECT("'"&amp;$E$1 &amp; "_Capacity'!C:C"), 0, Y$1), INDIRECT("'"&amp;$E$1 &amp; "_Capacity'!B:B"),$H38, INDIRECT("'"&amp;$E$1 &amp; "_Capacity'!A:A"),$B$23) +SUMIFS(OFFSET(INDIRECT("'"&amp;$C$1 &amp; "_Capacity'!C:C"), 0, Y$1), INDIRECT("'"&amp;$C$1 &amp; "_Capacity'!B:B"),$H38, INDIRECT("'"&amp;$C$1 &amp; "_Capacity'!A:A"),$B$23)</f>
        <v>17.598091144664977</v>
      </c>
      <c r="Z38" s="25">
        <f t="shared" ca="1" si="10"/>
        <v>17.598091338349946</v>
      </c>
      <c r="AA38" s="25">
        <f t="shared" ca="1" si="10"/>
        <v>55.112556000000041</v>
      </c>
      <c r="AB38" s="25">
        <f t="shared" ca="1" si="10"/>
        <v>68.160439999999994</v>
      </c>
      <c r="AC38" s="25">
        <f t="shared" ca="1" si="10"/>
        <v>95.227669490640892</v>
      </c>
      <c r="AD38" s="25">
        <f t="shared" ca="1" si="10"/>
        <v>107.71890962770067</v>
      </c>
      <c r="AE38" s="25">
        <f t="shared" ca="1" si="10"/>
        <v>37.937393000001066</v>
      </c>
      <c r="AF38" s="25">
        <f t="shared" ca="1" si="10"/>
        <v>112.56395999999995</v>
      </c>
      <c r="AG38" s="25">
        <f t="shared" ca="1" si="10"/>
        <v>116.92544000000044</v>
      </c>
      <c r="AH38" s="25">
        <f t="shared" ca="1" si="10"/>
        <v>116.92544000000044</v>
      </c>
      <c r="AI38" s="25">
        <f t="shared" ca="1" si="10"/>
        <v>116.92544000000044</v>
      </c>
      <c r="AJ38" s="25">
        <f t="shared" ca="1" si="10"/>
        <v>10.989471295069961</v>
      </c>
      <c r="AK38" s="25">
        <f t="shared" ca="1" si="10"/>
        <v>-3.8328600000004371</v>
      </c>
    </row>
    <row r="39" spans="1:37">
      <c r="H39" s="21" t="s">
        <v>72</v>
      </c>
      <c r="I39" s="25">
        <f t="shared" ca="1" si="9"/>
        <v>0</v>
      </c>
      <c r="J39" s="25">
        <f t="shared" ca="1" si="9"/>
        <v>0</v>
      </c>
      <c r="K39" s="25">
        <f t="shared" ca="1" si="9"/>
        <v>0</v>
      </c>
      <c r="L39" s="25">
        <f t="shared" ca="1" si="9"/>
        <v>0</v>
      </c>
      <c r="M39" s="25">
        <f t="shared" ca="1" si="9"/>
        <v>0</v>
      </c>
      <c r="N39" s="25">
        <f t="shared" ca="1" si="9"/>
        <v>0</v>
      </c>
      <c r="O39" s="25">
        <f t="shared" ca="1" si="9"/>
        <v>0</v>
      </c>
      <c r="P39" s="25">
        <f t="shared" ca="1" si="9"/>
        <v>0</v>
      </c>
      <c r="Q39" s="25">
        <f t="shared" ca="1" si="9"/>
        <v>0</v>
      </c>
      <c r="R39" s="25">
        <f t="shared" ca="1" si="9"/>
        <v>0</v>
      </c>
      <c r="S39" s="25">
        <f t="shared" ca="1" si="9"/>
        <v>0</v>
      </c>
      <c r="T39" s="25">
        <f t="shared" ca="1" si="9"/>
        <v>0</v>
      </c>
      <c r="U39" s="25">
        <f t="shared" ca="1" si="9"/>
        <v>0</v>
      </c>
      <c r="V39" s="25">
        <f t="shared" ca="1" si="9"/>
        <v>0</v>
      </c>
      <c r="W39" s="25">
        <f t="shared" ca="1" si="9"/>
        <v>0</v>
      </c>
      <c r="X39" s="25">
        <f t="shared" ca="1" si="9"/>
        <v>0</v>
      </c>
      <c r="Y39" s="25">
        <f t="shared" ca="1" si="10"/>
        <v>1.1590380190682481E-3</v>
      </c>
      <c r="Z39" s="25">
        <f t="shared" ca="1" si="10"/>
        <v>-12.772640802860224</v>
      </c>
      <c r="AA39" s="25">
        <f t="shared" ca="1" si="10"/>
        <v>-97.401043906569612</v>
      </c>
      <c r="AB39" s="25">
        <f t="shared" ca="1" si="10"/>
        <v>-97.422043877449141</v>
      </c>
      <c r="AC39" s="25">
        <f t="shared" ca="1" si="10"/>
        <v>-86.212649999999485</v>
      </c>
      <c r="AD39" s="25">
        <f t="shared" ca="1" si="10"/>
        <v>-94.896720000000641</v>
      </c>
      <c r="AE39" s="25">
        <f t="shared" ca="1" si="10"/>
        <v>-94.894320000001244</v>
      </c>
      <c r="AF39" s="25">
        <f t="shared" ca="1" si="10"/>
        <v>-94.892700287671687</v>
      </c>
      <c r="AG39" s="25">
        <f t="shared" ca="1" si="10"/>
        <v>-115.45787058026963</v>
      </c>
      <c r="AH39" s="25">
        <f t="shared" ca="1" si="10"/>
        <v>-111.01737035278984</v>
      </c>
      <c r="AI39" s="25">
        <f t="shared" ca="1" si="10"/>
        <v>-30.507280294709744</v>
      </c>
      <c r="AJ39" s="25">
        <f t="shared" ca="1" si="10"/>
        <v>-345.27425016332018</v>
      </c>
      <c r="AK39" s="25">
        <f t="shared" ca="1" si="10"/>
        <v>-345.27425014040091</v>
      </c>
    </row>
    <row r="40" spans="1:37">
      <c r="H40" s="21" t="s">
        <v>76</v>
      </c>
      <c r="I40" s="25">
        <f t="shared" ca="1" si="9"/>
        <v>0</v>
      </c>
      <c r="J40" s="25">
        <f t="shared" ca="1" si="9"/>
        <v>0</v>
      </c>
      <c r="K40" s="25">
        <f t="shared" ca="1" si="9"/>
        <v>0</v>
      </c>
      <c r="L40" s="25">
        <f t="shared" ca="1" si="9"/>
        <v>0</v>
      </c>
      <c r="M40" s="25">
        <f t="shared" ca="1" si="9"/>
        <v>0</v>
      </c>
      <c r="N40" s="25">
        <f t="shared" ca="1" si="9"/>
        <v>0</v>
      </c>
      <c r="O40" s="25">
        <f t="shared" ca="1" si="9"/>
        <v>0</v>
      </c>
      <c r="P40" s="25">
        <f t="shared" ca="1" si="9"/>
        <v>0</v>
      </c>
      <c r="Q40" s="25">
        <f t="shared" ca="1" si="9"/>
        <v>0</v>
      </c>
      <c r="R40" s="25">
        <f t="shared" ca="1" si="9"/>
        <v>0</v>
      </c>
      <c r="S40" s="25">
        <f t="shared" ca="1" si="9"/>
        <v>0</v>
      </c>
      <c r="T40" s="25">
        <f t="shared" ca="1" si="9"/>
        <v>0</v>
      </c>
      <c r="U40" s="25">
        <f t="shared" ca="1" si="9"/>
        <v>0</v>
      </c>
      <c r="V40" s="25">
        <f t="shared" ca="1" si="9"/>
        <v>0</v>
      </c>
      <c r="W40" s="25">
        <f t="shared" ca="1" si="9"/>
        <v>0</v>
      </c>
      <c r="X40" s="25">
        <f t="shared" ca="1" si="9"/>
        <v>0</v>
      </c>
      <c r="Y40" s="25">
        <f t="shared" ca="1" si="10"/>
        <v>0</v>
      </c>
      <c r="Z40" s="25">
        <f t="shared" ca="1" si="10"/>
        <v>0</v>
      </c>
      <c r="AA40" s="25">
        <f t="shared" ca="1" si="10"/>
        <v>0</v>
      </c>
      <c r="AB40" s="25">
        <f t="shared" ca="1" si="10"/>
        <v>0</v>
      </c>
      <c r="AC40" s="25">
        <f t="shared" ca="1" si="10"/>
        <v>0</v>
      </c>
      <c r="AD40" s="25">
        <f t="shared" ca="1" si="10"/>
        <v>0</v>
      </c>
      <c r="AE40" s="25">
        <f t="shared" ca="1" si="10"/>
        <v>0</v>
      </c>
      <c r="AF40" s="25">
        <f t="shared" ca="1" si="10"/>
        <v>0</v>
      </c>
      <c r="AG40" s="25">
        <f t="shared" ca="1" si="10"/>
        <v>0</v>
      </c>
      <c r="AH40" s="25">
        <f t="shared" ca="1" si="10"/>
        <v>0</v>
      </c>
      <c r="AI40" s="25">
        <f t="shared" ca="1" si="10"/>
        <v>0</v>
      </c>
      <c r="AJ40" s="25">
        <f t="shared" ca="1" si="10"/>
        <v>0</v>
      </c>
      <c r="AK40" s="25">
        <f t="shared" ca="1" si="10"/>
        <v>0</v>
      </c>
    </row>
    <row r="43" spans="1:37" ht="23.25">
      <c r="A43" s="15" t="str">
        <f>B44&amp;" generation difference by year"</f>
        <v>NEM generation difference by year</v>
      </c>
      <c r="B43" s="16"/>
      <c r="C43" s="16"/>
      <c r="D43" s="16"/>
      <c r="E43" s="16"/>
      <c r="F43" s="16"/>
      <c r="G43" s="16"/>
      <c r="H43" s="16"/>
      <c r="I43" s="16"/>
      <c r="J43" s="16"/>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row>
    <row r="44" spans="1:37">
      <c r="A44" s="17" t="s">
        <v>87</v>
      </c>
      <c r="B44" s="9" t="s">
        <v>40</v>
      </c>
    </row>
    <row r="46" spans="1:37">
      <c r="H46" t="s">
        <v>124</v>
      </c>
      <c r="I46" s="19" t="str">
        <f>I6</f>
        <v>2021-22</v>
      </c>
      <c r="J46" s="19" t="str">
        <f t="shared" ref="J46:AK46" si="11">J6</f>
        <v>2022-23</v>
      </c>
      <c r="K46" s="19" t="str">
        <f t="shared" si="11"/>
        <v>2023-24</v>
      </c>
      <c r="L46" s="19" t="str">
        <f t="shared" si="11"/>
        <v>2024-25</v>
      </c>
      <c r="M46" s="19" t="str">
        <f t="shared" si="11"/>
        <v>2025-26</v>
      </c>
      <c r="N46" s="19" t="str">
        <f t="shared" si="11"/>
        <v>2026-27</v>
      </c>
      <c r="O46" s="19" t="str">
        <f t="shared" si="11"/>
        <v>2027-28</v>
      </c>
      <c r="P46" s="19" t="str">
        <f t="shared" si="11"/>
        <v>2028-29</v>
      </c>
      <c r="Q46" s="19" t="str">
        <f t="shared" si="11"/>
        <v>2029-30</v>
      </c>
      <c r="R46" s="19" t="str">
        <f t="shared" si="11"/>
        <v>2030-31</v>
      </c>
      <c r="S46" s="19" t="str">
        <f t="shared" si="11"/>
        <v>2031-32</v>
      </c>
      <c r="T46" s="19" t="str">
        <f t="shared" si="11"/>
        <v>2032-33</v>
      </c>
      <c r="U46" s="19" t="str">
        <f t="shared" si="11"/>
        <v>2033-34</v>
      </c>
      <c r="V46" s="19" t="str">
        <f t="shared" si="11"/>
        <v>2034-35</v>
      </c>
      <c r="W46" s="19" t="str">
        <f t="shared" si="11"/>
        <v>2035-36</v>
      </c>
      <c r="X46" s="19" t="str">
        <f t="shared" si="11"/>
        <v>2036-37</v>
      </c>
      <c r="Y46" s="19" t="str">
        <f t="shared" si="11"/>
        <v>2037-38</v>
      </c>
      <c r="Z46" s="19" t="str">
        <f t="shared" si="11"/>
        <v>2038-39</v>
      </c>
      <c r="AA46" s="19" t="str">
        <f t="shared" si="11"/>
        <v>2039-40</v>
      </c>
      <c r="AB46" s="19" t="str">
        <f t="shared" si="11"/>
        <v>2040-41</v>
      </c>
      <c r="AC46" s="19" t="str">
        <f t="shared" si="11"/>
        <v>2041-42</v>
      </c>
      <c r="AD46" s="19" t="str">
        <f t="shared" si="11"/>
        <v>2042-43</v>
      </c>
      <c r="AE46" s="19" t="str">
        <f t="shared" si="11"/>
        <v>2043-44</v>
      </c>
      <c r="AF46" s="19" t="str">
        <f t="shared" si="11"/>
        <v>2044-45</v>
      </c>
      <c r="AG46" s="19" t="str">
        <f t="shared" si="11"/>
        <v>2045-46</v>
      </c>
      <c r="AH46" s="19" t="str">
        <f t="shared" si="11"/>
        <v>2046-47</v>
      </c>
      <c r="AI46" s="19" t="str">
        <f t="shared" si="11"/>
        <v>2047-48</v>
      </c>
      <c r="AJ46" s="19" t="str">
        <f t="shared" si="11"/>
        <v>2048-49</v>
      </c>
      <c r="AK46" s="19" t="str">
        <f t="shared" si="11"/>
        <v>2049-50</v>
      </c>
    </row>
    <row r="47" spans="1:37">
      <c r="H47" s="21" t="s">
        <v>64</v>
      </c>
      <c r="I47" s="25">
        <f ca="1">-SUMIFS(OFFSET(INDIRECT("'"&amp;$E$1 &amp; "_Generation'!C:C"), 0, I$1), INDIRECT("'"&amp;$E$1 &amp; "_Generation'!B:B"),$H47, INDIRECT("'"&amp;$E$1 &amp; "_Generation'!A:A"),$B$44) + SUMIFS(OFFSET(INDIRECT("'"&amp;$C$1 &amp; "_Generation'!C:C"), 0, I$1), INDIRECT("'"&amp;$C$1 &amp; "_Generation'!B:B"),$H47, INDIRECT("'"&amp;$C$1 &amp; "_Generation'!A:A"),$B$44)</f>
        <v>-3.4999997296836227E-4</v>
      </c>
      <c r="J47" s="25">
        <f t="shared" ref="J47:Y57" ca="1" si="12">-SUMIFS(OFFSET(INDIRECT("'"&amp;$E$1 &amp; "_Generation'!C:C"), 0, J$1), INDIRECT("'"&amp;$E$1 &amp; "_Generation'!B:B"),$H47, INDIRECT("'"&amp;$E$1 &amp; "_Generation'!A:A"),$B$44) + SUMIFS(OFFSET(INDIRECT("'"&amp;$C$1 &amp; "_Generation'!C:C"), 0, J$1), INDIRECT("'"&amp;$C$1 &amp; "_Generation'!B:B"),$H47, INDIRECT("'"&amp;$C$1 &amp; "_Generation'!A:A"),$B$44)</f>
        <v>5.3939999983413145E-2</v>
      </c>
      <c r="K47" s="25">
        <f t="shared" ca="1" si="12"/>
        <v>4.7089999992749654E-2</v>
      </c>
      <c r="L47" s="25">
        <f t="shared" ca="1" si="12"/>
        <v>1908.5863158527354</v>
      </c>
      <c r="M47" s="25">
        <f t="shared" ca="1" si="12"/>
        <v>2277.0437359055213</v>
      </c>
      <c r="N47" s="25">
        <f t="shared" ca="1" si="12"/>
        <v>2171.3995919193112</v>
      </c>
      <c r="O47" s="25">
        <f t="shared" ca="1" si="12"/>
        <v>-411.75042013639904</v>
      </c>
      <c r="P47" s="25">
        <f t="shared" ca="1" si="12"/>
        <v>-821.00462405548024</v>
      </c>
      <c r="Q47" s="25">
        <f t="shared" ca="1" si="12"/>
        <v>-921.82772247123648</v>
      </c>
      <c r="R47" s="25">
        <f t="shared" ca="1" si="12"/>
        <v>-573.94814045954263</v>
      </c>
      <c r="S47" s="25">
        <f t="shared" ca="1" si="12"/>
        <v>-335.56374520558529</v>
      </c>
      <c r="T47" s="25">
        <f t="shared" ca="1" si="12"/>
        <v>-458.34131855197484</v>
      </c>
      <c r="U47" s="25">
        <f t="shared" ca="1" si="12"/>
        <v>-681.19257349483814</v>
      </c>
      <c r="V47" s="25">
        <f t="shared" ca="1" si="12"/>
        <v>-279.1845542049814</v>
      </c>
      <c r="W47" s="25">
        <f t="shared" ca="1" si="12"/>
        <v>-332.3607649721198</v>
      </c>
      <c r="X47" s="25">
        <f t="shared" ca="1" si="12"/>
        <v>-531.39743802448356</v>
      </c>
      <c r="Y47" s="25">
        <f t="shared" ca="1" si="12"/>
        <v>41.124500000012631</v>
      </c>
      <c r="Z47" s="25">
        <f t="shared" ref="Z47:AK57" ca="1" si="13">-SUMIFS(OFFSET(INDIRECT("'"&amp;$E$1 &amp; "_Generation'!C:C"), 0, Z$1), INDIRECT("'"&amp;$E$1 &amp; "_Generation'!B:B"),$H47, INDIRECT("'"&amp;$E$1 &amp; "_Generation'!A:A"),$B$44) + SUMIFS(OFFSET(INDIRECT("'"&amp;$C$1 &amp; "_Generation'!C:C"), 0, Z$1), INDIRECT("'"&amp;$C$1 &amp; "_Generation'!B:B"),$H47, INDIRECT("'"&amp;$C$1 &amp; "_Generation'!A:A"),$B$44)</f>
        <v>38.442900000009104</v>
      </c>
      <c r="AA47" s="25">
        <f t="shared" ca="1" si="13"/>
        <v>78.29249999998865</v>
      </c>
      <c r="AB47" s="25">
        <f t="shared" ca="1" si="13"/>
        <v>26.950599999996484</v>
      </c>
      <c r="AC47" s="25">
        <f t="shared" ca="1" si="13"/>
        <v>-50.191299999994953</v>
      </c>
      <c r="AD47" s="25">
        <f t="shared" ca="1" si="13"/>
        <v>-97.476500000000669</v>
      </c>
      <c r="AE47" s="25">
        <f t="shared" ca="1" si="13"/>
        <v>9.0342999999975291</v>
      </c>
      <c r="AF47" s="25">
        <f t="shared" ca="1" si="13"/>
        <v>34.357500000001892</v>
      </c>
      <c r="AG47" s="25">
        <f t="shared" ca="1" si="13"/>
        <v>-18.993899999999485</v>
      </c>
      <c r="AH47" s="25">
        <f t="shared" ca="1" si="13"/>
        <v>-1.8032000000002881</v>
      </c>
      <c r="AI47" s="25">
        <f t="shared" ca="1" si="13"/>
        <v>-10.926300000000992</v>
      </c>
      <c r="AJ47" s="25">
        <f t="shared" ca="1" si="13"/>
        <v>-3.115999999989981</v>
      </c>
      <c r="AK47" s="25">
        <f t="shared" ca="1" si="13"/>
        <v>25.098099999990154</v>
      </c>
    </row>
    <row r="48" spans="1:37">
      <c r="H48" s="21" t="s">
        <v>71</v>
      </c>
      <c r="I48" s="25">
        <f t="shared" ref="I48:R58" ca="1" si="14">-SUMIFS(OFFSET(INDIRECT("'"&amp;$E$1 &amp; "_Generation'!C:C"), 0, I$1), INDIRECT("'"&amp;$E$1 &amp; "_Generation'!B:B"),$H48, INDIRECT("'"&amp;$E$1 &amp; "_Generation'!A:A"),$B$44) + SUMIFS(OFFSET(INDIRECT("'"&amp;$C$1 &amp; "_Generation'!C:C"), 0, I$1), INDIRECT("'"&amp;$C$1 &amp; "_Generation'!B:B"),$H48, INDIRECT("'"&amp;$C$1 &amp; "_Generation'!A:A"),$B$44)</f>
        <v>2.17999999949825E-2</v>
      </c>
      <c r="J48" s="25">
        <f t="shared" ca="1" si="14"/>
        <v>96.016199999994569</v>
      </c>
      <c r="K48" s="25">
        <f t="shared" ca="1" si="14"/>
        <v>73.360399999997753</v>
      </c>
      <c r="L48" s="25">
        <f t="shared" ca="1" si="14"/>
        <v>-2247.4013020724142</v>
      </c>
      <c r="M48" s="25">
        <f t="shared" ca="1" si="14"/>
        <v>-2565.6928758065151</v>
      </c>
      <c r="N48" s="25">
        <f t="shared" ca="1" si="14"/>
        <v>-3224.3798272127879</v>
      </c>
      <c r="O48" s="25">
        <f t="shared" ca="1" si="14"/>
        <v>-3907.8591701124988</v>
      </c>
      <c r="P48" s="25">
        <f t="shared" ca="1" si="14"/>
        <v>-3446.0296280144139</v>
      </c>
      <c r="Q48" s="25">
        <f t="shared" ca="1" si="14"/>
        <v>-3781.0108197486006</v>
      </c>
      <c r="R48" s="25">
        <f t="shared" ca="1" si="14"/>
        <v>-3869.9495886408495</v>
      </c>
      <c r="S48" s="25">
        <f t="shared" ca="1" si="12"/>
        <v>-3862.4965492917509</v>
      </c>
      <c r="T48" s="25">
        <f t="shared" ca="1" si="12"/>
        <v>-3785.795900000001</v>
      </c>
      <c r="U48" s="25">
        <f t="shared" ca="1" si="12"/>
        <v>-3807.3469999999998</v>
      </c>
      <c r="V48" s="25">
        <f t="shared" ca="1" si="12"/>
        <v>-3855.9922499999884</v>
      </c>
      <c r="W48" s="25">
        <f t="shared" ca="1" si="12"/>
        <v>-4073.7654999999977</v>
      </c>
      <c r="X48" s="25">
        <f t="shared" ca="1" si="12"/>
        <v>-3894.9776999999922</v>
      </c>
      <c r="Y48" s="25">
        <f t="shared" ca="1" si="12"/>
        <v>-3822.679140000002</v>
      </c>
      <c r="Z48" s="25">
        <f t="shared" ca="1" si="13"/>
        <v>-3666.9980399999895</v>
      </c>
      <c r="AA48" s="25">
        <f t="shared" ca="1" si="13"/>
        <v>-2880.3316800000011</v>
      </c>
      <c r="AB48" s="25">
        <f t="shared" ca="1" si="13"/>
        <v>-3922.744629999992</v>
      </c>
      <c r="AC48" s="25">
        <f t="shared" ca="1" si="13"/>
        <v>-4034.5612999999885</v>
      </c>
      <c r="AD48" s="25">
        <f t="shared" ca="1" si="13"/>
        <v>-3836.1863400000093</v>
      </c>
      <c r="AE48" s="25">
        <f t="shared" ca="1" si="13"/>
        <v>-3613.1091000000051</v>
      </c>
      <c r="AF48" s="25">
        <f t="shared" ca="1" si="13"/>
        <v>-3665.8011699999988</v>
      </c>
      <c r="AG48" s="25">
        <f t="shared" ca="1" si="13"/>
        <v>-3703.0326000000023</v>
      </c>
      <c r="AH48" s="25">
        <f t="shared" ca="1" si="13"/>
        <v>-3701.4749700000029</v>
      </c>
      <c r="AI48" s="25">
        <f t="shared" ca="1" si="13"/>
        <v>-3448.5525999999991</v>
      </c>
      <c r="AJ48" s="25">
        <f t="shared" ca="1" si="13"/>
        <v>0</v>
      </c>
      <c r="AK48" s="25">
        <f t="shared" ca="1" si="13"/>
        <v>0</v>
      </c>
    </row>
    <row r="49" spans="8:37">
      <c r="H49" s="21" t="s">
        <v>20</v>
      </c>
      <c r="I49" s="25">
        <f t="shared" ca="1" si="14"/>
        <v>5.358963790058624E-5</v>
      </c>
      <c r="J49" s="25">
        <f t="shared" ca="1" si="14"/>
        <v>5.342562462828937E-5</v>
      </c>
      <c r="K49" s="25">
        <f t="shared" ca="1" si="14"/>
        <v>-2.6765724214783404E-6</v>
      </c>
      <c r="L49" s="25">
        <f t="shared" ca="1" si="14"/>
        <v>-22.428024253182457</v>
      </c>
      <c r="M49" s="25">
        <f t="shared" ca="1" si="14"/>
        <v>-10.486815021654593</v>
      </c>
      <c r="N49" s="25">
        <f t="shared" ca="1" si="14"/>
        <v>-10.83322057230771</v>
      </c>
      <c r="O49" s="25">
        <f t="shared" ca="1" si="14"/>
        <v>16.11283148621601</v>
      </c>
      <c r="P49" s="25">
        <f t="shared" ca="1" si="14"/>
        <v>21.121788847270182</v>
      </c>
      <c r="Q49" s="25">
        <f t="shared" ca="1" si="14"/>
        <v>8.8129413097253746</v>
      </c>
      <c r="R49" s="25">
        <f t="shared" ca="1" si="14"/>
        <v>6.8896184302502661E-5</v>
      </c>
      <c r="S49" s="25">
        <f t="shared" ca="1" si="12"/>
        <v>15.016764518838499</v>
      </c>
      <c r="T49" s="25">
        <f t="shared" ca="1" si="12"/>
        <v>-101.84561456491315</v>
      </c>
      <c r="U49" s="25">
        <f t="shared" ca="1" si="12"/>
        <v>-24.645276890379819</v>
      </c>
      <c r="V49" s="25">
        <f t="shared" ca="1" si="12"/>
        <v>-215.44807902264097</v>
      </c>
      <c r="W49" s="25">
        <f t="shared" ca="1" si="12"/>
        <v>0.52665922172514001</v>
      </c>
      <c r="X49" s="25">
        <f t="shared" ca="1" si="12"/>
        <v>5.9280522309923072</v>
      </c>
      <c r="Y49" s="25">
        <f t="shared" ca="1" si="12"/>
        <v>-31.35170843089054</v>
      </c>
      <c r="Z49" s="25">
        <f t="shared" ca="1" si="13"/>
        <v>-133.36749357344524</v>
      </c>
      <c r="AA49" s="25">
        <f t="shared" ca="1" si="13"/>
        <v>-164.20972477360601</v>
      </c>
      <c r="AB49" s="25">
        <f t="shared" ca="1" si="13"/>
        <v>34.878460554236881</v>
      </c>
      <c r="AC49" s="25">
        <f t="shared" ca="1" si="13"/>
        <v>24.718087950525842</v>
      </c>
      <c r="AD49" s="25">
        <f t="shared" ca="1" si="13"/>
        <v>-6.9702888981455544</v>
      </c>
      <c r="AE49" s="25">
        <f t="shared" ca="1" si="13"/>
        <v>11.495226629174795</v>
      </c>
      <c r="AF49" s="25">
        <f t="shared" ca="1" si="13"/>
        <v>-1.3694316240307671</v>
      </c>
      <c r="AG49" s="25">
        <f t="shared" ca="1" si="13"/>
        <v>-1.0771577362265816</v>
      </c>
      <c r="AH49" s="25">
        <f t="shared" ca="1" si="13"/>
        <v>2.2440413636104495E-4</v>
      </c>
      <c r="AI49" s="25">
        <f t="shared" ca="1" si="13"/>
        <v>2.3886027258868126E-4</v>
      </c>
      <c r="AJ49" s="25">
        <f t="shared" ca="1" si="13"/>
        <v>2.7117030526824237E-4</v>
      </c>
      <c r="AK49" s="25">
        <f t="shared" ca="1" si="13"/>
        <v>2.6716117793057492E-4</v>
      </c>
    </row>
    <row r="50" spans="8:37">
      <c r="H50" s="21" t="s">
        <v>32</v>
      </c>
      <c r="I50" s="25">
        <f t="shared" ca="1" si="14"/>
        <v>4.0999999555424438E-6</v>
      </c>
      <c r="J50" s="25">
        <f t="shared" ca="1" si="14"/>
        <v>6.2386861145569128E-5</v>
      </c>
      <c r="K50" s="25">
        <f t="shared" ca="1" si="14"/>
        <v>1.9999999949504854E-6</v>
      </c>
      <c r="L50" s="25">
        <f t="shared" ca="1" si="14"/>
        <v>4.1605763999999965</v>
      </c>
      <c r="M50" s="25">
        <f t="shared" ca="1" si="14"/>
        <v>1.3036333000000013</v>
      </c>
      <c r="N50" s="25">
        <f t="shared" ca="1" si="14"/>
        <v>4.2277207000000203</v>
      </c>
      <c r="O50" s="25">
        <f t="shared" ca="1" si="14"/>
        <v>-0.81345859999998993</v>
      </c>
      <c r="P50" s="25">
        <f t="shared" ca="1" si="14"/>
        <v>-0.33814859999998248</v>
      </c>
      <c r="Q50" s="25">
        <f t="shared" ca="1" si="14"/>
        <v>3.2526965014767484E-6</v>
      </c>
      <c r="R50" s="25">
        <f t="shared" ca="1" si="14"/>
        <v>-1.0527564999999868</v>
      </c>
      <c r="S50" s="25">
        <f t="shared" ca="1" si="12"/>
        <v>-0.10084109999999669</v>
      </c>
      <c r="T50" s="25">
        <f t="shared" ca="1" si="12"/>
        <v>-0.30345299999999042</v>
      </c>
      <c r="U50" s="25">
        <f t="shared" ca="1" si="12"/>
        <v>-1.4367375000000209</v>
      </c>
      <c r="V50" s="25">
        <f t="shared" ca="1" si="12"/>
        <v>-0.53648659999998927</v>
      </c>
      <c r="W50" s="25">
        <f t="shared" ca="1" si="12"/>
        <v>-2.4595560000000916</v>
      </c>
      <c r="X50" s="25">
        <f t="shared" ca="1" si="12"/>
        <v>-0.86840899999999976</v>
      </c>
      <c r="Y50" s="25">
        <f t="shared" ca="1" si="12"/>
        <v>-1.6757280000000065</v>
      </c>
      <c r="Z50" s="25">
        <f t="shared" ca="1" si="13"/>
        <v>-3.1484070000000912</v>
      </c>
      <c r="AA50" s="25">
        <f t="shared" ca="1" si="13"/>
        <v>-0.95406000000001256</v>
      </c>
      <c r="AB50" s="25">
        <f t="shared" ca="1" si="13"/>
        <v>8.9970000000008099E-2</v>
      </c>
      <c r="AC50" s="25">
        <f t="shared" ca="1" si="13"/>
        <v>0</v>
      </c>
      <c r="AD50" s="25">
        <f t="shared" ca="1" si="13"/>
        <v>-0.25157600000000002</v>
      </c>
      <c r="AE50" s="25">
        <f t="shared" ca="1" si="13"/>
        <v>0.3695250000000101</v>
      </c>
      <c r="AF50" s="25">
        <f t="shared" ca="1" si="13"/>
        <v>-0.95694999999999197</v>
      </c>
      <c r="AG50" s="25">
        <f t="shared" ca="1" si="13"/>
        <v>-0.61261000000101262</v>
      </c>
      <c r="AH50" s="25">
        <f t="shared" ca="1" si="13"/>
        <v>0</v>
      </c>
      <c r="AI50" s="25">
        <f t="shared" ca="1" si="13"/>
        <v>0</v>
      </c>
      <c r="AJ50" s="25">
        <f t="shared" ca="1" si="13"/>
        <v>0</v>
      </c>
      <c r="AK50" s="25">
        <f t="shared" ca="1" si="13"/>
        <v>0</v>
      </c>
    </row>
    <row r="51" spans="8:37">
      <c r="H51" s="21" t="s">
        <v>66</v>
      </c>
      <c r="I51" s="25">
        <f t="shared" ca="1" si="14"/>
        <v>8.2842494592227922E-5</v>
      </c>
      <c r="J51" s="25">
        <f t="shared" ca="1" si="14"/>
        <v>8.3874882479406665E-5</v>
      </c>
      <c r="K51" s="25">
        <f t="shared" ca="1" si="14"/>
        <v>9.6692834276268513E-5</v>
      </c>
      <c r="L51" s="25">
        <f t="shared" ca="1" si="14"/>
        <v>-6.2799231127801889</v>
      </c>
      <c r="M51" s="25">
        <f t="shared" ca="1" si="14"/>
        <v>-1.1252325848069216</v>
      </c>
      <c r="N51" s="25">
        <f t="shared" ca="1" si="14"/>
        <v>8.6015205699198276</v>
      </c>
      <c r="O51" s="25">
        <f t="shared" ca="1" si="14"/>
        <v>5.1530099123116457E-2</v>
      </c>
      <c r="P51" s="25">
        <f t="shared" ca="1" si="14"/>
        <v>9.4337794023591073</v>
      </c>
      <c r="Q51" s="25">
        <f t="shared" ca="1" si="14"/>
        <v>0.81066960048752934</v>
      </c>
      <c r="R51" s="25">
        <f t="shared" ca="1" si="14"/>
        <v>7.285340620791958E-2</v>
      </c>
      <c r="S51" s="25">
        <f t="shared" ca="1" si="12"/>
        <v>6.5054061681559361E-2</v>
      </c>
      <c r="T51" s="25">
        <f t="shared" ca="1" si="12"/>
        <v>-4.5963065417907956E-2</v>
      </c>
      <c r="U51" s="25">
        <f t="shared" ca="1" si="12"/>
        <v>-0.66120190836490877</v>
      </c>
      <c r="V51" s="25">
        <f t="shared" ca="1" si="12"/>
        <v>-1.0178617902490981</v>
      </c>
      <c r="W51" s="25">
        <f t="shared" ca="1" si="12"/>
        <v>-4.9741056110710815</v>
      </c>
      <c r="X51" s="25">
        <f t="shared" ca="1" si="12"/>
        <v>-0.43621743367977217</v>
      </c>
      <c r="Y51" s="25">
        <f t="shared" ca="1" si="12"/>
        <v>-3.1292925288473157</v>
      </c>
      <c r="Z51" s="25">
        <f t="shared" ca="1" si="13"/>
        <v>-57.766631437824856</v>
      </c>
      <c r="AA51" s="25">
        <f t="shared" ca="1" si="13"/>
        <v>-149.32746166871732</v>
      </c>
      <c r="AB51" s="25">
        <f t="shared" ca="1" si="13"/>
        <v>-6.0587033298085089</v>
      </c>
      <c r="AC51" s="25">
        <f t="shared" ca="1" si="13"/>
        <v>-1.2672833172426863</v>
      </c>
      <c r="AD51" s="25">
        <f t="shared" ca="1" si="13"/>
        <v>-1.467327358623038</v>
      </c>
      <c r="AE51" s="25">
        <f t="shared" ca="1" si="13"/>
        <v>-79.859050658546721</v>
      </c>
      <c r="AF51" s="25">
        <f t="shared" ca="1" si="13"/>
        <v>-30.507653991353095</v>
      </c>
      <c r="AG51" s="25">
        <f t="shared" ca="1" si="13"/>
        <v>-55.747964644720014</v>
      </c>
      <c r="AH51" s="25">
        <f t="shared" ca="1" si="13"/>
        <v>-36.438610136239049</v>
      </c>
      <c r="AI51" s="25">
        <f t="shared" ca="1" si="13"/>
        <v>-108.9852949705255</v>
      </c>
      <c r="AJ51" s="25">
        <f t="shared" ca="1" si="13"/>
        <v>-605.07070473562635</v>
      </c>
      <c r="AK51" s="25">
        <f t="shared" ca="1" si="13"/>
        <v>-594.99397973431678</v>
      </c>
    </row>
    <row r="52" spans="8:37">
      <c r="H52" s="21" t="s">
        <v>65</v>
      </c>
      <c r="I52" s="25">
        <f t="shared" ca="1" si="14"/>
        <v>1.7431689999975788</v>
      </c>
      <c r="J52" s="25">
        <f t="shared" ca="1" si="14"/>
        <v>-92.580646000002162</v>
      </c>
      <c r="K52" s="25">
        <f t="shared" ca="1" si="14"/>
        <v>-73.052569999999832</v>
      </c>
      <c r="L52" s="25">
        <f t="shared" ca="1" si="14"/>
        <v>258.42582300000322</v>
      </c>
      <c r="M52" s="25">
        <f t="shared" ca="1" si="14"/>
        <v>297.16865099999995</v>
      </c>
      <c r="N52" s="25">
        <f t="shared" ca="1" si="14"/>
        <v>181.81828843400399</v>
      </c>
      <c r="O52" s="25">
        <f t="shared" ca="1" si="14"/>
        <v>4361.715278556263</v>
      </c>
      <c r="P52" s="25">
        <f t="shared" ca="1" si="14"/>
        <v>4388.8250357523993</v>
      </c>
      <c r="Q52" s="25">
        <f t="shared" ca="1" si="14"/>
        <v>4407.6649054484769</v>
      </c>
      <c r="R52" s="25">
        <f t="shared" ca="1" si="14"/>
        <v>4207.7806420834695</v>
      </c>
      <c r="S52" s="25">
        <f t="shared" ca="1" si="12"/>
        <v>3673.3986883847301</v>
      </c>
      <c r="T52" s="25">
        <f t="shared" ca="1" si="12"/>
        <v>3694.9919242578981</v>
      </c>
      <c r="U52" s="25">
        <f t="shared" ca="1" si="12"/>
        <v>3657.7815653584166</v>
      </c>
      <c r="V52" s="25">
        <f t="shared" ca="1" si="12"/>
        <v>3489.8155707080005</v>
      </c>
      <c r="W52" s="25">
        <f t="shared" ca="1" si="12"/>
        <v>3342.4672870817994</v>
      </c>
      <c r="X52" s="25">
        <f t="shared" ca="1" si="12"/>
        <v>3231.7017186543835</v>
      </c>
      <c r="Y52" s="25">
        <f t="shared" ca="1" si="12"/>
        <v>3415.9126009941301</v>
      </c>
      <c r="Z52" s="25">
        <f t="shared" ca="1" si="13"/>
        <v>3348.782538990481</v>
      </c>
      <c r="AA52" s="25">
        <f t="shared" ca="1" si="13"/>
        <v>3361.3676292814016</v>
      </c>
      <c r="AB52" s="25">
        <f t="shared" ca="1" si="13"/>
        <v>3016.4441422748714</v>
      </c>
      <c r="AC52" s="25">
        <f t="shared" ca="1" si="13"/>
        <v>3242.2746440955989</v>
      </c>
      <c r="AD52" s="25">
        <f t="shared" ca="1" si="13"/>
        <v>3152.4693634696596</v>
      </c>
      <c r="AE52" s="25">
        <f t="shared" ca="1" si="13"/>
        <v>2903.8287650206676</v>
      </c>
      <c r="AF52" s="25">
        <f t="shared" ca="1" si="13"/>
        <v>2932.3932655364997</v>
      </c>
      <c r="AG52" s="25">
        <f t="shared" ca="1" si="13"/>
        <v>2859.9850099068972</v>
      </c>
      <c r="AH52" s="25">
        <f t="shared" ca="1" si="13"/>
        <v>2929.2549863560525</v>
      </c>
      <c r="AI52" s="25">
        <f t="shared" ca="1" si="13"/>
        <v>2463.7116534588013</v>
      </c>
      <c r="AJ52" s="25">
        <f t="shared" ca="1" si="13"/>
        <v>2291.5929167432396</v>
      </c>
      <c r="AK52" s="25">
        <f t="shared" ca="1" si="13"/>
        <v>2163.8557611754168</v>
      </c>
    </row>
    <row r="53" spans="8:37">
      <c r="H53" s="21" t="s">
        <v>69</v>
      </c>
      <c r="I53" s="25">
        <f t="shared" ca="1" si="14"/>
        <v>1.5715919180365745E-3</v>
      </c>
      <c r="J53" s="25">
        <f t="shared" ca="1" si="14"/>
        <v>1.5911271766526625E-3</v>
      </c>
      <c r="K53" s="25">
        <f t="shared" ca="1" si="14"/>
        <v>4.8210445384029299E-3</v>
      </c>
      <c r="L53" s="25">
        <f t="shared" ca="1" si="14"/>
        <v>80.250959783887083</v>
      </c>
      <c r="M53" s="25">
        <f t="shared" ca="1" si="14"/>
        <v>121.774329066262</v>
      </c>
      <c r="N53" s="25">
        <f t="shared" ca="1" si="14"/>
        <v>928.33581053747184</v>
      </c>
      <c r="O53" s="25">
        <f t="shared" ca="1" si="14"/>
        <v>190.1884317707154</v>
      </c>
      <c r="P53" s="25">
        <f t="shared" ca="1" si="14"/>
        <v>-477.1185214365396</v>
      </c>
      <c r="Q53" s="25">
        <f t="shared" ca="1" si="14"/>
        <v>-335.88041939859249</v>
      </c>
      <c r="R53" s="25">
        <f t="shared" ca="1" si="14"/>
        <v>-259.61316562147113</v>
      </c>
      <c r="S53" s="25">
        <f t="shared" ca="1" si="12"/>
        <v>272.54060337381816</v>
      </c>
      <c r="T53" s="25">
        <f t="shared" ca="1" si="12"/>
        <v>331.83081714932632</v>
      </c>
      <c r="U53" s="25">
        <f t="shared" ca="1" si="12"/>
        <v>477.06420403953962</v>
      </c>
      <c r="V53" s="25">
        <f t="shared" ca="1" si="12"/>
        <v>712.38608793410094</v>
      </c>
      <c r="W53" s="25">
        <f t="shared" ca="1" si="12"/>
        <v>786.65942690612428</v>
      </c>
      <c r="X53" s="25">
        <f t="shared" ca="1" si="12"/>
        <v>903.63232855750539</v>
      </c>
      <c r="Y53" s="25">
        <f t="shared" ca="1" si="12"/>
        <v>263.4434691671413</v>
      </c>
      <c r="Z53" s="25">
        <f t="shared" ca="1" si="13"/>
        <v>255.7077172708523</v>
      </c>
      <c r="AA53" s="25">
        <f t="shared" ca="1" si="13"/>
        <v>-406.31181296820432</v>
      </c>
      <c r="AB53" s="25">
        <f t="shared" ca="1" si="13"/>
        <v>593.25954140730028</v>
      </c>
      <c r="AC53" s="25">
        <f t="shared" ca="1" si="13"/>
        <v>601.14627013169229</v>
      </c>
      <c r="AD53" s="25">
        <f t="shared" ca="1" si="13"/>
        <v>875.20415548526216</v>
      </c>
      <c r="AE53" s="25">
        <f t="shared" ca="1" si="13"/>
        <v>883.74779587666853</v>
      </c>
      <c r="AF53" s="25">
        <f t="shared" ca="1" si="13"/>
        <v>813.63229797493841</v>
      </c>
      <c r="AG53" s="25">
        <f t="shared" ca="1" si="13"/>
        <v>1048.2162477287056</v>
      </c>
      <c r="AH53" s="25">
        <f t="shared" ca="1" si="13"/>
        <v>871.24091641472478</v>
      </c>
      <c r="AI53" s="25">
        <f t="shared" ca="1" si="13"/>
        <v>958.52778651319386</v>
      </c>
      <c r="AJ53" s="25">
        <f t="shared" ca="1" si="13"/>
        <v>-336.06696609703067</v>
      </c>
      <c r="AK53" s="25">
        <f t="shared" ca="1" si="13"/>
        <v>92.72110952118237</v>
      </c>
    </row>
    <row r="54" spans="8:37">
      <c r="H54" s="21" t="s">
        <v>68</v>
      </c>
      <c r="I54" s="25">
        <f t="shared" ca="1" si="14"/>
        <v>8.1513280056242365E-3</v>
      </c>
      <c r="J54" s="25">
        <f t="shared" ca="1" si="14"/>
        <v>5.9342989588913042E-3</v>
      </c>
      <c r="K54" s="25">
        <f t="shared" ca="1" si="14"/>
        <v>6.9390312673931476E-2</v>
      </c>
      <c r="L54" s="25">
        <f t="shared" ca="1" si="14"/>
        <v>-1.1348970656399615E-4</v>
      </c>
      <c r="M54" s="25">
        <f t="shared" ca="1" si="14"/>
        <v>1.6640749527141452E-4</v>
      </c>
      <c r="N54" s="25">
        <f t="shared" ca="1" si="14"/>
        <v>-264.51409682860685</v>
      </c>
      <c r="O54" s="25">
        <f t="shared" ca="1" si="14"/>
        <v>4.2051554585523263</v>
      </c>
      <c r="P54" s="25">
        <f t="shared" ca="1" si="14"/>
        <v>682.47419411394003</v>
      </c>
      <c r="Q54" s="25">
        <f t="shared" ca="1" si="14"/>
        <v>714.11015508390483</v>
      </c>
      <c r="R54" s="25">
        <f t="shared" ca="1" si="14"/>
        <v>777.72782701817778</v>
      </c>
      <c r="S54" s="25">
        <f t="shared" ca="1" si="12"/>
        <v>446.9231726448379</v>
      </c>
      <c r="T54" s="25">
        <f t="shared" ca="1" si="12"/>
        <v>444.51615635151029</v>
      </c>
      <c r="U54" s="25">
        <f t="shared" ca="1" si="12"/>
        <v>437.52583159146161</v>
      </c>
      <c r="V54" s="25">
        <f t="shared" ca="1" si="12"/>
        <v>404.81889043472256</v>
      </c>
      <c r="W54" s="25">
        <f t="shared" ca="1" si="12"/>
        <v>454.30020775748926</v>
      </c>
      <c r="X54" s="25">
        <f t="shared" ca="1" si="12"/>
        <v>440.27940409754956</v>
      </c>
      <c r="Y54" s="25">
        <f t="shared" ca="1" si="12"/>
        <v>387.53489716773402</v>
      </c>
      <c r="Z54" s="25">
        <f t="shared" ca="1" si="13"/>
        <v>400.09782300178267</v>
      </c>
      <c r="AA54" s="25">
        <f t="shared" ca="1" si="13"/>
        <v>418.22910538472934</v>
      </c>
      <c r="AB54" s="25">
        <f t="shared" ca="1" si="13"/>
        <v>429.65305215081389</v>
      </c>
      <c r="AC54" s="25">
        <f t="shared" ca="1" si="13"/>
        <v>416.45563081606088</v>
      </c>
      <c r="AD54" s="25">
        <f t="shared" ca="1" si="13"/>
        <v>50.377188059290347</v>
      </c>
      <c r="AE54" s="25">
        <f t="shared" ca="1" si="13"/>
        <v>72.915832697239239</v>
      </c>
      <c r="AF54" s="25">
        <f t="shared" ca="1" si="13"/>
        <v>91.164978610111575</v>
      </c>
      <c r="AG54" s="25">
        <f t="shared" ca="1" si="13"/>
        <v>38.062933057226473</v>
      </c>
      <c r="AH54" s="25">
        <f t="shared" ca="1" si="13"/>
        <v>82.23495468863257</v>
      </c>
      <c r="AI54" s="25">
        <f t="shared" ca="1" si="13"/>
        <v>257.74070120273973</v>
      </c>
      <c r="AJ54" s="25">
        <f t="shared" ca="1" si="13"/>
        <v>-1224.1305531704857</v>
      </c>
      <c r="AK54" s="25">
        <f t="shared" ca="1" si="13"/>
        <v>-1544.3159426937418</v>
      </c>
    </row>
    <row r="55" spans="8:37">
      <c r="H55" s="21" t="s">
        <v>36</v>
      </c>
      <c r="I55" s="25">
        <f t="shared" ca="1" si="14"/>
        <v>-0.25920767132245714</v>
      </c>
      <c r="J55" s="25">
        <f t="shared" ca="1" si="14"/>
        <v>-6.4119626353203785E-2</v>
      </c>
      <c r="K55" s="25">
        <f t="shared" ca="1" si="14"/>
        <v>-9.1704556208526355E-2</v>
      </c>
      <c r="L55" s="25">
        <f t="shared" ca="1" si="14"/>
        <v>11.180681439006491</v>
      </c>
      <c r="M55" s="25">
        <f t="shared" ca="1" si="14"/>
        <v>1.8874424127506586</v>
      </c>
      <c r="N55" s="25">
        <f t="shared" ca="1" si="14"/>
        <v>7.6727407184433787</v>
      </c>
      <c r="O55" s="25">
        <f t="shared" ca="1" si="14"/>
        <v>1.223977607370216</v>
      </c>
      <c r="P55" s="25">
        <f t="shared" ca="1" si="14"/>
        <v>-2.2854691374352001</v>
      </c>
      <c r="Q55" s="25">
        <f t="shared" ca="1" si="14"/>
        <v>5.195852615332285</v>
      </c>
      <c r="R55" s="25">
        <f t="shared" ca="1" si="14"/>
        <v>-0.23947083948513637</v>
      </c>
      <c r="S55" s="25">
        <f t="shared" ca="1" si="12"/>
        <v>4.185947032061847</v>
      </c>
      <c r="T55" s="25">
        <f t="shared" ca="1" si="12"/>
        <v>7.2490758342839854</v>
      </c>
      <c r="U55" s="25">
        <f t="shared" ca="1" si="12"/>
        <v>0.86593348270707793</v>
      </c>
      <c r="V55" s="25">
        <f t="shared" ca="1" si="12"/>
        <v>2.3796339917019509</v>
      </c>
      <c r="W55" s="25">
        <f t="shared" ca="1" si="12"/>
        <v>2.9362342334560481</v>
      </c>
      <c r="X55" s="25">
        <f t="shared" ca="1" si="12"/>
        <v>2.0732587168960777</v>
      </c>
      <c r="Y55" s="25">
        <f t="shared" ca="1" si="12"/>
        <v>25.630865084444167</v>
      </c>
      <c r="Z55" s="25">
        <f t="shared" ca="1" si="13"/>
        <v>25.064274237332938</v>
      </c>
      <c r="AA55" s="25">
        <f t="shared" ca="1" si="13"/>
        <v>86.178913701803936</v>
      </c>
      <c r="AB55" s="25">
        <f t="shared" ca="1" si="13"/>
        <v>101.69262670989497</v>
      </c>
      <c r="AC55" s="25">
        <f t="shared" ca="1" si="13"/>
        <v>134.32735991819345</v>
      </c>
      <c r="AD55" s="25">
        <f t="shared" ca="1" si="13"/>
        <v>144.81155564170467</v>
      </c>
      <c r="AE55" s="25">
        <f t="shared" ca="1" si="13"/>
        <v>52.311822690749523</v>
      </c>
      <c r="AF55" s="25">
        <f t="shared" ca="1" si="13"/>
        <v>150.58879228629212</v>
      </c>
      <c r="AG55" s="25">
        <f t="shared" ca="1" si="13"/>
        <v>152.95804099025645</v>
      </c>
      <c r="AH55" s="25">
        <f t="shared" ca="1" si="13"/>
        <v>141.96213241401801</v>
      </c>
      <c r="AI55" s="25">
        <f t="shared" ca="1" si="13"/>
        <v>151.2033407147992</v>
      </c>
      <c r="AJ55" s="25">
        <f t="shared" ca="1" si="13"/>
        <v>70.029881651966207</v>
      </c>
      <c r="AK55" s="25">
        <f t="shared" ca="1" si="13"/>
        <v>105.078063282519</v>
      </c>
    </row>
    <row r="56" spans="8:37">
      <c r="H56" s="21" t="s">
        <v>73</v>
      </c>
      <c r="I56" s="25">
        <f t="shared" ca="1" si="14"/>
        <v>-1.807463999999996</v>
      </c>
      <c r="J56" s="25">
        <f t="shared" ca="1" si="14"/>
        <v>-4.1159710000000018</v>
      </c>
      <c r="K56" s="25">
        <f t="shared" ca="1" si="14"/>
        <v>-3.078845825634744</v>
      </c>
      <c r="L56" s="25">
        <f t="shared" ca="1" si="14"/>
        <v>7.7981213845221191</v>
      </c>
      <c r="M56" s="25">
        <f t="shared" ca="1" si="14"/>
        <v>109.30478888291873</v>
      </c>
      <c r="N56" s="25">
        <f t="shared" ca="1" si="14"/>
        <v>530.05564209110071</v>
      </c>
      <c r="O56" s="25">
        <f t="shared" ca="1" si="14"/>
        <v>-176.11509643558111</v>
      </c>
      <c r="P56" s="25">
        <f t="shared" ca="1" si="14"/>
        <v>-223.10529723060517</v>
      </c>
      <c r="Q56" s="25">
        <f t="shared" ca="1" si="14"/>
        <v>173.53940304784282</v>
      </c>
      <c r="R56" s="25">
        <f t="shared" ca="1" si="14"/>
        <v>107.46686890339515</v>
      </c>
      <c r="S56" s="25">
        <f t="shared" ca="1" si="12"/>
        <v>32.158143355445645</v>
      </c>
      <c r="T56" s="25">
        <f t="shared" ca="1" si="12"/>
        <v>65.370246918004341</v>
      </c>
      <c r="U56" s="25">
        <f t="shared" ca="1" si="12"/>
        <v>-68.641328637906554</v>
      </c>
      <c r="V56" s="25">
        <f t="shared" ca="1" si="12"/>
        <v>91.977726328035715</v>
      </c>
      <c r="W56" s="25">
        <f t="shared" ca="1" si="12"/>
        <v>-55.053836378947381</v>
      </c>
      <c r="X56" s="25">
        <f t="shared" ca="1" si="12"/>
        <v>-5.0556446187692927</v>
      </c>
      <c r="Y56" s="25">
        <f t="shared" ca="1" si="12"/>
        <v>43.864263145114819</v>
      </c>
      <c r="Z56" s="25">
        <f t="shared" ca="1" si="13"/>
        <v>50.741584480947495</v>
      </c>
      <c r="AA56" s="25">
        <f t="shared" ca="1" si="13"/>
        <v>-116.22622171697003</v>
      </c>
      <c r="AB56" s="25">
        <f t="shared" ca="1" si="13"/>
        <v>-110.66314343362501</v>
      </c>
      <c r="AC56" s="25">
        <f t="shared" ca="1" si="13"/>
        <v>-120.09533032932814</v>
      </c>
      <c r="AD56" s="25">
        <f t="shared" ca="1" si="13"/>
        <v>-205.39269743318255</v>
      </c>
      <c r="AE56" s="25">
        <f t="shared" ca="1" si="13"/>
        <v>-184.42807362688836</v>
      </c>
      <c r="AF56" s="25">
        <f t="shared" ca="1" si="13"/>
        <v>-186.43131869432182</v>
      </c>
      <c r="AG56" s="25">
        <f t="shared" ca="1" si="13"/>
        <v>-203.30067563967714</v>
      </c>
      <c r="AH56" s="25">
        <f t="shared" ca="1" si="13"/>
        <v>-172.35714721141812</v>
      </c>
      <c r="AI56" s="25">
        <f t="shared" ca="1" si="13"/>
        <v>-62.176243296140456</v>
      </c>
      <c r="AJ56" s="25">
        <f t="shared" ca="1" si="13"/>
        <v>-359.94629885638642</v>
      </c>
      <c r="AK56" s="25">
        <f t="shared" ca="1" si="13"/>
        <v>-287.01582725751541</v>
      </c>
    </row>
    <row r="57" spans="8:37">
      <c r="H57" s="21" t="s">
        <v>56</v>
      </c>
      <c r="I57" s="25">
        <f t="shared" ca="1" si="14"/>
        <v>2.9618449999979646E-4</v>
      </c>
      <c r="J57" s="25">
        <f t="shared" ca="1" si="14"/>
        <v>7.1392640000098595E-3</v>
      </c>
      <c r="K57" s="25">
        <f t="shared" ca="1" si="14"/>
        <v>8.6286079999950971E-3</v>
      </c>
      <c r="L57" s="25">
        <f t="shared" ca="1" si="14"/>
        <v>0.40145466509998684</v>
      </c>
      <c r="M57" s="25">
        <f t="shared" ca="1" si="14"/>
        <v>0.36421496100000894</v>
      </c>
      <c r="N57" s="25">
        <f t="shared" ca="1" si="14"/>
        <v>2.2893107359998979</v>
      </c>
      <c r="O57" s="25">
        <f t="shared" ca="1" si="14"/>
        <v>-1.3665192960000923</v>
      </c>
      <c r="P57" s="25">
        <f t="shared" ca="1" si="14"/>
        <v>-1.6673850500001066</v>
      </c>
      <c r="Q57" s="25">
        <f t="shared" ca="1" si="14"/>
        <v>0.45814913999990381</v>
      </c>
      <c r="R57" s="25">
        <f t="shared" ca="1" si="14"/>
        <v>-0.38673783000000128</v>
      </c>
      <c r="S57" s="25">
        <f t="shared" ca="1" si="12"/>
        <v>0.52074954999999079</v>
      </c>
      <c r="T57" s="25">
        <f t="shared" ca="1" si="12"/>
        <v>-0.25203770400003123</v>
      </c>
      <c r="U57" s="25">
        <f t="shared" ca="1" si="12"/>
        <v>-1.7348874040000055</v>
      </c>
      <c r="V57" s="25">
        <f t="shared" ca="1" si="12"/>
        <v>0.69136555000011413</v>
      </c>
      <c r="W57" s="25">
        <f t="shared" ca="1" si="12"/>
        <v>2.7980860000099028E-2</v>
      </c>
      <c r="X57" s="25">
        <f t="shared" ca="1" si="12"/>
        <v>-6.1285570000109146E-2</v>
      </c>
      <c r="Y57" s="25">
        <f t="shared" ca="1" si="12"/>
        <v>0.49615761000001157</v>
      </c>
      <c r="Z57" s="25">
        <f t="shared" ca="1" si="13"/>
        <v>-0.57669654000011406</v>
      </c>
      <c r="AA57" s="25">
        <f t="shared" ca="1" si="13"/>
        <v>-1.4130118560000255</v>
      </c>
      <c r="AB57" s="25">
        <f t="shared" ca="1" si="13"/>
        <v>-0.39699885999996809</v>
      </c>
      <c r="AC57" s="25">
        <f t="shared" ca="1" si="13"/>
        <v>-1.6167805799999826</v>
      </c>
      <c r="AD57" s="25">
        <f t="shared" ca="1" si="13"/>
        <v>-0.82592210000001387</v>
      </c>
      <c r="AE57" s="25">
        <f t="shared" ca="1" si="13"/>
        <v>1.7608729499998788</v>
      </c>
      <c r="AF57" s="25">
        <f t="shared" ca="1" si="13"/>
        <v>-0.56410487000002263</v>
      </c>
      <c r="AG57" s="25">
        <f t="shared" ca="1" si="13"/>
        <v>-0.15321374999973614</v>
      </c>
      <c r="AH57" s="25">
        <f t="shared" ca="1" si="13"/>
        <v>-0.22941957999998408</v>
      </c>
      <c r="AI57" s="25">
        <f t="shared" ca="1" si="13"/>
        <v>0.18467544999990082</v>
      </c>
      <c r="AJ57" s="25">
        <f t="shared" ca="1" si="13"/>
        <v>26.519295980000095</v>
      </c>
      <c r="AK57" s="25">
        <f t="shared" ca="1" si="13"/>
        <v>6.6067434900000137</v>
      </c>
    </row>
    <row r="59" spans="8:37">
      <c r="H59" s="21" t="s">
        <v>70</v>
      </c>
      <c r="I59" s="25">
        <f t="shared" ref="I59:X61" ca="1" si="15">-SUMIFS(OFFSET(INDIRECT("'"&amp;$E$1 &amp; "_Generation'!C:C"), 0, I$1), INDIRECT("'"&amp;$E$1 &amp; "_Generation'!B:B"),$H59, INDIRECT("'"&amp;$E$1 &amp; "_Generation'!A:A"),$B$44) + SUMIFS(OFFSET(INDIRECT("'"&amp;$C$1 &amp; "_Generation'!C:C"), 0, I$1), INDIRECT("'"&amp;$C$1 &amp; "_Generation'!B:B"),$H59, INDIRECT("'"&amp;$C$1 &amp; "_Generation'!A:A"),$B$44)</f>
        <v>-0.32001966223398881</v>
      </c>
      <c r="J59" s="25">
        <f t="shared" ca="1" si="15"/>
        <v>-7.9172545717540288E-2</v>
      </c>
      <c r="K59" s="25">
        <f t="shared" ca="1" si="15"/>
        <v>-0.11322449207921181</v>
      </c>
      <c r="L59" s="25">
        <f t="shared" ca="1" si="15"/>
        <v>13.80328839316212</v>
      </c>
      <c r="M59" s="25">
        <f t="shared" ca="1" si="15"/>
        <v>2.3542418831988243</v>
      </c>
      <c r="N59" s="25">
        <f t="shared" ca="1" si="15"/>
        <v>9.4484004351767794</v>
      </c>
      <c r="O59" s="25">
        <f t="shared" ca="1" si="15"/>
        <v>1.5297795631455529</v>
      </c>
      <c r="P59" s="25">
        <f t="shared" ca="1" si="15"/>
        <v>-2.8403063096795336</v>
      </c>
      <c r="Q59" s="25">
        <f t="shared" ca="1" si="15"/>
        <v>6.2379188103069509</v>
      </c>
      <c r="R59" s="25">
        <f t="shared" ca="1" si="15"/>
        <v>-0.11900270487814169</v>
      </c>
      <c r="S59" s="25">
        <f t="shared" ca="1" si="15"/>
        <v>5.1431147471341205</v>
      </c>
      <c r="T59" s="25">
        <f t="shared" ca="1" si="15"/>
        <v>8.9741237757930321</v>
      </c>
      <c r="U59" s="25">
        <f t="shared" ca="1" si="15"/>
        <v>1.0690265258730847</v>
      </c>
      <c r="V59" s="25">
        <f t="shared" ca="1" si="15"/>
        <v>2.9377997389979669</v>
      </c>
      <c r="W59" s="25">
        <f t="shared" ca="1" si="15"/>
        <v>3.6249676219420621</v>
      </c>
      <c r="X59" s="25">
        <f t="shared" ca="1" si="15"/>
        <v>2.5595329330619734</v>
      </c>
      <c r="Y59" s="25">
        <f t="shared" ref="Y59:AK61" ca="1" si="16">-SUMIFS(OFFSET(INDIRECT("'"&amp;$E$1 &amp; "_Generation'!C:C"), 0, Y$1), INDIRECT("'"&amp;$E$1 &amp; "_Generation'!B:B"),$H59, INDIRECT("'"&amp;$E$1 &amp; "_Generation'!A:A"),$B$44) + SUMIFS(OFFSET(INDIRECT("'"&amp;$C$1 &amp; "_Generation'!C:C"), 0, Y$1), INDIRECT("'"&amp;$C$1 &amp; "_Generation'!B:B"),$H59, INDIRECT("'"&amp;$C$1 &amp; "_Generation'!A:A"),$B$44)</f>
        <v>30.381826160027003</v>
      </c>
      <c r="Z59" s="25">
        <f t="shared" ca="1" si="16"/>
        <v>29.505035169969801</v>
      </c>
      <c r="AA59" s="25">
        <f t="shared" ca="1" si="16"/>
        <v>101.55345143846114</v>
      </c>
      <c r="AB59" s="25">
        <f t="shared" ca="1" si="16"/>
        <v>119.90017932472279</v>
      </c>
      <c r="AC59" s="25">
        <f t="shared" ca="1" si="16"/>
        <v>157.72563428798094</v>
      </c>
      <c r="AD59" s="25">
        <f t="shared" ca="1" si="16"/>
        <v>170.61994881282544</v>
      </c>
      <c r="AE59" s="25">
        <f t="shared" ca="1" si="16"/>
        <v>61.447960714660894</v>
      </c>
      <c r="AF59" s="25">
        <f t="shared" ca="1" si="16"/>
        <v>176.33455576487449</v>
      </c>
      <c r="AG59" s="25">
        <f t="shared" ca="1" si="16"/>
        <v>181.03872929861427</v>
      </c>
      <c r="AH59" s="25">
        <f t="shared" ca="1" si="16"/>
        <v>166.54073761960444</v>
      </c>
      <c r="AI59" s="25">
        <f t="shared" ca="1" si="16"/>
        <v>177.09712808418772</v>
      </c>
      <c r="AJ59" s="25">
        <f t="shared" ca="1" si="16"/>
        <v>83.310690986843838</v>
      </c>
      <c r="AK59" s="25">
        <f t="shared" ca="1" si="16"/>
        <v>123.68586892231269</v>
      </c>
    </row>
    <row r="60" spans="8:37">
      <c r="H60" s="21" t="s">
        <v>72</v>
      </c>
      <c r="I60" s="25">
        <f t="shared" ca="1" si="15"/>
        <v>1.2999999989915523E-4</v>
      </c>
      <c r="J60" s="25">
        <f t="shared" ca="1" si="15"/>
        <v>4.8300000116796582E-4</v>
      </c>
      <c r="K60" s="25">
        <f t="shared" ca="1" si="15"/>
        <v>-8.9569404801636665E-2</v>
      </c>
      <c r="L60" s="25">
        <f t="shared" ca="1" si="15"/>
        <v>134.13287736666689</v>
      </c>
      <c r="M60" s="25">
        <f t="shared" ca="1" si="15"/>
        <v>425.68754182395969</v>
      </c>
      <c r="N60" s="25">
        <f t="shared" ca="1" si="15"/>
        <v>649.93936177128853</v>
      </c>
      <c r="O60" s="25">
        <f t="shared" ca="1" si="15"/>
        <v>-158.63873905366836</v>
      </c>
      <c r="P60" s="25">
        <f t="shared" ca="1" si="15"/>
        <v>-160.97494346961776</v>
      </c>
      <c r="Q60" s="25">
        <f t="shared" ca="1" si="15"/>
        <v>19.220898276107619</v>
      </c>
      <c r="R60" s="25">
        <f t="shared" ca="1" si="15"/>
        <v>169.00871833724523</v>
      </c>
      <c r="S60" s="25">
        <f t="shared" ca="1" si="15"/>
        <v>50.617443102051766</v>
      </c>
      <c r="T60" s="25">
        <f t="shared" ca="1" si="15"/>
        <v>18.032049429724793</v>
      </c>
      <c r="U60" s="25">
        <f t="shared" ca="1" si="15"/>
        <v>-187.12313037526656</v>
      </c>
      <c r="V60" s="25">
        <f t="shared" ca="1" si="15"/>
        <v>144.88717940336392</v>
      </c>
      <c r="W60" s="25">
        <f t="shared" ca="1" si="15"/>
        <v>-73.484658262896119</v>
      </c>
      <c r="X60" s="25">
        <f t="shared" ca="1" si="15"/>
        <v>-45.91891913174004</v>
      </c>
      <c r="Y60" s="25">
        <f t="shared" ca="1" si="16"/>
        <v>55.680097205753555</v>
      </c>
      <c r="Z60" s="25">
        <f t="shared" ca="1" si="16"/>
        <v>43.63559605705268</v>
      </c>
      <c r="AA60" s="25">
        <f t="shared" ca="1" si="16"/>
        <v>-66.057444858650342</v>
      </c>
      <c r="AB60" s="25">
        <f t="shared" ca="1" si="16"/>
        <v>-136.43974037740008</v>
      </c>
      <c r="AC60" s="25">
        <f t="shared" ca="1" si="16"/>
        <v>-125.04352073793962</v>
      </c>
      <c r="AD60" s="25">
        <f t="shared" ca="1" si="16"/>
        <v>-269.24891152068813</v>
      </c>
      <c r="AE60" s="25">
        <f t="shared" ca="1" si="16"/>
        <v>-199.54053510303856</v>
      </c>
      <c r="AF60" s="25">
        <f t="shared" ca="1" si="16"/>
        <v>-221.27143326673831</v>
      </c>
      <c r="AG60" s="25">
        <f t="shared" ca="1" si="16"/>
        <v>-252.33935922108503</v>
      </c>
      <c r="AH60" s="25">
        <f t="shared" ca="1" si="16"/>
        <v>-239.74075685332355</v>
      </c>
      <c r="AI60" s="25">
        <f t="shared" ca="1" si="16"/>
        <v>-122.20071708675096</v>
      </c>
      <c r="AJ60" s="25">
        <f t="shared" ca="1" si="16"/>
        <v>-425.20815363912334</v>
      </c>
      <c r="AK60" s="25">
        <f t="shared" ca="1" si="16"/>
        <v>-362.27683590827291</v>
      </c>
    </row>
    <row r="61" spans="8:37">
      <c r="H61" s="21" t="s">
        <v>76</v>
      </c>
      <c r="I61" s="25">
        <f t="shared" ca="1" si="15"/>
        <v>3.5558090000264997E-4</v>
      </c>
      <c r="J61" s="25">
        <f t="shared" ca="1" si="15"/>
        <v>8.5720589999809249E-3</v>
      </c>
      <c r="K61" s="25">
        <f t="shared" ca="1" si="15"/>
        <v>1.0873908400007792E-2</v>
      </c>
      <c r="L61" s="25">
        <f t="shared" ca="1" si="15"/>
        <v>0.48366362010001041</v>
      </c>
      <c r="M61" s="25">
        <f t="shared" ca="1" si="15"/>
        <v>0.43001575500009181</v>
      </c>
      <c r="N61" s="25">
        <f t="shared" ca="1" si="15"/>
        <v>2.7525063909998835</v>
      </c>
      <c r="O61" s="25">
        <f t="shared" ca="1" si="15"/>
        <v>-1.5822655400000087</v>
      </c>
      <c r="P61" s="25">
        <f t="shared" ca="1" si="15"/>
        <v>-2.0591372639999861</v>
      </c>
      <c r="Q61" s="25">
        <f t="shared" ca="1" si="15"/>
        <v>0.55268134000010605</v>
      </c>
      <c r="R61" s="25">
        <f t="shared" ca="1" si="15"/>
        <v>-0.46697074999990207</v>
      </c>
      <c r="S61" s="25">
        <f t="shared" ca="1" si="15"/>
        <v>0.62568514600002345</v>
      </c>
      <c r="T61" s="25">
        <f t="shared" ca="1" si="15"/>
        <v>-0.30318297999988886</v>
      </c>
      <c r="U61" s="25">
        <f t="shared" ca="1" si="15"/>
        <v>-2.0735940799999923</v>
      </c>
      <c r="V61" s="25">
        <f t="shared" ca="1" si="15"/>
        <v>0.81698737999991522</v>
      </c>
      <c r="W61" s="25">
        <f t="shared" ca="1" si="15"/>
        <v>3.7727990000007594E-2</v>
      </c>
      <c r="X61" s="25">
        <f t="shared" ca="1" si="15"/>
        <v>-7.356535999974767E-2</v>
      </c>
      <c r="Y61" s="25">
        <f t="shared" ca="1" si="16"/>
        <v>0.59489000000002079</v>
      </c>
      <c r="Z61" s="25">
        <f t="shared" ca="1" si="16"/>
        <v>-0.70072498000007499</v>
      </c>
      <c r="AA61" s="25">
        <f t="shared" ca="1" si="16"/>
        <v>-1.683484160000063</v>
      </c>
      <c r="AB61" s="25">
        <f t="shared" ca="1" si="16"/>
        <v>-0.48432367999993176</v>
      </c>
      <c r="AC61" s="25">
        <f t="shared" ca="1" si="16"/>
        <v>-1.9396265600000788</v>
      </c>
      <c r="AD61" s="25">
        <f t="shared" ca="1" si="16"/>
        <v>-0.98312114000020756</v>
      </c>
      <c r="AE61" s="25">
        <f t="shared" ca="1" si="16"/>
        <v>2.1096606400000439</v>
      </c>
      <c r="AF61" s="25">
        <f t="shared" ca="1" si="16"/>
        <v>-0.72276549000011414</v>
      </c>
      <c r="AG61" s="25">
        <f t="shared" ca="1" si="16"/>
        <v>-0.14652051999988203</v>
      </c>
      <c r="AH61" s="25">
        <f t="shared" ca="1" si="16"/>
        <v>-0.26870884000010165</v>
      </c>
      <c r="AI61" s="25">
        <f t="shared" ca="1" si="16"/>
        <v>0.22258910000010701</v>
      </c>
      <c r="AJ61" s="25">
        <f t="shared" ca="1" si="16"/>
        <v>31.830958750000207</v>
      </c>
      <c r="AK61" s="25">
        <f t="shared" ca="1" si="16"/>
        <v>7.9282458200001145</v>
      </c>
    </row>
    <row r="63" spans="8:37">
      <c r="H63" s="26" t="s">
        <v>125</v>
      </c>
      <c r="I63" s="26"/>
    </row>
  </sheetData>
  <dataConsolidate/>
  <dataValidations count="1">
    <dataValidation type="list" allowBlank="1" showInputMessage="1" showErrorMessage="1" sqref="B4 B23 B44">
      <formula1>"NEM,NSW1,QLD1,VIC1,SA1,TAS1"</formula1>
    </dataValidation>
  </dataValidation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188736"/>
  </sheetPr>
  <dimension ref="A1:AE151"/>
  <sheetViews>
    <sheetView zoomScale="85" zoomScaleNormal="85" workbookViewId="0"/>
  </sheetViews>
  <sheetFormatPr defaultColWidth="9.140625" defaultRowHeight="15"/>
  <cols>
    <col min="1" max="1" width="16" style="13" customWidth="1"/>
    <col min="2" max="2" width="30.5703125" style="13" customWidth="1"/>
    <col min="3" max="32" width="9.42578125" style="13" customWidth="1"/>
    <col min="33" max="16384" width="9.140625" style="13"/>
  </cols>
  <sheetData>
    <row r="1" spans="1:31" s="28" customFormat="1" ht="23.25" customHeight="1">
      <c r="A1" s="27" t="s">
        <v>126</v>
      </c>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row>
    <row r="2" spans="1:31" s="28" customFormat="1"/>
    <row r="3" spans="1:31" s="28" customFormat="1"/>
    <row r="4" spans="1:31">
      <c r="A4" s="18" t="s">
        <v>127</v>
      </c>
      <c r="B4" s="1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row>
    <row r="5" spans="1:31">
      <c r="A5" s="19" t="s">
        <v>128</v>
      </c>
      <c r="B5" s="19" t="s">
        <v>129</v>
      </c>
      <c r="C5" s="19" t="s">
        <v>80</v>
      </c>
      <c r="D5" s="19" t="s">
        <v>89</v>
      </c>
      <c r="E5" s="19" t="s">
        <v>90</v>
      </c>
      <c r="F5" s="19" t="s">
        <v>91</v>
      </c>
      <c r="G5" s="19" t="s">
        <v>92</v>
      </c>
      <c r="H5" s="19" t="s">
        <v>93</v>
      </c>
      <c r="I5" s="19" t="s">
        <v>94</v>
      </c>
      <c r="J5" s="19" t="s">
        <v>95</v>
      </c>
      <c r="K5" s="19" t="s">
        <v>96</v>
      </c>
      <c r="L5" s="19" t="s">
        <v>97</v>
      </c>
      <c r="M5" s="19" t="s">
        <v>98</v>
      </c>
      <c r="N5" s="19" t="s">
        <v>99</v>
      </c>
      <c r="O5" s="19" t="s">
        <v>100</v>
      </c>
      <c r="P5" s="19" t="s">
        <v>101</v>
      </c>
      <c r="Q5" s="19" t="s">
        <v>102</v>
      </c>
      <c r="R5" s="19" t="s">
        <v>103</v>
      </c>
      <c r="S5" s="19" t="s">
        <v>104</v>
      </c>
      <c r="T5" s="19" t="s">
        <v>105</v>
      </c>
      <c r="U5" s="19" t="s">
        <v>106</v>
      </c>
      <c r="V5" s="19" t="s">
        <v>107</v>
      </c>
      <c r="W5" s="19" t="s">
        <v>108</v>
      </c>
      <c r="X5" s="19" t="s">
        <v>109</v>
      </c>
      <c r="Y5" s="19" t="s">
        <v>110</v>
      </c>
      <c r="Z5" s="19" t="s">
        <v>111</v>
      </c>
      <c r="AA5" s="19" t="s">
        <v>112</v>
      </c>
      <c r="AB5" s="19" t="s">
        <v>113</v>
      </c>
      <c r="AC5" s="19" t="s">
        <v>114</v>
      </c>
      <c r="AD5" s="19" t="s">
        <v>115</v>
      </c>
      <c r="AE5" s="19" t="s">
        <v>116</v>
      </c>
    </row>
    <row r="6" spans="1:31">
      <c r="A6" s="29" t="s">
        <v>40</v>
      </c>
      <c r="B6" s="29" t="s">
        <v>64</v>
      </c>
      <c r="C6" s="30">
        <v>0.49822125899455855</v>
      </c>
      <c r="D6" s="30">
        <v>0.45970043208123068</v>
      </c>
      <c r="E6" s="30">
        <v>0.49303752304523046</v>
      </c>
      <c r="F6" s="30">
        <v>0.62205181631729456</v>
      </c>
      <c r="G6" s="30">
        <v>0.71608032135225996</v>
      </c>
      <c r="H6" s="30">
        <v>0.70303919988004027</v>
      </c>
      <c r="I6" s="30">
        <v>0.6646803000015542</v>
      </c>
      <c r="J6" s="30">
        <v>0.73668046922165331</v>
      </c>
      <c r="K6" s="30">
        <v>0.7057316634455213</v>
      </c>
      <c r="L6" s="30">
        <v>0.68130984385472659</v>
      </c>
      <c r="M6" s="30">
        <v>0.55050267246616047</v>
      </c>
      <c r="N6" s="30">
        <v>0.59940324249626309</v>
      </c>
      <c r="O6" s="30">
        <v>0.65412604083860104</v>
      </c>
      <c r="P6" s="30">
        <v>0.62323973329445626</v>
      </c>
      <c r="Q6" s="30">
        <v>0.586629822060454</v>
      </c>
      <c r="R6" s="30">
        <v>0.63797766924580213</v>
      </c>
      <c r="S6" s="30">
        <v>0.68304690958988545</v>
      </c>
      <c r="T6" s="30">
        <v>0.67756765556500442</v>
      </c>
      <c r="U6" s="30">
        <v>0.62217348262328354</v>
      </c>
      <c r="V6" s="30">
        <v>0.59891731615442356</v>
      </c>
      <c r="W6" s="30">
        <v>0.56227924707820698</v>
      </c>
      <c r="X6" s="30">
        <v>0.66025697125665583</v>
      </c>
      <c r="Y6" s="30">
        <v>0.59829084152941014</v>
      </c>
      <c r="Z6" s="30">
        <v>0.57776580451643789</v>
      </c>
      <c r="AA6" s="30">
        <v>0.59706693704312919</v>
      </c>
      <c r="AB6" s="30">
        <v>0.58260585673111176</v>
      </c>
      <c r="AC6" s="30">
        <v>0.54969230032276528</v>
      </c>
      <c r="AD6" s="30">
        <v>0.51828043870159801</v>
      </c>
      <c r="AE6" s="30">
        <v>0.47611766896596391</v>
      </c>
    </row>
    <row r="7" spans="1:31">
      <c r="A7" s="29" t="s">
        <v>40</v>
      </c>
      <c r="B7" s="29" t="s">
        <v>71</v>
      </c>
      <c r="C7" s="30">
        <v>0.62250848657305458</v>
      </c>
      <c r="D7" s="30">
        <v>0.53672798638716501</v>
      </c>
      <c r="E7" s="30">
        <v>0.58928954204440376</v>
      </c>
      <c r="F7" s="30">
        <v>0.64578920832187547</v>
      </c>
      <c r="G7" s="30">
        <v>0.67938105558214978</v>
      </c>
      <c r="H7" s="30">
        <v>0.68613987112630404</v>
      </c>
      <c r="I7" s="30">
        <v>0.62781125381675418</v>
      </c>
      <c r="J7" s="30">
        <v>0.64609573724456226</v>
      </c>
      <c r="K7" s="30">
        <v>0.63739479150874701</v>
      </c>
      <c r="L7" s="30">
        <v>0.67654528970401395</v>
      </c>
      <c r="M7" s="30">
        <v>0.63287926230340452</v>
      </c>
      <c r="N7" s="30">
        <v>0.64543811644582072</v>
      </c>
      <c r="O7" s="30">
        <v>0.67119402345261281</v>
      </c>
      <c r="P7" s="30">
        <v>0.66657918410754757</v>
      </c>
      <c r="Q7" s="30">
        <v>0.67753111436581037</v>
      </c>
      <c r="R7" s="30">
        <v>0.66498847867421917</v>
      </c>
      <c r="S7" s="30">
        <v>0.63814268522314788</v>
      </c>
      <c r="T7" s="30">
        <v>0.65629508781474144</v>
      </c>
      <c r="U7" s="30">
        <v>0.58459429543743291</v>
      </c>
      <c r="V7" s="30">
        <v>0.61602405350883149</v>
      </c>
      <c r="W7" s="30">
        <v>0.6642844641556126</v>
      </c>
      <c r="X7" s="30">
        <v>0.65876181978659298</v>
      </c>
      <c r="Y7" s="30">
        <v>0.63082162108776729</v>
      </c>
      <c r="Z7" s="30">
        <v>0.63184286314160376</v>
      </c>
      <c r="AA7" s="30">
        <v>0.60661362644540262</v>
      </c>
      <c r="AB7" s="30">
        <v>0.6442844772158588</v>
      </c>
      <c r="AC7" s="30">
        <v>0.62251923914618845</v>
      </c>
      <c r="AD7" s="30" t="s">
        <v>169</v>
      </c>
      <c r="AE7" s="30" t="s">
        <v>169</v>
      </c>
    </row>
    <row r="8" spans="1:31">
      <c r="A8" s="29" t="s">
        <v>40</v>
      </c>
      <c r="B8" s="29" t="s">
        <v>20</v>
      </c>
      <c r="C8" s="30">
        <v>8.4171478868493257E-2</v>
      </c>
      <c r="D8" s="30">
        <v>8.4171478867601512E-2</v>
      </c>
      <c r="E8" s="30">
        <v>7.128672892351666E-2</v>
      </c>
      <c r="F8" s="30">
        <v>7.1531621712538601E-2</v>
      </c>
      <c r="G8" s="30">
        <v>6.8351135400500973E-2</v>
      </c>
      <c r="H8" s="30">
        <v>7.718398297097151E-2</v>
      </c>
      <c r="I8" s="30">
        <v>7.3388257538820958E-2</v>
      </c>
      <c r="J8" s="30">
        <v>0.11317122290307574</v>
      </c>
      <c r="K8" s="30">
        <v>6.7901077330490764E-2</v>
      </c>
      <c r="L8" s="30">
        <v>6.79010773334566E-2</v>
      </c>
      <c r="M8" s="30">
        <v>6.9757756805272325E-2</v>
      </c>
      <c r="N8" s="30">
        <v>7.9479541169563669E-2</v>
      </c>
      <c r="O8" s="30">
        <v>7.342682143106509E-2</v>
      </c>
      <c r="P8" s="30">
        <v>8.2125722261941397E-2</v>
      </c>
      <c r="Q8" s="30">
        <v>7.0376991912667261E-2</v>
      </c>
      <c r="R8" s="30">
        <v>8.1147508584036174E-2</v>
      </c>
      <c r="S8" s="30">
        <v>9.1002548141880066E-2</v>
      </c>
      <c r="T8" s="30">
        <v>0.13937101989367578</v>
      </c>
      <c r="U8" s="30">
        <v>0.18749898871904072</v>
      </c>
      <c r="V8" s="30">
        <v>0.19013744621376796</v>
      </c>
      <c r="W8" s="30">
        <v>0.15218641722758405</v>
      </c>
      <c r="X8" s="30">
        <v>0.2294575775102338</v>
      </c>
      <c r="Y8" s="30">
        <v>0.20311420946107492</v>
      </c>
      <c r="Z8" s="30">
        <v>0.23677701147114838</v>
      </c>
      <c r="AA8" s="30">
        <v>0.27047370851326713</v>
      </c>
      <c r="AB8" s="30">
        <v>0.28259999508381461</v>
      </c>
      <c r="AC8" s="30">
        <v>0.28337426830364543</v>
      </c>
      <c r="AD8" s="30">
        <v>0.28259999733902696</v>
      </c>
      <c r="AE8" s="30">
        <v>0.28259999719135365</v>
      </c>
    </row>
    <row r="9" spans="1:31">
      <c r="A9" s="29" t="s">
        <v>40</v>
      </c>
      <c r="B9" s="29" t="s">
        <v>32</v>
      </c>
      <c r="C9" s="30">
        <v>5.5374461556734506E-2</v>
      </c>
      <c r="D9" s="30">
        <v>5.7342418766044539E-2</v>
      </c>
      <c r="E9" s="30">
        <v>5.6933373419642622E-2</v>
      </c>
      <c r="F9" s="30">
        <v>1.3205884983635533E-2</v>
      </c>
      <c r="G9" s="30">
        <v>1.2828293362498992E-2</v>
      </c>
      <c r="H9" s="30">
        <v>1.319740410628974E-2</v>
      </c>
      <c r="I9" s="30">
        <v>1.3192918629741071E-2</v>
      </c>
      <c r="J9" s="30">
        <v>1.8155562841475958E-2</v>
      </c>
      <c r="K9" s="30">
        <v>1.2733352671639392E-2</v>
      </c>
      <c r="L9" s="30">
        <v>1.285917308377542E-2</v>
      </c>
      <c r="M9" s="30">
        <v>1.2986771468445639E-2</v>
      </c>
      <c r="N9" s="30">
        <v>1.3475187894264509E-2</v>
      </c>
      <c r="O9" s="30">
        <v>1.3156659276268889E-2</v>
      </c>
      <c r="P9" s="30">
        <v>1.2903215862301037E-2</v>
      </c>
      <c r="Q9" s="30">
        <v>1.743008596828673E-2</v>
      </c>
      <c r="R9" s="30">
        <v>1.6873411795521341E-2</v>
      </c>
      <c r="S9" s="30">
        <v>1.996357626509037E-2</v>
      </c>
      <c r="T9" s="30">
        <v>1.7712222039782302E-2</v>
      </c>
      <c r="U9" s="30">
        <v>0.10050762393998695</v>
      </c>
      <c r="V9" s="30">
        <v>0.10173484724940203</v>
      </c>
      <c r="W9" s="30">
        <v>9.8940000543596307E-2</v>
      </c>
      <c r="X9" s="30">
        <v>0.14818900848010438</v>
      </c>
      <c r="Y9" s="30">
        <v>0.17240736437268972</v>
      </c>
      <c r="Z9" s="30">
        <v>0.16560097303761687</v>
      </c>
      <c r="AA9" s="30">
        <v>0.23643805718634489</v>
      </c>
      <c r="AB9" s="30" t="s">
        <v>169</v>
      </c>
      <c r="AC9" s="30" t="s">
        <v>169</v>
      </c>
      <c r="AD9" s="30" t="s">
        <v>169</v>
      </c>
      <c r="AE9" s="30" t="s">
        <v>169</v>
      </c>
    </row>
    <row r="10" spans="1:31">
      <c r="A10" s="29" t="s">
        <v>40</v>
      </c>
      <c r="B10" s="29" t="s">
        <v>66</v>
      </c>
      <c r="C10" s="30">
        <v>3.9026721371982588E-4</v>
      </c>
      <c r="D10" s="30">
        <v>2.3598532046657588E-4</v>
      </c>
      <c r="E10" s="30">
        <v>1.1539535431381448E-3</v>
      </c>
      <c r="F10" s="30">
        <v>9.9679734315202481E-4</v>
      </c>
      <c r="G10" s="30">
        <v>2.7148180233678909E-4</v>
      </c>
      <c r="H10" s="30">
        <v>8.8088121470788529E-4</v>
      </c>
      <c r="I10" s="30">
        <v>4.5117308852388367E-4</v>
      </c>
      <c r="J10" s="30">
        <v>3.0422126391242738E-3</v>
      </c>
      <c r="K10" s="30">
        <v>6.258552338658216E-5</v>
      </c>
      <c r="L10" s="30">
        <v>4.733970178257643E-5</v>
      </c>
      <c r="M10" s="30">
        <v>7.1188802209768242E-5</v>
      </c>
      <c r="N10" s="30">
        <v>1.0692458498528985E-3</v>
      </c>
      <c r="O10" s="30">
        <v>6.9018171364742577E-4</v>
      </c>
      <c r="P10" s="30">
        <v>2.8336010602136386E-4</v>
      </c>
      <c r="Q10" s="30">
        <v>1.6572461296633838E-3</v>
      </c>
      <c r="R10" s="30">
        <v>1.4980423090370698E-3</v>
      </c>
      <c r="S10" s="30">
        <v>3.7332450981332295E-3</v>
      </c>
      <c r="T10" s="30">
        <v>4.8700180987443602E-3</v>
      </c>
      <c r="U10" s="30">
        <v>1.5312703583509264E-2</v>
      </c>
      <c r="V10" s="30">
        <v>1.8011266699010132E-2</v>
      </c>
      <c r="W10" s="30">
        <v>1.3122370786648524E-2</v>
      </c>
      <c r="X10" s="30">
        <v>1.1740156286675307E-2</v>
      </c>
      <c r="Y10" s="30">
        <v>4.3768631660511294E-2</v>
      </c>
      <c r="Z10" s="30">
        <v>2.4269899052687945E-2</v>
      </c>
      <c r="AA10" s="30">
        <v>3.678614840755965E-2</v>
      </c>
      <c r="AB10" s="30">
        <v>4.4821452854646678E-2</v>
      </c>
      <c r="AC10" s="30">
        <v>8.7718175728197012E-2</v>
      </c>
      <c r="AD10" s="30">
        <v>0.11515276665066315</v>
      </c>
      <c r="AE10" s="30">
        <v>0.12884441437085939</v>
      </c>
    </row>
    <row r="11" spans="1:31">
      <c r="A11" s="29" t="s">
        <v>40</v>
      </c>
      <c r="B11" s="29" t="s">
        <v>65</v>
      </c>
      <c r="C11" s="30">
        <v>0.2033257572230654</v>
      </c>
      <c r="D11" s="30">
        <v>0.20408132492105674</v>
      </c>
      <c r="E11" s="30">
        <v>0.19705914089036183</v>
      </c>
      <c r="F11" s="30">
        <v>0.24615112046868109</v>
      </c>
      <c r="G11" s="30">
        <v>0.24583893436714199</v>
      </c>
      <c r="H11" s="30">
        <v>0.18413984642024678</v>
      </c>
      <c r="I11" s="30">
        <v>0.17317328074296559</v>
      </c>
      <c r="J11" s="30">
        <v>0.20033048764766298</v>
      </c>
      <c r="K11" s="30">
        <v>0.1673459591688663</v>
      </c>
      <c r="L11" s="30">
        <v>0.15439918803364364</v>
      </c>
      <c r="M11" s="30">
        <v>0.14272192816373908</v>
      </c>
      <c r="N11" s="30">
        <v>0.14595138090446527</v>
      </c>
      <c r="O11" s="30">
        <v>0.15288919854114835</v>
      </c>
      <c r="P11" s="30">
        <v>0.15587191108383394</v>
      </c>
      <c r="Q11" s="30">
        <v>0.1425046071528773</v>
      </c>
      <c r="R11" s="30">
        <v>0.13547128514541296</v>
      </c>
      <c r="S11" s="30">
        <v>0.1642484097681805</v>
      </c>
      <c r="T11" s="30">
        <v>0.1409404353984873</v>
      </c>
      <c r="U11" s="30">
        <v>0.12942831641225827</v>
      </c>
      <c r="V11" s="30">
        <v>0.12156278183160264</v>
      </c>
      <c r="W11" s="30">
        <v>0.11985960712854382</v>
      </c>
      <c r="X11" s="30">
        <v>0.13412974548045969</v>
      </c>
      <c r="Y11" s="30">
        <v>0.13447726511451036</v>
      </c>
      <c r="Z11" s="30">
        <v>0.12886258189290242</v>
      </c>
      <c r="AA11" s="30">
        <v>0.12437224915017632</v>
      </c>
      <c r="AB11" s="30">
        <v>0.15505576542393321</v>
      </c>
      <c r="AC11" s="30">
        <v>0.12901512384867811</v>
      </c>
      <c r="AD11" s="30">
        <v>0.11548940486624969</v>
      </c>
      <c r="AE11" s="30">
        <v>0.10976357523049753</v>
      </c>
    </row>
    <row r="12" spans="1:31">
      <c r="A12" s="29" t="s">
        <v>40</v>
      </c>
      <c r="B12" s="29" t="s">
        <v>69</v>
      </c>
      <c r="C12" s="30">
        <v>0.33359309075435883</v>
      </c>
      <c r="D12" s="30">
        <v>0.34364946709013261</v>
      </c>
      <c r="E12" s="30">
        <v>0.31632437913831413</v>
      </c>
      <c r="F12" s="30">
        <v>0.33882491824942096</v>
      </c>
      <c r="G12" s="30">
        <v>0.36097189097379839</v>
      </c>
      <c r="H12" s="30">
        <v>0.3747502071705569</v>
      </c>
      <c r="I12" s="30">
        <v>0.3800460115416095</v>
      </c>
      <c r="J12" s="30">
        <v>0.34951765285316044</v>
      </c>
      <c r="K12" s="30">
        <v>0.34262771982975349</v>
      </c>
      <c r="L12" s="30">
        <v>0.34598616342636396</v>
      </c>
      <c r="M12" s="30">
        <v>0.3513642091188795</v>
      </c>
      <c r="N12" s="30">
        <v>0.32848595207736009</v>
      </c>
      <c r="O12" s="30">
        <v>0.32131075903636319</v>
      </c>
      <c r="P12" s="30">
        <v>0.33956302468696331</v>
      </c>
      <c r="Q12" s="30">
        <v>0.349949297784521</v>
      </c>
      <c r="R12" s="30">
        <v>0.35583306697447492</v>
      </c>
      <c r="S12" s="30">
        <v>0.34467151998642642</v>
      </c>
      <c r="T12" s="30">
        <v>0.33787600286404856</v>
      </c>
      <c r="U12" s="30">
        <v>0.3446956629223708</v>
      </c>
      <c r="V12" s="30">
        <v>0.35659480440286923</v>
      </c>
      <c r="W12" s="30">
        <v>0.33613258217876657</v>
      </c>
      <c r="X12" s="30">
        <v>0.31975562778180189</v>
      </c>
      <c r="Y12" s="30">
        <v>0.33910964364416862</v>
      </c>
      <c r="Z12" s="30">
        <v>0.36030597874499587</v>
      </c>
      <c r="AA12" s="30">
        <v>0.36828361845631963</v>
      </c>
      <c r="AB12" s="30">
        <v>0.3515793240299161</v>
      </c>
      <c r="AC12" s="30">
        <v>0.33752380725697329</v>
      </c>
      <c r="AD12" s="30">
        <v>0.32708889647392497</v>
      </c>
      <c r="AE12" s="30">
        <v>0.31952413670189794</v>
      </c>
    </row>
    <row r="13" spans="1:31">
      <c r="A13" s="29" t="s">
        <v>40</v>
      </c>
      <c r="B13" s="29" t="s">
        <v>68</v>
      </c>
      <c r="C13" s="30">
        <v>0.29553906138473124</v>
      </c>
      <c r="D13" s="30">
        <v>0.2915580775064589</v>
      </c>
      <c r="E13" s="30">
        <v>0.29576055631886833</v>
      </c>
      <c r="F13" s="30">
        <v>0.28436549885416262</v>
      </c>
      <c r="G13" s="30">
        <v>0.27849152875474387</v>
      </c>
      <c r="H13" s="30">
        <v>0.29504046332744177</v>
      </c>
      <c r="I13" s="30">
        <v>0.2989660687935381</v>
      </c>
      <c r="J13" s="30">
        <v>0.26323853533622954</v>
      </c>
      <c r="K13" s="30">
        <v>0.27697594206015902</v>
      </c>
      <c r="L13" s="30">
        <v>0.28863944401010483</v>
      </c>
      <c r="M13" s="30">
        <v>0.29252821969271409</v>
      </c>
      <c r="N13" s="30">
        <v>0.29182726396162706</v>
      </c>
      <c r="O13" s="30">
        <v>0.28172818033666791</v>
      </c>
      <c r="P13" s="30">
        <v>0.275444974138011</v>
      </c>
      <c r="Q13" s="30">
        <v>0.29329632781828796</v>
      </c>
      <c r="R13" s="30">
        <v>0.2949805856735585</v>
      </c>
      <c r="S13" s="30">
        <v>0.26182418411169911</v>
      </c>
      <c r="T13" s="30">
        <v>0.27379304687934308</v>
      </c>
      <c r="U13" s="30">
        <v>0.28839596524105965</v>
      </c>
      <c r="V13" s="30">
        <v>0.29315464979912587</v>
      </c>
      <c r="W13" s="30">
        <v>0.29333427978710236</v>
      </c>
      <c r="X13" s="30">
        <v>0.28032008258858293</v>
      </c>
      <c r="Y13" s="30">
        <v>0.27256131006519052</v>
      </c>
      <c r="Z13" s="30">
        <v>0.28980112979423661</v>
      </c>
      <c r="AA13" s="30">
        <v>0.29103294758959475</v>
      </c>
      <c r="AB13" s="30">
        <v>0.25564548125214298</v>
      </c>
      <c r="AC13" s="30">
        <v>0.25810358767821501</v>
      </c>
      <c r="AD13" s="30">
        <v>0.26131753599078361</v>
      </c>
      <c r="AE13" s="30">
        <v>0.25845549729946937</v>
      </c>
    </row>
    <row r="14" spans="1:31">
      <c r="A14" s="29" t="s">
        <v>40</v>
      </c>
      <c r="B14" s="29" t="s">
        <v>36</v>
      </c>
      <c r="C14" s="30">
        <v>6.4325835791539082E-2</v>
      </c>
      <c r="D14" s="30">
        <v>4.2616927424477341E-2</v>
      </c>
      <c r="E14" s="30">
        <v>4.9353435391682986E-2</v>
      </c>
      <c r="F14" s="30">
        <v>6.4603473944494005E-2</v>
      </c>
      <c r="G14" s="30">
        <v>6.7880988029018693E-2</v>
      </c>
      <c r="H14" s="30">
        <v>7.0146771146914699E-2</v>
      </c>
      <c r="I14" s="30">
        <v>6.9129594355624296E-2</v>
      </c>
      <c r="J14" s="30">
        <v>6.5594531950935606E-2</v>
      </c>
      <c r="K14" s="30">
        <v>6.0586347593800521E-2</v>
      </c>
      <c r="L14" s="30">
        <v>6.5085736117932239E-2</v>
      </c>
      <c r="M14" s="30">
        <v>6.4918744284214069E-2</v>
      </c>
      <c r="N14" s="30">
        <v>6.6130163856919111E-2</v>
      </c>
      <c r="O14" s="30">
        <v>6.6173372624755492E-2</v>
      </c>
      <c r="P14" s="30">
        <v>6.3361213111855608E-2</v>
      </c>
      <c r="Q14" s="30">
        <v>6.4903940997340412E-2</v>
      </c>
      <c r="R14" s="30">
        <v>6.5170361624462755E-2</v>
      </c>
      <c r="S14" s="30">
        <v>9.7896018573051774E-2</v>
      </c>
      <c r="T14" s="30">
        <v>9.8607223702838018E-2</v>
      </c>
      <c r="U14" s="30">
        <v>0.10687387877052956</v>
      </c>
      <c r="V14" s="30">
        <v>0.10902470491929529</v>
      </c>
      <c r="W14" s="30">
        <v>0.12913028773218163</v>
      </c>
      <c r="X14" s="30">
        <v>0.14461164080457961</v>
      </c>
      <c r="Y14" s="30">
        <v>0.1447716296764498</v>
      </c>
      <c r="Z14" s="30">
        <v>0.14421560905192862</v>
      </c>
      <c r="AA14" s="30">
        <v>0.14409480553823686</v>
      </c>
      <c r="AB14" s="30">
        <v>0.13875525046505274</v>
      </c>
      <c r="AC14" s="30">
        <v>0.1394076345376527</v>
      </c>
      <c r="AD14" s="30">
        <v>0.13423261909484344</v>
      </c>
      <c r="AE14" s="30">
        <v>0.12723566291667304</v>
      </c>
    </row>
    <row r="15" spans="1:31">
      <c r="A15" s="29" t="s">
        <v>40</v>
      </c>
      <c r="B15" s="29" t="s">
        <v>73</v>
      </c>
      <c r="C15" s="30">
        <v>1.1955865324990133E-2</v>
      </c>
      <c r="D15" s="30">
        <v>2.9609101133096564E-2</v>
      </c>
      <c r="E15" s="30">
        <v>3.432090700704743E-2</v>
      </c>
      <c r="F15" s="30">
        <v>0.14798569961847269</v>
      </c>
      <c r="G15" s="30">
        <v>0.19327245531996512</v>
      </c>
      <c r="H15" s="30">
        <v>0.20348670011174516</v>
      </c>
      <c r="I15" s="30">
        <v>0.20327257726693171</v>
      </c>
      <c r="J15" s="30">
        <v>0.24184287928446618</v>
      </c>
      <c r="K15" s="30">
        <v>0.17279587791308479</v>
      </c>
      <c r="L15" s="30">
        <v>0.19997886231984674</v>
      </c>
      <c r="M15" s="30">
        <v>0.22795654699651957</v>
      </c>
      <c r="N15" s="30">
        <v>0.2520121141433434</v>
      </c>
      <c r="O15" s="30">
        <v>0.23597083870603361</v>
      </c>
      <c r="P15" s="30">
        <v>0.24450290851690817</v>
      </c>
      <c r="Q15" s="30">
        <v>0.25351456246828091</v>
      </c>
      <c r="R15" s="30">
        <v>0.24719459539449737</v>
      </c>
      <c r="S15" s="30">
        <v>0.24237870750322579</v>
      </c>
      <c r="T15" s="30">
        <v>0.22859864218857542</v>
      </c>
      <c r="U15" s="30">
        <v>0.24206998019222126</v>
      </c>
      <c r="V15" s="30">
        <v>0.22486201171270709</v>
      </c>
      <c r="W15" s="30">
        <v>0.23776520943850424</v>
      </c>
      <c r="X15" s="30">
        <v>0.23275652216595522</v>
      </c>
      <c r="Y15" s="30">
        <v>0.23606286859151268</v>
      </c>
      <c r="Z15" s="30">
        <v>0.24509825606679478</v>
      </c>
      <c r="AA15" s="30">
        <v>0.23776814084908579</v>
      </c>
      <c r="AB15" s="30">
        <v>0.24075509660034658</v>
      </c>
      <c r="AC15" s="30">
        <v>0.23552829351322579</v>
      </c>
      <c r="AD15" s="30">
        <v>0.23616194897562784</v>
      </c>
      <c r="AE15" s="30">
        <v>0.20774870819836577</v>
      </c>
    </row>
    <row r="16" spans="1:31">
      <c r="A16" s="29" t="s">
        <v>40</v>
      </c>
      <c r="B16" s="29" t="s">
        <v>56</v>
      </c>
      <c r="C16" s="30">
        <v>8.0594276531801345E-2</v>
      </c>
      <c r="D16" s="30">
        <v>8.3497222928800519E-2</v>
      </c>
      <c r="E16" s="30">
        <v>8.2950817588896261E-2</v>
      </c>
      <c r="F16" s="30">
        <v>9.1839401667153486E-2</v>
      </c>
      <c r="G16" s="30">
        <v>0.10131659587119457</v>
      </c>
      <c r="H16" s="30">
        <v>9.9972932990236074E-2</v>
      </c>
      <c r="I16" s="30">
        <v>0.10082393908022919</v>
      </c>
      <c r="J16" s="30">
        <v>9.53596027130416E-2</v>
      </c>
      <c r="K16" s="30">
        <v>8.7954163705894151E-2</v>
      </c>
      <c r="L16" s="30">
        <v>8.7614882768780405E-2</v>
      </c>
      <c r="M16" s="30">
        <v>8.7286440283902617E-2</v>
      </c>
      <c r="N16" s="30">
        <v>9.0758598339713434E-2</v>
      </c>
      <c r="O16" s="30">
        <v>9.1359855727967024E-2</v>
      </c>
      <c r="P16" s="30">
        <v>9.0200487850555192E-2</v>
      </c>
      <c r="Q16" s="30">
        <v>8.8405830022498938E-2</v>
      </c>
      <c r="R16" s="30">
        <v>8.7797174431839792E-2</v>
      </c>
      <c r="S16" s="30">
        <v>8.4565819530395131E-2</v>
      </c>
      <c r="T16" s="30">
        <v>8.3271088031522889E-2</v>
      </c>
      <c r="U16" s="30">
        <v>7.9677228378417744E-2</v>
      </c>
      <c r="V16" s="30">
        <v>7.6984223357918311E-2</v>
      </c>
      <c r="W16" s="30">
        <v>6.9104106737613441E-2</v>
      </c>
      <c r="X16" s="30">
        <v>6.7713282020309573E-2</v>
      </c>
      <c r="Y16" s="30">
        <v>6.4087926594504824E-2</v>
      </c>
      <c r="Z16" s="30">
        <v>6.200869247550575E-2</v>
      </c>
      <c r="AA16" s="30">
        <v>6.0963111700478953E-2</v>
      </c>
      <c r="AB16" s="30">
        <v>5.8420292699284525E-2</v>
      </c>
      <c r="AC16" s="30">
        <v>5.680095817075468E-2</v>
      </c>
      <c r="AD16" s="30">
        <v>4.5288193555128996E-2</v>
      </c>
      <c r="AE16" s="30">
        <v>3.8531872796013368E-2</v>
      </c>
    </row>
    <row r="19" spans="1:31">
      <c r="A19" s="19" t="s">
        <v>128</v>
      </c>
      <c r="B19" s="19" t="s">
        <v>129</v>
      </c>
      <c r="C19" s="19" t="s">
        <v>80</v>
      </c>
      <c r="D19" s="19" t="s">
        <v>89</v>
      </c>
      <c r="E19" s="19" t="s">
        <v>90</v>
      </c>
      <c r="F19" s="19" t="s">
        <v>91</v>
      </c>
      <c r="G19" s="19" t="s">
        <v>92</v>
      </c>
      <c r="H19" s="19" t="s">
        <v>93</v>
      </c>
      <c r="I19" s="19" t="s">
        <v>94</v>
      </c>
      <c r="J19" s="19" t="s">
        <v>95</v>
      </c>
      <c r="K19" s="19" t="s">
        <v>96</v>
      </c>
      <c r="L19" s="19" t="s">
        <v>97</v>
      </c>
      <c r="M19" s="19" t="s">
        <v>98</v>
      </c>
      <c r="N19" s="19" t="s">
        <v>99</v>
      </c>
      <c r="O19" s="19" t="s">
        <v>100</v>
      </c>
      <c r="P19" s="19" t="s">
        <v>101</v>
      </c>
      <c r="Q19" s="19" t="s">
        <v>102</v>
      </c>
      <c r="R19" s="19" t="s">
        <v>103</v>
      </c>
      <c r="S19" s="19" t="s">
        <v>104</v>
      </c>
      <c r="T19" s="19" t="s">
        <v>105</v>
      </c>
      <c r="U19" s="19" t="s">
        <v>106</v>
      </c>
      <c r="V19" s="19" t="s">
        <v>107</v>
      </c>
      <c r="W19" s="19" t="s">
        <v>108</v>
      </c>
      <c r="X19" s="19" t="s">
        <v>109</v>
      </c>
      <c r="Y19" s="19" t="s">
        <v>110</v>
      </c>
      <c r="Z19" s="19" t="s">
        <v>111</v>
      </c>
      <c r="AA19" s="19" t="s">
        <v>112</v>
      </c>
      <c r="AB19" s="19" t="s">
        <v>113</v>
      </c>
      <c r="AC19" s="19" t="s">
        <v>114</v>
      </c>
      <c r="AD19" s="19" t="s">
        <v>115</v>
      </c>
      <c r="AE19" s="19" t="s">
        <v>116</v>
      </c>
    </row>
    <row r="20" spans="1:31">
      <c r="A20" s="29" t="s">
        <v>130</v>
      </c>
      <c r="B20" s="29" t="s">
        <v>64</v>
      </c>
      <c r="C20" s="30">
        <v>0.44532361787421521</v>
      </c>
      <c r="D20" s="30">
        <v>0.41824715400963736</v>
      </c>
      <c r="E20" s="30">
        <v>0.42815282069501115</v>
      </c>
      <c r="F20" s="30">
        <v>0.56463433918763417</v>
      </c>
      <c r="G20" s="30">
        <v>0.69381551860959445</v>
      </c>
      <c r="H20" s="30">
        <v>0.65841159521049064</v>
      </c>
      <c r="I20" s="30">
        <v>0.62184380229233416</v>
      </c>
      <c r="J20" s="30">
        <v>0.70228747855452045</v>
      </c>
      <c r="K20" s="30">
        <v>0.69770465694742956</v>
      </c>
      <c r="L20" s="30">
        <v>0.6858797125395637</v>
      </c>
      <c r="M20" s="30">
        <v>0.47130140369286394</v>
      </c>
      <c r="N20" s="30">
        <v>0.4714910665468296</v>
      </c>
      <c r="O20" s="30">
        <v>0.64157863641986135</v>
      </c>
      <c r="P20" s="30">
        <v>0.55824645353066304</v>
      </c>
      <c r="Q20" s="30">
        <v>0.44347771013022158</v>
      </c>
      <c r="R20" s="30">
        <v>0.59638265685777103</v>
      </c>
      <c r="S20" s="30">
        <v>0.70499998308811096</v>
      </c>
      <c r="T20" s="30">
        <v>0.69972940977507192</v>
      </c>
      <c r="U20" s="30">
        <v>0.61311279384407236</v>
      </c>
      <c r="V20" s="30">
        <v>0.52697510569930661</v>
      </c>
      <c r="W20" s="30">
        <v>0.4486779130728894</v>
      </c>
      <c r="X20" s="30" t="s">
        <v>169</v>
      </c>
      <c r="Y20" s="30" t="s">
        <v>169</v>
      </c>
      <c r="Z20" s="30" t="s">
        <v>169</v>
      </c>
      <c r="AA20" s="30" t="s">
        <v>169</v>
      </c>
      <c r="AB20" s="30" t="s">
        <v>169</v>
      </c>
      <c r="AC20" s="30" t="s">
        <v>169</v>
      </c>
      <c r="AD20" s="30" t="s">
        <v>169</v>
      </c>
      <c r="AE20" s="30" t="s">
        <v>169</v>
      </c>
    </row>
    <row r="21" spans="1:31" s="28" customFormat="1">
      <c r="A21" s="29" t="s">
        <v>130</v>
      </c>
      <c r="B21" s="29" t="s">
        <v>71</v>
      </c>
      <c r="C21" s="30" t="s">
        <v>169</v>
      </c>
      <c r="D21" s="30" t="s">
        <v>169</v>
      </c>
      <c r="E21" s="30" t="s">
        <v>169</v>
      </c>
      <c r="F21" s="30" t="s">
        <v>169</v>
      </c>
      <c r="G21" s="30" t="s">
        <v>169</v>
      </c>
      <c r="H21" s="30" t="s">
        <v>169</v>
      </c>
      <c r="I21" s="30" t="s">
        <v>169</v>
      </c>
      <c r="J21" s="30" t="s">
        <v>169</v>
      </c>
      <c r="K21" s="30" t="s">
        <v>169</v>
      </c>
      <c r="L21" s="30" t="s">
        <v>169</v>
      </c>
      <c r="M21" s="30" t="s">
        <v>169</v>
      </c>
      <c r="N21" s="30" t="s">
        <v>169</v>
      </c>
      <c r="O21" s="30" t="s">
        <v>169</v>
      </c>
      <c r="P21" s="30" t="s">
        <v>169</v>
      </c>
      <c r="Q21" s="30" t="s">
        <v>169</v>
      </c>
      <c r="R21" s="30" t="s">
        <v>169</v>
      </c>
      <c r="S21" s="30" t="s">
        <v>169</v>
      </c>
      <c r="T21" s="30" t="s">
        <v>169</v>
      </c>
      <c r="U21" s="30" t="s">
        <v>169</v>
      </c>
      <c r="V21" s="30" t="s">
        <v>169</v>
      </c>
      <c r="W21" s="30" t="s">
        <v>169</v>
      </c>
      <c r="X21" s="30" t="s">
        <v>169</v>
      </c>
      <c r="Y21" s="30" t="s">
        <v>169</v>
      </c>
      <c r="Z21" s="30" t="s">
        <v>169</v>
      </c>
      <c r="AA21" s="30" t="s">
        <v>169</v>
      </c>
      <c r="AB21" s="30" t="s">
        <v>169</v>
      </c>
      <c r="AC21" s="30" t="s">
        <v>169</v>
      </c>
      <c r="AD21" s="30" t="s">
        <v>169</v>
      </c>
      <c r="AE21" s="30" t="s">
        <v>169</v>
      </c>
    </row>
    <row r="22" spans="1:31" s="28" customFormat="1">
      <c r="A22" s="29" t="s">
        <v>130</v>
      </c>
      <c r="B22" s="29" t="s">
        <v>20</v>
      </c>
      <c r="C22" s="30">
        <v>6.1459207014889165E-3</v>
      </c>
      <c r="D22" s="30">
        <v>6.1459207008077218E-3</v>
      </c>
      <c r="E22" s="30">
        <v>1.8488275235588918E-2</v>
      </c>
      <c r="F22" s="30">
        <v>1.1636245990790594E-2</v>
      </c>
      <c r="G22" s="30">
        <v>1.1608960215481232E-2</v>
      </c>
      <c r="H22" s="30">
        <v>1.1608960211314905E-2</v>
      </c>
      <c r="I22" s="30">
        <v>1.1640765701517494E-2</v>
      </c>
      <c r="J22" s="30">
        <v>1.1608960250550514E-2</v>
      </c>
      <c r="K22" s="30">
        <v>1.1608960242899804E-2</v>
      </c>
      <c r="L22" s="30">
        <v>1.1608960245814759E-2</v>
      </c>
      <c r="M22" s="30">
        <v>1.1640765717349661E-2</v>
      </c>
      <c r="N22" s="30">
        <v>1.1608960311843752E-2</v>
      </c>
      <c r="O22" s="30">
        <v>1.160896030137263E-2</v>
      </c>
      <c r="P22" s="30">
        <v>1.6603027013246903E-2</v>
      </c>
      <c r="Q22" s="30">
        <v>1.1640765800290276E-2</v>
      </c>
      <c r="R22" s="30">
        <v>1.1608960329409918E-2</v>
      </c>
      <c r="S22" s="30">
        <v>1.1662494706127161E-2</v>
      </c>
      <c r="T22" s="30">
        <v>0.10635270770505026</v>
      </c>
      <c r="U22" s="30">
        <v>0.19475590598891396</v>
      </c>
      <c r="V22" s="30">
        <v>0.2081407303003264</v>
      </c>
      <c r="W22" s="30">
        <v>0.13600923286834701</v>
      </c>
      <c r="X22" s="30">
        <v>0.21974068906974203</v>
      </c>
      <c r="Y22" s="30">
        <v>3.978313873102555E-4</v>
      </c>
      <c r="Z22" s="30" t="s">
        <v>169</v>
      </c>
      <c r="AA22" s="30" t="s">
        <v>169</v>
      </c>
      <c r="AB22" s="30" t="s">
        <v>169</v>
      </c>
      <c r="AC22" s="30" t="s">
        <v>169</v>
      </c>
      <c r="AD22" s="30" t="s">
        <v>169</v>
      </c>
      <c r="AE22" s="30" t="s">
        <v>169</v>
      </c>
    </row>
    <row r="23" spans="1:31" s="28" customFormat="1">
      <c r="A23" s="29" t="s">
        <v>130</v>
      </c>
      <c r="B23" s="29" t="s">
        <v>32</v>
      </c>
      <c r="C23" s="30" t="s">
        <v>169</v>
      </c>
      <c r="D23" s="30" t="s">
        <v>169</v>
      </c>
      <c r="E23" s="30" t="s">
        <v>169</v>
      </c>
      <c r="F23" s="30" t="s">
        <v>169</v>
      </c>
      <c r="G23" s="30" t="s">
        <v>169</v>
      </c>
      <c r="H23" s="30" t="s">
        <v>169</v>
      </c>
      <c r="I23" s="30" t="s">
        <v>169</v>
      </c>
      <c r="J23" s="30" t="s">
        <v>169</v>
      </c>
      <c r="K23" s="30" t="s">
        <v>169</v>
      </c>
      <c r="L23" s="30" t="s">
        <v>169</v>
      </c>
      <c r="M23" s="30" t="s">
        <v>169</v>
      </c>
      <c r="N23" s="30" t="s">
        <v>169</v>
      </c>
      <c r="O23" s="30" t="s">
        <v>169</v>
      </c>
      <c r="P23" s="30" t="s">
        <v>169</v>
      </c>
      <c r="Q23" s="30" t="s">
        <v>169</v>
      </c>
      <c r="R23" s="30" t="s">
        <v>169</v>
      </c>
      <c r="S23" s="30" t="s">
        <v>169</v>
      </c>
      <c r="T23" s="30" t="s">
        <v>169</v>
      </c>
      <c r="U23" s="30" t="s">
        <v>169</v>
      </c>
      <c r="V23" s="30" t="s">
        <v>169</v>
      </c>
      <c r="W23" s="30" t="s">
        <v>169</v>
      </c>
      <c r="X23" s="30" t="s">
        <v>169</v>
      </c>
      <c r="Y23" s="30" t="s">
        <v>169</v>
      </c>
      <c r="Z23" s="30" t="s">
        <v>169</v>
      </c>
      <c r="AA23" s="30" t="s">
        <v>169</v>
      </c>
      <c r="AB23" s="30" t="s">
        <v>169</v>
      </c>
      <c r="AC23" s="30" t="s">
        <v>169</v>
      </c>
      <c r="AD23" s="30" t="s">
        <v>169</v>
      </c>
      <c r="AE23" s="30" t="s">
        <v>169</v>
      </c>
    </row>
    <row r="24" spans="1:31" s="28" customFormat="1">
      <c r="A24" s="29" t="s">
        <v>130</v>
      </c>
      <c r="B24" s="29" t="s">
        <v>66</v>
      </c>
      <c r="C24" s="30">
        <v>1.2321020919465764E-10</v>
      </c>
      <c r="D24" s="30">
        <v>1.2207049682143515E-10</v>
      </c>
      <c r="E24" s="30">
        <v>2.5182731025519842E-4</v>
      </c>
      <c r="F24" s="30">
        <v>2.645297718926333E-3</v>
      </c>
      <c r="G24" s="30">
        <v>4.570414271385327E-4</v>
      </c>
      <c r="H24" s="30">
        <v>1.0165895123362746E-3</v>
      </c>
      <c r="I24" s="30">
        <v>4.5079830284687559E-4</v>
      </c>
      <c r="J24" s="30">
        <v>8.8824874314773336E-4</v>
      </c>
      <c r="K24" s="30">
        <v>1.6090308870132923E-10</v>
      </c>
      <c r="L24" s="30">
        <v>1.6532806218682713E-10</v>
      </c>
      <c r="M24" s="30">
        <v>1.5738005363232791E-10</v>
      </c>
      <c r="N24" s="30">
        <v>1.0574258856806669E-3</v>
      </c>
      <c r="O24" s="30">
        <v>2.0674392940296958E-4</v>
      </c>
      <c r="P24" s="30">
        <v>3.0632286012460472E-4</v>
      </c>
      <c r="Q24" s="30">
        <v>1.0422315272948413E-3</v>
      </c>
      <c r="R24" s="30">
        <v>5.7467317162662518E-4</v>
      </c>
      <c r="S24" s="30">
        <v>1.6570648770855739E-3</v>
      </c>
      <c r="T24" s="30">
        <v>5.3861057909460747E-4</v>
      </c>
      <c r="U24" s="30">
        <v>1.0035240686413207E-2</v>
      </c>
      <c r="V24" s="30">
        <v>1.1199770479895326E-2</v>
      </c>
      <c r="W24" s="30">
        <v>9.0453543606758592E-3</v>
      </c>
      <c r="X24" s="30">
        <v>6.7260113077189342E-3</v>
      </c>
      <c r="Y24" s="30">
        <v>6.4413280390474267E-2</v>
      </c>
      <c r="Z24" s="30">
        <v>3.8219052573320519E-2</v>
      </c>
      <c r="AA24" s="30">
        <v>5.4314766244297888E-2</v>
      </c>
      <c r="AB24" s="30">
        <v>4.6608208902010721E-2</v>
      </c>
      <c r="AC24" s="30">
        <v>0.14329355311666875</v>
      </c>
      <c r="AD24" s="30">
        <v>0.13319087278423192</v>
      </c>
      <c r="AE24" s="30">
        <v>0.16764534244106155</v>
      </c>
    </row>
    <row r="25" spans="1:31" s="28" customFormat="1">
      <c r="A25" s="29" t="s">
        <v>130</v>
      </c>
      <c r="B25" s="29" t="s">
        <v>65</v>
      </c>
      <c r="C25" s="30">
        <v>9.05723775204684E-2</v>
      </c>
      <c r="D25" s="30">
        <v>9.5870167722105937E-2</v>
      </c>
      <c r="E25" s="30">
        <v>8.6622958674474282E-2</v>
      </c>
      <c r="F25" s="30">
        <v>0.11316489008417013</v>
      </c>
      <c r="G25" s="30">
        <v>0.11711173365835564</v>
      </c>
      <c r="H25" s="30">
        <v>0.10902884793725652</v>
      </c>
      <c r="I25" s="30">
        <v>0.10570051226340937</v>
      </c>
      <c r="J25" s="30">
        <v>0.14959656363989648</v>
      </c>
      <c r="K25" s="30">
        <v>0.10406927037792675</v>
      </c>
      <c r="L25" s="30">
        <v>9.6852355528470366E-2</v>
      </c>
      <c r="M25" s="30">
        <v>0.1026895827702852</v>
      </c>
      <c r="N25" s="30">
        <v>0.11443247511548008</v>
      </c>
      <c r="O25" s="30">
        <v>0.12051094521431154</v>
      </c>
      <c r="P25" s="30">
        <v>0.13895466248023811</v>
      </c>
      <c r="Q25" s="30">
        <v>0.11938851735071493</v>
      </c>
      <c r="R25" s="30">
        <v>0.11450666229476339</v>
      </c>
      <c r="S25" s="30">
        <v>0.16139290515178006</v>
      </c>
      <c r="T25" s="30">
        <v>0.13152185289208018</v>
      </c>
      <c r="U25" s="30">
        <v>0.11187221633413705</v>
      </c>
      <c r="V25" s="30">
        <v>0.10859400227868891</v>
      </c>
      <c r="W25" s="30">
        <v>9.941659018044037E-2</v>
      </c>
      <c r="X25" s="30">
        <v>0.12967577877286418</v>
      </c>
      <c r="Y25" s="30">
        <v>0.13587065812599913</v>
      </c>
      <c r="Z25" s="30">
        <v>0.12639884696572251</v>
      </c>
      <c r="AA25" s="30">
        <v>0.12547260075249728</v>
      </c>
      <c r="AB25" s="30">
        <v>0.16543837868630931</v>
      </c>
      <c r="AC25" s="30">
        <v>0.13372645641786557</v>
      </c>
      <c r="AD25" s="30">
        <v>0.1156812597263807</v>
      </c>
      <c r="AE25" s="30">
        <v>0.1067569637794441</v>
      </c>
    </row>
    <row r="26" spans="1:31" s="28" customFormat="1">
      <c r="A26" s="29" t="s">
        <v>130</v>
      </c>
      <c r="B26" s="29" t="s">
        <v>69</v>
      </c>
      <c r="C26" s="30">
        <v>0.32115975079657227</v>
      </c>
      <c r="D26" s="30">
        <v>0.36747663026172178</v>
      </c>
      <c r="E26" s="30">
        <v>0.35098331128283566</v>
      </c>
      <c r="F26" s="30">
        <v>0.34713801121496868</v>
      </c>
      <c r="G26" s="30">
        <v>0.37836036855295063</v>
      </c>
      <c r="H26" s="30">
        <v>0.38999280507694556</v>
      </c>
      <c r="I26" s="30">
        <v>0.3865654690472129</v>
      </c>
      <c r="J26" s="30">
        <v>0.34522005418369595</v>
      </c>
      <c r="K26" s="30">
        <v>0.31922026929599051</v>
      </c>
      <c r="L26" s="30">
        <v>0.34011415199813422</v>
      </c>
      <c r="M26" s="30">
        <v>0.34389371630042281</v>
      </c>
      <c r="N26" s="30">
        <v>0.33963741150943277</v>
      </c>
      <c r="O26" s="30">
        <v>0.33177077868745747</v>
      </c>
      <c r="P26" s="30">
        <v>0.35456996310483879</v>
      </c>
      <c r="Q26" s="30">
        <v>0.36691849268308513</v>
      </c>
      <c r="R26" s="30">
        <v>0.367405529693346</v>
      </c>
      <c r="S26" s="30">
        <v>0.33864021283597495</v>
      </c>
      <c r="T26" s="30">
        <v>0.30797024087188812</v>
      </c>
      <c r="U26" s="30">
        <v>0.33236846369534356</v>
      </c>
      <c r="V26" s="30">
        <v>0.34461954580061926</v>
      </c>
      <c r="W26" s="30">
        <v>0.33833728847042061</v>
      </c>
      <c r="X26" s="30">
        <v>0.32325036597311191</v>
      </c>
      <c r="Y26" s="30">
        <v>0.3460958455682861</v>
      </c>
      <c r="Z26" s="30">
        <v>0.36321458537121759</v>
      </c>
      <c r="AA26" s="30">
        <v>0.36284565574173494</v>
      </c>
      <c r="AB26" s="30">
        <v>0.32340748199949187</v>
      </c>
      <c r="AC26" s="30">
        <v>0.29456899931395358</v>
      </c>
      <c r="AD26" s="30">
        <v>0.30835740935510664</v>
      </c>
      <c r="AE26" s="30">
        <v>0.30823920717318776</v>
      </c>
    </row>
    <row r="27" spans="1:31" s="28" customFormat="1">
      <c r="A27" s="29" t="s">
        <v>130</v>
      </c>
      <c r="B27" s="29" t="s">
        <v>68</v>
      </c>
      <c r="C27" s="30">
        <v>0.28629391370636642</v>
      </c>
      <c r="D27" s="30">
        <v>0.28533028170696911</v>
      </c>
      <c r="E27" s="30">
        <v>0.28723719778886475</v>
      </c>
      <c r="F27" s="30">
        <v>0.27653118798614429</v>
      </c>
      <c r="G27" s="30">
        <v>0.26316254658129673</v>
      </c>
      <c r="H27" s="30">
        <v>0.28569353292969246</v>
      </c>
      <c r="I27" s="30">
        <v>0.28932354717602288</v>
      </c>
      <c r="J27" s="30">
        <v>0.26168498107552279</v>
      </c>
      <c r="K27" s="30">
        <v>0.27107707786627916</v>
      </c>
      <c r="L27" s="30">
        <v>0.28729536072353684</v>
      </c>
      <c r="M27" s="30">
        <v>0.29125419481191822</v>
      </c>
      <c r="N27" s="30">
        <v>0.28748164226221323</v>
      </c>
      <c r="O27" s="30">
        <v>0.27917241519691494</v>
      </c>
      <c r="P27" s="30">
        <v>0.26902292955113027</v>
      </c>
      <c r="Q27" s="30">
        <v>0.2897847831855842</v>
      </c>
      <c r="R27" s="30">
        <v>0.29009846474596801</v>
      </c>
      <c r="S27" s="30">
        <v>0.26121788700172555</v>
      </c>
      <c r="T27" s="30">
        <v>0.26932621107820554</v>
      </c>
      <c r="U27" s="30">
        <v>0.28656277018911902</v>
      </c>
      <c r="V27" s="30">
        <v>0.29285289466623332</v>
      </c>
      <c r="W27" s="30">
        <v>0.28904517640403349</v>
      </c>
      <c r="X27" s="30">
        <v>0.27875070229324445</v>
      </c>
      <c r="Y27" s="30">
        <v>0.2690935270032847</v>
      </c>
      <c r="Z27" s="30">
        <v>0.28837894798055302</v>
      </c>
      <c r="AA27" s="30">
        <v>0.28936366089161825</v>
      </c>
      <c r="AB27" s="30">
        <v>0.25663116067720798</v>
      </c>
      <c r="AC27" s="30">
        <v>0.25867611316775796</v>
      </c>
      <c r="AD27" s="30">
        <v>0.27251310631789516</v>
      </c>
      <c r="AE27" s="30">
        <v>0.27076231650454025</v>
      </c>
    </row>
    <row r="28" spans="1:31" s="28" customFormat="1">
      <c r="A28" s="29" t="s">
        <v>130</v>
      </c>
      <c r="B28" s="29" t="s">
        <v>36</v>
      </c>
      <c r="C28" s="30" t="s">
        <v>169</v>
      </c>
      <c r="D28" s="30" t="s">
        <v>169</v>
      </c>
      <c r="E28" s="30" t="s">
        <v>169</v>
      </c>
      <c r="F28" s="30" t="s">
        <v>169</v>
      </c>
      <c r="G28" s="30" t="s">
        <v>169</v>
      </c>
      <c r="H28" s="30" t="s">
        <v>169</v>
      </c>
      <c r="I28" s="30" t="s">
        <v>169</v>
      </c>
      <c r="J28" s="30" t="s">
        <v>169</v>
      </c>
      <c r="K28" s="30" t="s">
        <v>169</v>
      </c>
      <c r="L28" s="30" t="s">
        <v>169</v>
      </c>
      <c r="M28" s="30" t="s">
        <v>169</v>
      </c>
      <c r="N28" s="30" t="s">
        <v>169</v>
      </c>
      <c r="O28" s="30" t="s">
        <v>169</v>
      </c>
      <c r="P28" s="30" t="s">
        <v>169</v>
      </c>
      <c r="Q28" s="30" t="s">
        <v>169</v>
      </c>
      <c r="R28" s="30" t="s">
        <v>169</v>
      </c>
      <c r="S28" s="30" t="s">
        <v>169</v>
      </c>
      <c r="T28" s="30" t="s">
        <v>169</v>
      </c>
      <c r="U28" s="30" t="s">
        <v>169</v>
      </c>
      <c r="V28" s="30" t="s">
        <v>169</v>
      </c>
      <c r="W28" s="30" t="s">
        <v>169</v>
      </c>
      <c r="X28" s="30" t="s">
        <v>169</v>
      </c>
      <c r="Y28" s="30">
        <v>0.15374840458435035</v>
      </c>
      <c r="Z28" s="30">
        <v>0.15574563640347561</v>
      </c>
      <c r="AA28" s="30">
        <v>0.15253659080757206</v>
      </c>
      <c r="AB28" s="30">
        <v>0.14957753683854599</v>
      </c>
      <c r="AC28" s="30">
        <v>0.14823912304653011</v>
      </c>
      <c r="AD28" s="30">
        <v>0.15093723186357294</v>
      </c>
      <c r="AE28" s="30">
        <v>0.14313277173798994</v>
      </c>
    </row>
    <row r="29" spans="1:31" s="28" customFormat="1">
      <c r="A29" s="29" t="s">
        <v>130</v>
      </c>
      <c r="B29" s="29" t="s">
        <v>73</v>
      </c>
      <c r="C29" s="30">
        <v>2.0846978691019789E-2</v>
      </c>
      <c r="D29" s="30">
        <v>4.6026787480974121E-2</v>
      </c>
      <c r="E29" s="30">
        <v>5.4694568116545605E-2</v>
      </c>
      <c r="F29" s="30">
        <v>0.30602153278932354</v>
      </c>
      <c r="G29" s="30">
        <v>0.21649277457020197</v>
      </c>
      <c r="H29" s="30">
        <v>0.22812183172438946</v>
      </c>
      <c r="I29" s="30">
        <v>0.2315106308142284</v>
      </c>
      <c r="J29" s="30">
        <v>0.26892091963288106</v>
      </c>
      <c r="K29" s="30">
        <v>0.18631592140027689</v>
      </c>
      <c r="L29" s="30">
        <v>0.21549257143162012</v>
      </c>
      <c r="M29" s="30">
        <v>0.24665857154654922</v>
      </c>
      <c r="N29" s="30">
        <v>0.26780241081402262</v>
      </c>
      <c r="O29" s="30">
        <v>0.25198294681626898</v>
      </c>
      <c r="P29" s="30">
        <v>0.25937244247621949</v>
      </c>
      <c r="Q29" s="30">
        <v>0.27177047422875872</v>
      </c>
      <c r="R29" s="30">
        <v>0.26487425077073773</v>
      </c>
      <c r="S29" s="30">
        <v>0.25694443251867621</v>
      </c>
      <c r="T29" s="30">
        <v>0.24129320677718677</v>
      </c>
      <c r="U29" s="30">
        <v>0.25359962042335216</v>
      </c>
      <c r="V29" s="30">
        <v>0.23610144372126782</v>
      </c>
      <c r="W29" s="30">
        <v>0.25027960523376092</v>
      </c>
      <c r="X29" s="30">
        <v>0.24339264575026542</v>
      </c>
      <c r="Y29" s="30">
        <v>0.25042997519996063</v>
      </c>
      <c r="Z29" s="30">
        <v>0.26444213980274039</v>
      </c>
      <c r="AA29" s="30">
        <v>0.25564564468556372</v>
      </c>
      <c r="AB29" s="30">
        <v>0.27505738126850393</v>
      </c>
      <c r="AC29" s="30">
        <v>0.25785887131771046</v>
      </c>
      <c r="AD29" s="30">
        <v>0.27184161024972897</v>
      </c>
      <c r="AE29" s="30">
        <v>0.24318255749825599</v>
      </c>
    </row>
    <row r="30" spans="1:31" s="28" customFormat="1">
      <c r="A30" s="29" t="s">
        <v>130</v>
      </c>
      <c r="B30" s="29" t="s">
        <v>56</v>
      </c>
      <c r="C30" s="30">
        <v>0.10173688349212963</v>
      </c>
      <c r="D30" s="30">
        <v>0.10325840884903337</v>
      </c>
      <c r="E30" s="30">
        <v>8.8894668625644338E-2</v>
      </c>
      <c r="F30" s="30">
        <v>8.6079827067120723E-2</v>
      </c>
      <c r="G30" s="30">
        <v>9.4822051175916536E-2</v>
      </c>
      <c r="H30" s="30">
        <v>9.5893383881277439E-2</v>
      </c>
      <c r="I30" s="30">
        <v>9.7161355506879474E-2</v>
      </c>
      <c r="J30" s="30">
        <v>9.2135908880974698E-2</v>
      </c>
      <c r="K30" s="30">
        <v>8.4139407688293227E-2</v>
      </c>
      <c r="L30" s="30">
        <v>8.1820489803212409E-2</v>
      </c>
      <c r="M30" s="30">
        <v>7.98248215193329E-2</v>
      </c>
      <c r="N30" s="30">
        <v>8.3458266447347024E-2</v>
      </c>
      <c r="O30" s="30">
        <v>8.5469029343291439E-2</v>
      </c>
      <c r="P30" s="30">
        <v>8.4094022639461641E-2</v>
      </c>
      <c r="Q30" s="30">
        <v>8.2057101236820182E-2</v>
      </c>
      <c r="R30" s="30">
        <v>8.2271683057982575E-2</v>
      </c>
      <c r="S30" s="30">
        <v>7.9571552741926718E-2</v>
      </c>
      <c r="T30" s="30">
        <v>7.633066439753057E-2</v>
      </c>
      <c r="U30" s="30">
        <v>7.6647080545746926E-2</v>
      </c>
      <c r="V30" s="30">
        <v>7.3046642411222634E-2</v>
      </c>
      <c r="W30" s="30">
        <v>7.4790704310314413E-2</v>
      </c>
      <c r="X30" s="30">
        <v>7.3039061881847486E-2</v>
      </c>
      <c r="Y30" s="30">
        <v>6.8413211428398679E-2</v>
      </c>
      <c r="Z30" s="30">
        <v>6.6967292630291803E-2</v>
      </c>
      <c r="AA30" s="30">
        <v>6.4222459881437419E-2</v>
      </c>
      <c r="AB30" s="30">
        <v>6.3483026639767071E-2</v>
      </c>
      <c r="AC30" s="30">
        <v>5.9780198252688946E-2</v>
      </c>
      <c r="AD30" s="30">
        <v>4.8963105598391038E-2</v>
      </c>
      <c r="AE30" s="30">
        <v>4.4336003722580015E-2</v>
      </c>
    </row>
    <row r="32" spans="1:31" s="28" customFormat="1"/>
    <row r="33" spans="1:31" s="28" customFormat="1">
      <c r="A33" s="19" t="s">
        <v>128</v>
      </c>
      <c r="B33" s="19" t="s">
        <v>129</v>
      </c>
      <c r="C33" s="19" t="s">
        <v>80</v>
      </c>
      <c r="D33" s="19" t="s">
        <v>89</v>
      </c>
      <c r="E33" s="19" t="s">
        <v>90</v>
      </c>
      <c r="F33" s="19" t="s">
        <v>91</v>
      </c>
      <c r="G33" s="19" t="s">
        <v>92</v>
      </c>
      <c r="H33" s="19" t="s">
        <v>93</v>
      </c>
      <c r="I33" s="19" t="s">
        <v>94</v>
      </c>
      <c r="J33" s="19" t="s">
        <v>95</v>
      </c>
      <c r="K33" s="19" t="s">
        <v>96</v>
      </c>
      <c r="L33" s="19" t="s">
        <v>97</v>
      </c>
      <c r="M33" s="19" t="s">
        <v>98</v>
      </c>
      <c r="N33" s="19" t="s">
        <v>99</v>
      </c>
      <c r="O33" s="19" t="s">
        <v>100</v>
      </c>
      <c r="P33" s="19" t="s">
        <v>101</v>
      </c>
      <c r="Q33" s="19" t="s">
        <v>102</v>
      </c>
      <c r="R33" s="19" t="s">
        <v>103</v>
      </c>
      <c r="S33" s="19" t="s">
        <v>104</v>
      </c>
      <c r="T33" s="19" t="s">
        <v>105</v>
      </c>
      <c r="U33" s="19" t="s">
        <v>106</v>
      </c>
      <c r="V33" s="19" t="s">
        <v>107</v>
      </c>
      <c r="W33" s="19" t="s">
        <v>108</v>
      </c>
      <c r="X33" s="19" t="s">
        <v>109</v>
      </c>
      <c r="Y33" s="19" t="s">
        <v>110</v>
      </c>
      <c r="Z33" s="19" t="s">
        <v>111</v>
      </c>
      <c r="AA33" s="19" t="s">
        <v>112</v>
      </c>
      <c r="AB33" s="19" t="s">
        <v>113</v>
      </c>
      <c r="AC33" s="19" t="s">
        <v>114</v>
      </c>
      <c r="AD33" s="19" t="s">
        <v>115</v>
      </c>
      <c r="AE33" s="19" t="s">
        <v>116</v>
      </c>
    </row>
    <row r="34" spans="1:31" s="28" customFormat="1">
      <c r="A34" s="29" t="s">
        <v>131</v>
      </c>
      <c r="B34" s="29" t="s">
        <v>64</v>
      </c>
      <c r="C34" s="30">
        <v>0.56488035880655896</v>
      </c>
      <c r="D34" s="30">
        <v>0.50951476390120454</v>
      </c>
      <c r="E34" s="30">
        <v>0.55923173698607676</v>
      </c>
      <c r="F34" s="30">
        <v>0.69142333511787935</v>
      </c>
      <c r="G34" s="30">
        <v>0.73390420819784397</v>
      </c>
      <c r="H34" s="30">
        <v>0.74463333243010521</v>
      </c>
      <c r="I34" s="30">
        <v>0.70463031812735111</v>
      </c>
      <c r="J34" s="30">
        <v>0.77392604783571561</v>
      </c>
      <c r="K34" s="30">
        <v>0.71074574828280745</v>
      </c>
      <c r="L34" s="30">
        <v>0.67914410234871814</v>
      </c>
      <c r="M34" s="30">
        <v>0.57559134746105844</v>
      </c>
      <c r="N34" s="30">
        <v>0.63992212634737045</v>
      </c>
      <c r="O34" s="30">
        <v>0.65810069624964462</v>
      </c>
      <c r="P34" s="30">
        <v>0.64382772762966889</v>
      </c>
      <c r="Q34" s="30">
        <v>0.63465746073665408</v>
      </c>
      <c r="R34" s="30">
        <v>0.65212809515233161</v>
      </c>
      <c r="S34" s="30">
        <v>0.67527833583127095</v>
      </c>
      <c r="T34" s="30">
        <v>0.66972523558608388</v>
      </c>
      <c r="U34" s="30">
        <v>0.62537980492211054</v>
      </c>
      <c r="V34" s="30">
        <v>0.62437563607138202</v>
      </c>
      <c r="W34" s="30">
        <v>0.60247955626810823</v>
      </c>
      <c r="X34" s="30">
        <v>0.66025697125665583</v>
      </c>
      <c r="Y34" s="30">
        <v>0.59829084152941014</v>
      </c>
      <c r="Z34" s="30">
        <v>0.57776580451643789</v>
      </c>
      <c r="AA34" s="30">
        <v>0.59706693704312919</v>
      </c>
      <c r="AB34" s="30">
        <v>0.58260585673111176</v>
      </c>
      <c r="AC34" s="30">
        <v>0.54969230032276528</v>
      </c>
      <c r="AD34" s="30">
        <v>0.51828043870159801</v>
      </c>
      <c r="AE34" s="30">
        <v>0.47611766896596391</v>
      </c>
    </row>
    <row r="35" spans="1:31" s="28" customFormat="1">
      <c r="A35" s="29" t="s">
        <v>131</v>
      </c>
      <c r="B35" s="29" t="s">
        <v>71</v>
      </c>
      <c r="C35" s="30" t="s">
        <v>169</v>
      </c>
      <c r="D35" s="30" t="s">
        <v>169</v>
      </c>
      <c r="E35" s="30" t="s">
        <v>169</v>
      </c>
      <c r="F35" s="30" t="s">
        <v>169</v>
      </c>
      <c r="G35" s="30" t="s">
        <v>169</v>
      </c>
      <c r="H35" s="30" t="s">
        <v>169</v>
      </c>
      <c r="I35" s="30" t="s">
        <v>169</v>
      </c>
      <c r="J35" s="30" t="s">
        <v>169</v>
      </c>
      <c r="K35" s="30" t="s">
        <v>169</v>
      </c>
      <c r="L35" s="30" t="s">
        <v>169</v>
      </c>
      <c r="M35" s="30" t="s">
        <v>169</v>
      </c>
      <c r="N35" s="30" t="s">
        <v>169</v>
      </c>
      <c r="O35" s="30" t="s">
        <v>169</v>
      </c>
      <c r="P35" s="30" t="s">
        <v>169</v>
      </c>
      <c r="Q35" s="30" t="s">
        <v>169</v>
      </c>
      <c r="R35" s="30" t="s">
        <v>169</v>
      </c>
      <c r="S35" s="30" t="s">
        <v>169</v>
      </c>
      <c r="T35" s="30" t="s">
        <v>169</v>
      </c>
      <c r="U35" s="30" t="s">
        <v>169</v>
      </c>
      <c r="V35" s="30" t="s">
        <v>169</v>
      </c>
      <c r="W35" s="30" t="s">
        <v>169</v>
      </c>
      <c r="X35" s="30" t="s">
        <v>169</v>
      </c>
      <c r="Y35" s="30" t="s">
        <v>169</v>
      </c>
      <c r="Z35" s="30" t="s">
        <v>169</v>
      </c>
      <c r="AA35" s="30" t="s">
        <v>169</v>
      </c>
      <c r="AB35" s="30" t="s">
        <v>169</v>
      </c>
      <c r="AC35" s="30" t="s">
        <v>169</v>
      </c>
      <c r="AD35" s="30" t="s">
        <v>169</v>
      </c>
      <c r="AE35" s="30" t="s">
        <v>169</v>
      </c>
    </row>
    <row r="36" spans="1:31" s="28" customFormat="1">
      <c r="A36" s="29" t="s">
        <v>131</v>
      </c>
      <c r="B36" s="29" t="s">
        <v>20</v>
      </c>
      <c r="C36" s="30">
        <v>8.3303756582144922E-2</v>
      </c>
      <c r="D36" s="30">
        <v>8.3303756582345123E-2</v>
      </c>
      <c r="E36" s="30">
        <v>9.2980894806032638E-2</v>
      </c>
      <c r="F36" s="30">
        <v>9.7204446729931351E-2</v>
      </c>
      <c r="G36" s="30">
        <v>9.1171974976883341E-2</v>
      </c>
      <c r="H36" s="30">
        <v>0.10795666235582257</v>
      </c>
      <c r="I36" s="30">
        <v>0.10063774089826259</v>
      </c>
      <c r="J36" s="30">
        <v>0.17634169521013598</v>
      </c>
      <c r="K36" s="30">
        <v>9.0316748584086726E-2</v>
      </c>
      <c r="L36" s="30">
        <v>9.0316748584926762E-2</v>
      </c>
      <c r="M36" s="30">
        <v>9.373885357881824E-2</v>
      </c>
      <c r="N36" s="30">
        <v>0.11231881456559363</v>
      </c>
      <c r="O36" s="30">
        <v>0.10081708675808924</v>
      </c>
      <c r="P36" s="30">
        <v>0.11528412244888393</v>
      </c>
      <c r="Q36" s="30">
        <v>9.4915559808107133E-2</v>
      </c>
      <c r="R36" s="30">
        <v>0.12721037617164396</v>
      </c>
      <c r="S36" s="30">
        <v>0.15174912398522847</v>
      </c>
      <c r="T36" s="30">
        <v>0.18336926136730905</v>
      </c>
      <c r="U36" s="30">
        <v>0.22250580967119032</v>
      </c>
      <c r="V36" s="30">
        <v>0.21887948288404124</v>
      </c>
      <c r="W36" s="30">
        <v>0.19460948863101871</v>
      </c>
      <c r="X36" s="30">
        <v>0.28410484024641219</v>
      </c>
      <c r="Y36" s="30">
        <v>0.28412008453514814</v>
      </c>
      <c r="Z36" s="30">
        <v>0.28680201519168036</v>
      </c>
      <c r="AA36" s="30">
        <v>0.43593997043182114</v>
      </c>
      <c r="AB36" s="30">
        <v>0.60915997456614446</v>
      </c>
      <c r="AC36" s="30">
        <v>0.6108289625069856</v>
      </c>
      <c r="AD36" s="30">
        <v>0.60915997452925619</v>
      </c>
      <c r="AE36" s="30">
        <v>0.6091599743856323</v>
      </c>
    </row>
    <row r="37" spans="1:31" s="28" customFormat="1">
      <c r="A37" s="29" t="s">
        <v>131</v>
      </c>
      <c r="B37" s="29" t="s">
        <v>32</v>
      </c>
      <c r="C37" s="30">
        <v>5.044000054359643E-2</v>
      </c>
      <c r="D37" s="30">
        <v>5.044000054359643E-2</v>
      </c>
      <c r="E37" s="30">
        <v>0.10018372200478365</v>
      </c>
      <c r="F37" s="30">
        <v>9.8940000543596307E-2</v>
      </c>
      <c r="G37" s="30">
        <v>9.8940000543596307E-2</v>
      </c>
      <c r="H37" s="30">
        <v>9.8940000543596307E-2</v>
      </c>
      <c r="I37" s="30">
        <v>9.9211064905414204E-2</v>
      </c>
      <c r="J37" s="30">
        <v>0.1786856381822135</v>
      </c>
      <c r="K37" s="30">
        <v>9.8940000543596307E-2</v>
      </c>
      <c r="L37" s="30">
        <v>9.8940000543596307E-2</v>
      </c>
      <c r="M37" s="30">
        <v>9.9211064905414204E-2</v>
      </c>
      <c r="N37" s="30">
        <v>9.8940000543596307E-2</v>
      </c>
      <c r="O37" s="30">
        <v>9.8940000543596307E-2</v>
      </c>
      <c r="P37" s="30">
        <v>9.8940000543596307E-2</v>
      </c>
      <c r="Q37" s="30">
        <v>9.9211064905414204E-2</v>
      </c>
      <c r="R37" s="30">
        <v>9.8940000543596307E-2</v>
      </c>
      <c r="S37" s="30">
        <v>9.8940000543596307E-2</v>
      </c>
      <c r="T37" s="30">
        <v>9.8940000543596307E-2</v>
      </c>
      <c r="U37" s="30">
        <v>0.10050762393998695</v>
      </c>
      <c r="V37" s="30">
        <v>0.10173484724940203</v>
      </c>
      <c r="W37" s="30">
        <v>9.8940000543596307E-2</v>
      </c>
      <c r="X37" s="30">
        <v>0.14818900848010438</v>
      </c>
      <c r="Y37" s="30">
        <v>0.17240736437268972</v>
      </c>
      <c r="Z37" s="30">
        <v>0.16560097303761687</v>
      </c>
      <c r="AA37" s="30">
        <v>0.23643805718634489</v>
      </c>
      <c r="AB37" s="30" t="s">
        <v>169</v>
      </c>
      <c r="AC37" s="30" t="s">
        <v>169</v>
      </c>
      <c r="AD37" s="30" t="s">
        <v>169</v>
      </c>
      <c r="AE37" s="30" t="s">
        <v>169</v>
      </c>
    </row>
    <row r="38" spans="1:31" s="28" customFormat="1">
      <c r="A38" s="29" t="s">
        <v>131</v>
      </c>
      <c r="B38" s="29" t="s">
        <v>66</v>
      </c>
      <c r="C38" s="30">
        <v>1.5914080841043289E-10</v>
      </c>
      <c r="D38" s="30">
        <v>1.5900239247890209E-10</v>
      </c>
      <c r="E38" s="30">
        <v>1.6614517613378261E-10</v>
      </c>
      <c r="F38" s="30">
        <v>1.1444953935335535E-3</v>
      </c>
      <c r="G38" s="30">
        <v>3.8373447232095491E-4</v>
      </c>
      <c r="H38" s="30">
        <v>1.8530701727584025E-3</v>
      </c>
      <c r="I38" s="30">
        <v>8.7955177451815014E-4</v>
      </c>
      <c r="J38" s="30">
        <v>9.5360805553264122E-3</v>
      </c>
      <c r="K38" s="30">
        <v>2.2488573375995601E-4</v>
      </c>
      <c r="L38" s="30">
        <v>3.9844271280223647E-5</v>
      </c>
      <c r="M38" s="30">
        <v>9.4477554929702474E-5</v>
      </c>
      <c r="N38" s="30">
        <v>1.7528587952708766E-3</v>
      </c>
      <c r="O38" s="30">
        <v>1.8324713396852767E-3</v>
      </c>
      <c r="P38" s="30">
        <v>4.2474595869026045E-4</v>
      </c>
      <c r="Q38" s="30">
        <v>1.7978945493559923E-3</v>
      </c>
      <c r="R38" s="30">
        <v>1.8887755676517957E-3</v>
      </c>
      <c r="S38" s="30">
        <v>4.3525165165425291E-3</v>
      </c>
      <c r="T38" s="30">
        <v>2.4531806699307178E-3</v>
      </c>
      <c r="U38" s="30">
        <v>9.0984348436867358E-3</v>
      </c>
      <c r="V38" s="30">
        <v>5.9245765112880917E-3</v>
      </c>
      <c r="W38" s="30">
        <v>8.7334025872472156E-3</v>
      </c>
      <c r="X38" s="30">
        <v>6.4677510474158333E-3</v>
      </c>
      <c r="Y38" s="30">
        <v>1.8362221686217369E-2</v>
      </c>
      <c r="Z38" s="30">
        <v>2.7664704575747767E-2</v>
      </c>
      <c r="AA38" s="30">
        <v>5.3014354748418355E-2</v>
      </c>
      <c r="AB38" s="30">
        <v>8.4848631562551929E-2</v>
      </c>
      <c r="AC38" s="30">
        <v>8.451683224557055E-2</v>
      </c>
      <c r="AD38" s="30">
        <v>9.2208019703135746E-2</v>
      </c>
      <c r="AE38" s="30">
        <v>9.1628407730624195E-2</v>
      </c>
    </row>
    <row r="39" spans="1:31" s="28" customFormat="1">
      <c r="A39" s="29" t="s">
        <v>131</v>
      </c>
      <c r="B39" s="29" t="s">
        <v>65</v>
      </c>
      <c r="C39" s="30">
        <v>0.50692080683503971</v>
      </c>
      <c r="D39" s="30">
        <v>0.50416179279250406</v>
      </c>
      <c r="E39" s="30">
        <v>0.5037565641265157</v>
      </c>
      <c r="F39" s="30">
        <v>0.4989158047579238</v>
      </c>
      <c r="G39" s="30">
        <v>0.49614141271484774</v>
      </c>
      <c r="H39" s="30">
        <v>0.49376250419469997</v>
      </c>
      <c r="I39" s="30">
        <v>0.4929063023671999</v>
      </c>
      <c r="J39" s="30">
        <v>0.48854089025352265</v>
      </c>
      <c r="K39" s="30">
        <v>0.48570298624425801</v>
      </c>
      <c r="L39" s="30">
        <v>0.47750406256168193</v>
      </c>
      <c r="M39" s="30">
        <v>0.48177879465852874</v>
      </c>
      <c r="N39" s="30">
        <v>0.4773278709743809</v>
      </c>
      <c r="O39" s="30">
        <v>0.47460422708214012</v>
      </c>
      <c r="P39" s="30">
        <v>0.47196166038320625</v>
      </c>
      <c r="Q39" s="30">
        <v>0.47100904830487222</v>
      </c>
      <c r="R39" s="30">
        <v>0.46667654196634217</v>
      </c>
      <c r="S39" s="30">
        <v>0.4023941123564394</v>
      </c>
      <c r="T39" s="30">
        <v>0.40109895184723954</v>
      </c>
      <c r="U39" s="30">
        <v>0.39941370900788709</v>
      </c>
      <c r="V39" s="30">
        <v>0.39591440085789398</v>
      </c>
      <c r="W39" s="30">
        <v>0.39400591531755913</v>
      </c>
      <c r="X39" s="30" t="s">
        <v>169</v>
      </c>
      <c r="Y39" s="30" t="s">
        <v>169</v>
      </c>
      <c r="Z39" s="30" t="s">
        <v>169</v>
      </c>
      <c r="AA39" s="30" t="s">
        <v>169</v>
      </c>
      <c r="AB39" s="30" t="s">
        <v>169</v>
      </c>
      <c r="AC39" s="30" t="s">
        <v>169</v>
      </c>
      <c r="AD39" s="30" t="s">
        <v>169</v>
      </c>
      <c r="AE39" s="30" t="s">
        <v>169</v>
      </c>
    </row>
    <row r="40" spans="1:31" s="28" customFormat="1">
      <c r="A40" s="29" t="s">
        <v>131</v>
      </c>
      <c r="B40" s="29" t="s">
        <v>69</v>
      </c>
      <c r="C40" s="30">
        <v>0.35912808492504766</v>
      </c>
      <c r="D40" s="30">
        <v>0.3465605423467687</v>
      </c>
      <c r="E40" s="30">
        <v>0.34495261603465621</v>
      </c>
      <c r="F40" s="30">
        <v>0.3608767192426835</v>
      </c>
      <c r="G40" s="30">
        <v>0.42997593372809872</v>
      </c>
      <c r="H40" s="30">
        <v>0.44293488074435405</v>
      </c>
      <c r="I40" s="30">
        <v>0.46209978603704033</v>
      </c>
      <c r="J40" s="30">
        <v>0.44073651501289912</v>
      </c>
      <c r="K40" s="30">
        <v>0.43560587492376757</v>
      </c>
      <c r="L40" s="30">
        <v>0.44387428469308204</v>
      </c>
      <c r="M40" s="30">
        <v>0.41324688568319318</v>
      </c>
      <c r="N40" s="30">
        <v>0.39189766897825479</v>
      </c>
      <c r="O40" s="30">
        <v>0.34461824651375944</v>
      </c>
      <c r="P40" s="30">
        <v>0.41407470794393886</v>
      </c>
      <c r="Q40" s="30">
        <v>0.40675231676163254</v>
      </c>
      <c r="R40" s="30">
        <v>0.43495261087317988</v>
      </c>
      <c r="S40" s="30">
        <v>0.43583777250242373</v>
      </c>
      <c r="T40" s="30">
        <v>0.43228544469985636</v>
      </c>
      <c r="U40" s="30">
        <v>0.44089898384255993</v>
      </c>
      <c r="V40" s="30">
        <v>0.42268902760407651</v>
      </c>
      <c r="W40" s="30">
        <v>0.39691480477244717</v>
      </c>
      <c r="X40" s="30">
        <v>0.34529716580915898</v>
      </c>
      <c r="Y40" s="30">
        <v>0.40273333647647008</v>
      </c>
      <c r="Z40" s="30">
        <v>0.41699635674068508</v>
      </c>
      <c r="AA40" s="30">
        <v>0.44207138521446054</v>
      </c>
      <c r="AB40" s="30">
        <v>0.44628136770658811</v>
      </c>
      <c r="AC40" s="30">
        <v>0.44567534790120578</v>
      </c>
      <c r="AD40" s="30">
        <v>0.44535788766054468</v>
      </c>
      <c r="AE40" s="30">
        <v>0.40278624405704178</v>
      </c>
    </row>
    <row r="41" spans="1:31" s="28" customFormat="1">
      <c r="A41" s="29" t="s">
        <v>131</v>
      </c>
      <c r="B41" s="29" t="s">
        <v>68</v>
      </c>
      <c r="C41" s="30">
        <v>0.31430043825804016</v>
      </c>
      <c r="D41" s="30">
        <v>0.3043346950385819</v>
      </c>
      <c r="E41" s="30">
        <v>0.30984683726668799</v>
      </c>
      <c r="F41" s="30">
        <v>0.29648766481040845</v>
      </c>
      <c r="G41" s="30">
        <v>0.30069358812029817</v>
      </c>
      <c r="H41" s="30">
        <v>0.31492078978607019</v>
      </c>
      <c r="I41" s="30">
        <v>0.31866085921859227</v>
      </c>
      <c r="J41" s="30">
        <v>0.26618411261760072</v>
      </c>
      <c r="K41" s="30">
        <v>0.2883084809194279</v>
      </c>
      <c r="L41" s="30">
        <v>0.29984946972307336</v>
      </c>
      <c r="M41" s="30">
        <v>0.30464314118128677</v>
      </c>
      <c r="N41" s="30">
        <v>0.30912622241997811</v>
      </c>
      <c r="O41" s="30">
        <v>0.29570501821921369</v>
      </c>
      <c r="P41" s="30">
        <v>0.30044553444001287</v>
      </c>
      <c r="Q41" s="30">
        <v>0.31523557635345228</v>
      </c>
      <c r="R41" s="30">
        <v>0.31759663103130714</v>
      </c>
      <c r="S41" s="30">
        <v>0.26500717101383181</v>
      </c>
      <c r="T41" s="30">
        <v>0.2875643146747956</v>
      </c>
      <c r="U41" s="30">
        <v>0.29974516026486686</v>
      </c>
      <c r="V41" s="30">
        <v>0.30269198240111389</v>
      </c>
      <c r="W41" s="30">
        <v>0.30848221041233165</v>
      </c>
      <c r="X41" s="30">
        <v>0.28627583046864735</v>
      </c>
      <c r="Y41" s="30">
        <v>0.28692694653540807</v>
      </c>
      <c r="Z41" s="30">
        <v>0.30163810946608399</v>
      </c>
      <c r="AA41" s="30">
        <v>0.30261977408205265</v>
      </c>
      <c r="AB41" s="30">
        <v>0.2544286091466248</v>
      </c>
      <c r="AC41" s="30">
        <v>0.26820913381510864</v>
      </c>
      <c r="AD41" s="30">
        <v>0.27625451159071029</v>
      </c>
      <c r="AE41" s="30">
        <v>0.27328823707272459</v>
      </c>
    </row>
    <row r="42" spans="1:31" s="28" customFormat="1">
      <c r="A42" s="29" t="s">
        <v>131</v>
      </c>
      <c r="B42" s="29" t="s">
        <v>36</v>
      </c>
      <c r="C42" s="30" t="s">
        <v>169</v>
      </c>
      <c r="D42" s="30">
        <v>0.167823711735996</v>
      </c>
      <c r="E42" s="30">
        <v>0.16380274146545376</v>
      </c>
      <c r="F42" s="30">
        <v>0.18149052651069919</v>
      </c>
      <c r="G42" s="30">
        <v>0.20212759236300804</v>
      </c>
      <c r="H42" s="30">
        <v>0.19791853440121859</v>
      </c>
      <c r="I42" s="30">
        <v>0.19719349144887729</v>
      </c>
      <c r="J42" s="30">
        <v>0.19792547150592468</v>
      </c>
      <c r="K42" s="30">
        <v>0.1827643288222717</v>
      </c>
      <c r="L42" s="30">
        <v>0.18366535713334473</v>
      </c>
      <c r="M42" s="30">
        <v>0.18088642167957761</v>
      </c>
      <c r="N42" s="30">
        <v>0.18404208560569635</v>
      </c>
      <c r="O42" s="30">
        <v>0.18680323506160332</v>
      </c>
      <c r="P42" s="30">
        <v>0.19113404641479451</v>
      </c>
      <c r="Q42" s="30">
        <v>0.18548063856345889</v>
      </c>
      <c r="R42" s="30">
        <v>0.18541203067613585</v>
      </c>
      <c r="S42" s="30">
        <v>0.17137081286900396</v>
      </c>
      <c r="T42" s="30">
        <v>0.17135270331845945</v>
      </c>
      <c r="U42" s="30">
        <v>0.17206862590884703</v>
      </c>
      <c r="V42" s="30">
        <v>0.17206586688873662</v>
      </c>
      <c r="W42" s="30">
        <v>0.1565146908846746</v>
      </c>
      <c r="X42" s="30">
        <v>0.15313011142444108</v>
      </c>
      <c r="Y42" s="30">
        <v>0.15494983309485391</v>
      </c>
      <c r="Z42" s="30">
        <v>0.14724796501051995</v>
      </c>
      <c r="AA42" s="30">
        <v>0.14642062000063114</v>
      </c>
      <c r="AB42" s="30">
        <v>0.14018725851335939</v>
      </c>
      <c r="AC42" s="30">
        <v>0.1432541285876574</v>
      </c>
      <c r="AD42" s="30">
        <v>0.14134010474195438</v>
      </c>
      <c r="AE42" s="30">
        <v>0.13773342328482482</v>
      </c>
    </row>
    <row r="43" spans="1:31" s="28" customFormat="1">
      <c r="A43" s="29" t="s">
        <v>131</v>
      </c>
      <c r="B43" s="29" t="s">
        <v>73</v>
      </c>
      <c r="C43" s="30">
        <v>8.2122386445565975E-3</v>
      </c>
      <c r="D43" s="30">
        <v>2.2696391091884961E-2</v>
      </c>
      <c r="E43" s="30">
        <v>2.5742518787967038E-2</v>
      </c>
      <c r="F43" s="30">
        <v>8.1444291400863858E-2</v>
      </c>
      <c r="G43" s="30">
        <v>0.10039117318760941</v>
      </c>
      <c r="H43" s="30">
        <v>0.10494616817785088</v>
      </c>
      <c r="I43" s="30">
        <v>9.0320357077719904E-2</v>
      </c>
      <c r="J43" s="30">
        <v>0.13353071171287892</v>
      </c>
      <c r="K43" s="30">
        <v>7.1276948533789561E-2</v>
      </c>
      <c r="L43" s="30">
        <v>8.3489952247412277E-2</v>
      </c>
      <c r="M43" s="30">
        <v>8.7527303103040729E-2</v>
      </c>
      <c r="N43" s="30">
        <v>0.13344636955304012</v>
      </c>
      <c r="O43" s="30">
        <v>0.11573956238783714</v>
      </c>
      <c r="P43" s="30">
        <v>0.13285095993609208</v>
      </c>
      <c r="Q43" s="30">
        <v>0.1164350743435975</v>
      </c>
      <c r="R43" s="30">
        <v>0.11444208386710886</v>
      </c>
      <c r="S43" s="30">
        <v>0.13300798737547367</v>
      </c>
      <c r="T43" s="30">
        <v>0.13139875805809584</v>
      </c>
      <c r="U43" s="30">
        <v>0.12217400770693865</v>
      </c>
      <c r="V43" s="30">
        <v>0.10895909627286263</v>
      </c>
      <c r="W43" s="30">
        <v>0.13009531456879794</v>
      </c>
      <c r="X43" s="30">
        <v>0.17167763902708347</v>
      </c>
      <c r="Y43" s="30">
        <v>0.16714631629974352</v>
      </c>
      <c r="Z43" s="30">
        <v>0.15398368393879086</v>
      </c>
      <c r="AA43" s="30">
        <v>0.18030849299993984</v>
      </c>
      <c r="AB43" s="30">
        <v>0.18306191370442229</v>
      </c>
      <c r="AC43" s="30">
        <v>0.19227944926336135</v>
      </c>
      <c r="AD43" s="30">
        <v>0.18383697930724532</v>
      </c>
      <c r="AE43" s="30">
        <v>0.14873046683115271</v>
      </c>
    </row>
    <row r="44" spans="1:31" s="28" customFormat="1">
      <c r="A44" s="29" t="s">
        <v>131</v>
      </c>
      <c r="B44" s="29" t="s">
        <v>56</v>
      </c>
      <c r="C44" s="30">
        <v>8.0570788070255486E-2</v>
      </c>
      <c r="D44" s="30">
        <v>8.6927370851665797E-2</v>
      </c>
      <c r="E44" s="30">
        <v>7.9336275796734523E-2</v>
      </c>
      <c r="F44" s="30">
        <v>9.0042965754956503E-2</v>
      </c>
      <c r="G44" s="30">
        <v>0.10777007236202936</v>
      </c>
      <c r="H44" s="30">
        <v>0.10008204055289804</v>
      </c>
      <c r="I44" s="30">
        <v>0.10336110410000161</v>
      </c>
      <c r="J44" s="30">
        <v>0.10074728997453287</v>
      </c>
      <c r="K44" s="30">
        <v>8.8980593247968365E-2</v>
      </c>
      <c r="L44" s="30">
        <v>8.8707477477425467E-2</v>
      </c>
      <c r="M44" s="30">
        <v>8.7856517746148916E-2</v>
      </c>
      <c r="N44" s="30">
        <v>8.9679454303934203E-2</v>
      </c>
      <c r="O44" s="30">
        <v>9.2848522806881037E-2</v>
      </c>
      <c r="P44" s="30">
        <v>9.2662936109101549E-2</v>
      </c>
      <c r="Q44" s="30">
        <v>8.8723254732058832E-2</v>
      </c>
      <c r="R44" s="30">
        <v>8.8695510234445329E-2</v>
      </c>
      <c r="S44" s="30">
        <v>8.1645557579218084E-2</v>
      </c>
      <c r="T44" s="30">
        <v>7.9458453519122951E-2</v>
      </c>
      <c r="U44" s="30">
        <v>8.0275670699831062E-2</v>
      </c>
      <c r="V44" s="30">
        <v>7.8742080103228196E-2</v>
      </c>
      <c r="W44" s="30">
        <v>6.5195304991634326E-2</v>
      </c>
      <c r="X44" s="30">
        <v>6.3220063205703447E-2</v>
      </c>
      <c r="Y44" s="30">
        <v>6.1648357737912711E-2</v>
      </c>
      <c r="Z44" s="30">
        <v>5.8299670369547536E-2</v>
      </c>
      <c r="AA44" s="30">
        <v>5.8225320884537385E-2</v>
      </c>
      <c r="AB44" s="30">
        <v>5.1104765999085172E-2</v>
      </c>
      <c r="AC44" s="30">
        <v>5.2831366202032708E-2</v>
      </c>
      <c r="AD44" s="30">
        <v>4.2850631447063088E-2</v>
      </c>
      <c r="AE44" s="30">
        <v>3.2904491191181162E-2</v>
      </c>
    </row>
    <row r="46" spans="1:31" s="28" customFormat="1"/>
    <row r="47" spans="1:31" s="28" customFormat="1">
      <c r="A47" s="19" t="s">
        <v>128</v>
      </c>
      <c r="B47" s="19" t="s">
        <v>129</v>
      </c>
      <c r="C47" s="19" t="s">
        <v>80</v>
      </c>
      <c r="D47" s="19" t="s">
        <v>89</v>
      </c>
      <c r="E47" s="19" t="s">
        <v>90</v>
      </c>
      <c r="F47" s="19" t="s">
        <v>91</v>
      </c>
      <c r="G47" s="19" t="s">
        <v>92</v>
      </c>
      <c r="H47" s="19" t="s">
        <v>93</v>
      </c>
      <c r="I47" s="19" t="s">
        <v>94</v>
      </c>
      <c r="J47" s="19" t="s">
        <v>95</v>
      </c>
      <c r="K47" s="19" t="s">
        <v>96</v>
      </c>
      <c r="L47" s="19" t="s">
        <v>97</v>
      </c>
      <c r="M47" s="19" t="s">
        <v>98</v>
      </c>
      <c r="N47" s="19" t="s">
        <v>99</v>
      </c>
      <c r="O47" s="19" t="s">
        <v>100</v>
      </c>
      <c r="P47" s="19" t="s">
        <v>101</v>
      </c>
      <c r="Q47" s="19" t="s">
        <v>102</v>
      </c>
      <c r="R47" s="19" t="s">
        <v>103</v>
      </c>
      <c r="S47" s="19" t="s">
        <v>104</v>
      </c>
      <c r="T47" s="19" t="s">
        <v>105</v>
      </c>
      <c r="U47" s="19" t="s">
        <v>106</v>
      </c>
      <c r="V47" s="19" t="s">
        <v>107</v>
      </c>
      <c r="W47" s="19" t="s">
        <v>108</v>
      </c>
      <c r="X47" s="19" t="s">
        <v>109</v>
      </c>
      <c r="Y47" s="19" t="s">
        <v>110</v>
      </c>
      <c r="Z47" s="19" t="s">
        <v>111</v>
      </c>
      <c r="AA47" s="19" t="s">
        <v>112</v>
      </c>
      <c r="AB47" s="19" t="s">
        <v>113</v>
      </c>
      <c r="AC47" s="19" t="s">
        <v>114</v>
      </c>
      <c r="AD47" s="19" t="s">
        <v>115</v>
      </c>
      <c r="AE47" s="19" t="s">
        <v>116</v>
      </c>
    </row>
    <row r="48" spans="1:31" s="28" customFormat="1">
      <c r="A48" s="29" t="s">
        <v>132</v>
      </c>
      <c r="B48" s="29" t="s">
        <v>64</v>
      </c>
      <c r="C48" s="30" t="s">
        <v>169</v>
      </c>
      <c r="D48" s="30" t="s">
        <v>169</v>
      </c>
      <c r="E48" s="30" t="s">
        <v>169</v>
      </c>
      <c r="F48" s="30" t="s">
        <v>169</v>
      </c>
      <c r="G48" s="30" t="s">
        <v>169</v>
      </c>
      <c r="H48" s="30" t="s">
        <v>169</v>
      </c>
      <c r="I48" s="30" t="s">
        <v>169</v>
      </c>
      <c r="J48" s="30" t="s">
        <v>169</v>
      </c>
      <c r="K48" s="30" t="s">
        <v>169</v>
      </c>
      <c r="L48" s="30" t="s">
        <v>169</v>
      </c>
      <c r="M48" s="30" t="s">
        <v>169</v>
      </c>
      <c r="N48" s="30" t="s">
        <v>169</v>
      </c>
      <c r="O48" s="30" t="s">
        <v>169</v>
      </c>
      <c r="P48" s="30" t="s">
        <v>169</v>
      </c>
      <c r="Q48" s="30" t="s">
        <v>169</v>
      </c>
      <c r="R48" s="30" t="s">
        <v>169</v>
      </c>
      <c r="S48" s="30" t="s">
        <v>169</v>
      </c>
      <c r="T48" s="30" t="s">
        <v>169</v>
      </c>
      <c r="U48" s="30" t="s">
        <v>169</v>
      </c>
      <c r="V48" s="30" t="s">
        <v>169</v>
      </c>
      <c r="W48" s="30" t="s">
        <v>169</v>
      </c>
      <c r="X48" s="30" t="s">
        <v>169</v>
      </c>
      <c r="Y48" s="30" t="s">
        <v>169</v>
      </c>
      <c r="Z48" s="30" t="s">
        <v>169</v>
      </c>
      <c r="AA48" s="30" t="s">
        <v>169</v>
      </c>
      <c r="AB48" s="30" t="s">
        <v>169</v>
      </c>
      <c r="AC48" s="30" t="s">
        <v>169</v>
      </c>
      <c r="AD48" s="30" t="s">
        <v>169</v>
      </c>
      <c r="AE48" s="30" t="s">
        <v>169</v>
      </c>
    </row>
    <row r="49" spans="1:31" s="28" customFormat="1">
      <c r="A49" s="29" t="s">
        <v>132</v>
      </c>
      <c r="B49" s="29" t="s">
        <v>71</v>
      </c>
      <c r="C49" s="30">
        <v>0.62250848657305458</v>
      </c>
      <c r="D49" s="30">
        <v>0.53672798638716501</v>
      </c>
      <c r="E49" s="30">
        <v>0.58928954204440376</v>
      </c>
      <c r="F49" s="30">
        <v>0.64578920832187547</v>
      </c>
      <c r="G49" s="30">
        <v>0.67938105558214978</v>
      </c>
      <c r="H49" s="30">
        <v>0.68613987112630404</v>
      </c>
      <c r="I49" s="30">
        <v>0.62781125381675418</v>
      </c>
      <c r="J49" s="30">
        <v>0.64609573724456226</v>
      </c>
      <c r="K49" s="30">
        <v>0.63739479150874701</v>
      </c>
      <c r="L49" s="30">
        <v>0.67654528970401395</v>
      </c>
      <c r="M49" s="30">
        <v>0.63287926230340452</v>
      </c>
      <c r="N49" s="30">
        <v>0.64543811644582072</v>
      </c>
      <c r="O49" s="30">
        <v>0.67119402345261281</v>
      </c>
      <c r="P49" s="30">
        <v>0.66657918410754757</v>
      </c>
      <c r="Q49" s="30">
        <v>0.67753111436581037</v>
      </c>
      <c r="R49" s="30">
        <v>0.66498847867421917</v>
      </c>
      <c r="S49" s="30">
        <v>0.63814268522314788</v>
      </c>
      <c r="T49" s="30">
        <v>0.65629508781474144</v>
      </c>
      <c r="U49" s="30">
        <v>0.58459429543743291</v>
      </c>
      <c r="V49" s="30">
        <v>0.61602405350883149</v>
      </c>
      <c r="W49" s="30">
        <v>0.6642844641556126</v>
      </c>
      <c r="X49" s="30">
        <v>0.65876181978659298</v>
      </c>
      <c r="Y49" s="30">
        <v>0.63082162108776729</v>
      </c>
      <c r="Z49" s="30">
        <v>0.63184286314160376</v>
      </c>
      <c r="AA49" s="30">
        <v>0.60661362644540262</v>
      </c>
      <c r="AB49" s="30">
        <v>0.6442844772158588</v>
      </c>
      <c r="AC49" s="30">
        <v>0.62251923914618845</v>
      </c>
      <c r="AD49" s="30" t="s">
        <v>169</v>
      </c>
      <c r="AE49" s="30" t="s">
        <v>169</v>
      </c>
    </row>
    <row r="50" spans="1:31" s="28" customFormat="1">
      <c r="A50" s="29" t="s">
        <v>132</v>
      </c>
      <c r="B50" s="29" t="s">
        <v>20</v>
      </c>
      <c r="C50" s="30" t="s">
        <v>169</v>
      </c>
      <c r="D50" s="30" t="s">
        <v>169</v>
      </c>
      <c r="E50" s="30" t="s">
        <v>169</v>
      </c>
      <c r="F50" s="30" t="s">
        <v>169</v>
      </c>
      <c r="G50" s="30" t="s">
        <v>169</v>
      </c>
      <c r="H50" s="30" t="s">
        <v>169</v>
      </c>
      <c r="I50" s="30" t="s">
        <v>169</v>
      </c>
      <c r="J50" s="30" t="s">
        <v>169</v>
      </c>
      <c r="K50" s="30" t="s">
        <v>169</v>
      </c>
      <c r="L50" s="30" t="s">
        <v>169</v>
      </c>
      <c r="M50" s="30" t="s">
        <v>169</v>
      </c>
      <c r="N50" s="30" t="s">
        <v>169</v>
      </c>
      <c r="O50" s="30" t="s">
        <v>169</v>
      </c>
      <c r="P50" s="30" t="s">
        <v>169</v>
      </c>
      <c r="Q50" s="30" t="s">
        <v>169</v>
      </c>
      <c r="R50" s="30" t="s">
        <v>169</v>
      </c>
      <c r="S50" s="30" t="s">
        <v>169</v>
      </c>
      <c r="T50" s="30" t="s">
        <v>169</v>
      </c>
      <c r="U50" s="30" t="s">
        <v>169</v>
      </c>
      <c r="V50" s="30" t="s">
        <v>169</v>
      </c>
      <c r="W50" s="30" t="s">
        <v>169</v>
      </c>
      <c r="X50" s="30" t="s">
        <v>169</v>
      </c>
      <c r="Y50" s="30" t="s">
        <v>169</v>
      </c>
      <c r="Z50" s="30" t="s">
        <v>169</v>
      </c>
      <c r="AA50" s="30" t="s">
        <v>169</v>
      </c>
      <c r="AB50" s="30" t="s">
        <v>169</v>
      </c>
      <c r="AC50" s="30" t="s">
        <v>169</v>
      </c>
      <c r="AD50" s="30" t="s">
        <v>169</v>
      </c>
      <c r="AE50" s="30" t="s">
        <v>169</v>
      </c>
    </row>
    <row r="51" spans="1:31" s="28" customFormat="1">
      <c r="A51" s="29" t="s">
        <v>132</v>
      </c>
      <c r="B51" s="29" t="s">
        <v>32</v>
      </c>
      <c r="C51" s="30">
        <v>3.5167625570776257E-4</v>
      </c>
      <c r="D51" s="30">
        <v>7.5918136986301371E-11</v>
      </c>
      <c r="E51" s="30">
        <v>7.5581735159817353E-4</v>
      </c>
      <c r="F51" s="30">
        <v>1.3079695433789954E-3</v>
      </c>
      <c r="G51" s="30">
        <v>2.6279593607305936E-4</v>
      </c>
      <c r="H51" s="30">
        <v>1.2844944748858448E-3</v>
      </c>
      <c r="I51" s="30">
        <v>1.1755147488584452E-3</v>
      </c>
      <c r="J51" s="30">
        <v>1.6114107305936071E-3</v>
      </c>
      <c r="K51" s="30">
        <v>1.0377368264840183E-10</v>
      </c>
      <c r="L51" s="30">
        <v>3.4827100456621008E-4</v>
      </c>
      <c r="M51" s="30">
        <v>6.0489940639269174E-4</v>
      </c>
      <c r="N51" s="30">
        <v>2.0533999999999999E-3</v>
      </c>
      <c r="O51" s="30">
        <v>1.1717127853881279E-3</v>
      </c>
      <c r="P51" s="30">
        <v>4.7018141552511417E-4</v>
      </c>
      <c r="Q51" s="30">
        <v>3.6908815068493151E-3</v>
      </c>
      <c r="R51" s="30">
        <v>3.0862248858447485E-3</v>
      </c>
      <c r="S51" s="30">
        <v>6.6955369863013698E-3</v>
      </c>
      <c r="T51" s="30">
        <v>4.0659552511415524E-3</v>
      </c>
      <c r="U51" s="30" t="s">
        <v>169</v>
      </c>
      <c r="V51" s="30" t="s">
        <v>169</v>
      </c>
      <c r="W51" s="30" t="s">
        <v>169</v>
      </c>
      <c r="X51" s="30" t="s">
        <v>169</v>
      </c>
      <c r="Y51" s="30" t="s">
        <v>169</v>
      </c>
      <c r="Z51" s="30" t="s">
        <v>169</v>
      </c>
      <c r="AA51" s="30" t="s">
        <v>169</v>
      </c>
      <c r="AB51" s="30" t="s">
        <v>169</v>
      </c>
      <c r="AC51" s="30" t="s">
        <v>169</v>
      </c>
      <c r="AD51" s="30" t="s">
        <v>169</v>
      </c>
      <c r="AE51" s="30" t="s">
        <v>169</v>
      </c>
    </row>
    <row r="52" spans="1:31" s="28" customFormat="1">
      <c r="A52" s="29" t="s">
        <v>132</v>
      </c>
      <c r="B52" s="29" t="s">
        <v>66</v>
      </c>
      <c r="C52" s="30">
        <v>2.7490609650036056E-6</v>
      </c>
      <c r="D52" s="30">
        <v>1.4432552451333801E-10</v>
      </c>
      <c r="E52" s="30">
        <v>1.008462048238861E-4</v>
      </c>
      <c r="F52" s="30">
        <v>3.0840855105839343E-5</v>
      </c>
      <c r="G52" s="30">
        <v>1.8469155311223248E-10</v>
      </c>
      <c r="H52" s="30">
        <v>6.0219996440609221E-6</v>
      </c>
      <c r="I52" s="30">
        <v>5.1412453364256193E-5</v>
      </c>
      <c r="J52" s="30">
        <v>2.1007596491228063E-10</v>
      </c>
      <c r="K52" s="30">
        <v>1.9979454818553232E-10</v>
      </c>
      <c r="L52" s="30">
        <v>2.1039447227168945E-6</v>
      </c>
      <c r="M52" s="30">
        <v>2.9002158422294517E-5</v>
      </c>
      <c r="N52" s="30">
        <v>2.6709380819031782E-4</v>
      </c>
      <c r="O52" s="30">
        <v>1.0975019302181619E-4</v>
      </c>
      <c r="P52" s="30">
        <v>2.6723061406287102E-10</v>
      </c>
      <c r="Q52" s="30">
        <v>5.8134736829321869E-4</v>
      </c>
      <c r="R52" s="30">
        <v>7.5544111314312034E-4</v>
      </c>
      <c r="S52" s="30">
        <v>8.0281435590411152E-4</v>
      </c>
      <c r="T52" s="30">
        <v>7.2381909655269163E-4</v>
      </c>
      <c r="U52" s="30">
        <v>2.4581208771444277E-3</v>
      </c>
      <c r="V52" s="30">
        <v>3.0291707800694577E-3</v>
      </c>
      <c r="W52" s="30">
        <v>2.2474552178169179E-3</v>
      </c>
      <c r="X52" s="30">
        <v>6.7715933527460255E-4</v>
      </c>
      <c r="Y52" s="30">
        <v>1.9942670110943634E-3</v>
      </c>
      <c r="Z52" s="30">
        <v>6.1206563912579986E-3</v>
      </c>
      <c r="AA52" s="30">
        <v>6.3301062841018768E-3</v>
      </c>
      <c r="AB52" s="30">
        <v>2.8247989473171226E-3</v>
      </c>
      <c r="AC52" s="30">
        <v>8.0592349180076163E-3</v>
      </c>
      <c r="AD52" s="30">
        <v>0.14694683887554136</v>
      </c>
      <c r="AE52" s="30">
        <v>0.14691528478703342</v>
      </c>
    </row>
    <row r="53" spans="1:31" s="28" customFormat="1">
      <c r="A53" s="29" t="s">
        <v>132</v>
      </c>
      <c r="B53" s="29" t="s">
        <v>65</v>
      </c>
      <c r="C53" s="30">
        <v>0.13887051306586332</v>
      </c>
      <c r="D53" s="30">
        <v>0.13991764771247076</v>
      </c>
      <c r="E53" s="30">
        <v>0.12633628264408051</v>
      </c>
      <c r="F53" s="30">
        <v>0.15506287927426268</v>
      </c>
      <c r="G53" s="30">
        <v>0.15852820262325576</v>
      </c>
      <c r="H53" s="30">
        <v>0.14940993587962814</v>
      </c>
      <c r="I53" s="30">
        <v>0.15065203853807196</v>
      </c>
      <c r="J53" s="30">
        <v>0.18979724890474742</v>
      </c>
      <c r="K53" s="30">
        <v>0.15633198662032552</v>
      </c>
      <c r="L53" s="30">
        <v>0.13352539781998968</v>
      </c>
      <c r="M53" s="30">
        <v>0.13458342516168989</v>
      </c>
      <c r="N53" s="30">
        <v>0.12125601514319047</v>
      </c>
      <c r="O53" s="30">
        <v>0.14848462942499496</v>
      </c>
      <c r="P53" s="30">
        <v>0.15323645580612436</v>
      </c>
      <c r="Q53" s="30">
        <v>0.1446946125820795</v>
      </c>
      <c r="R53" s="30">
        <v>0.14469944115885836</v>
      </c>
      <c r="S53" s="30">
        <v>0.18177987981545846</v>
      </c>
      <c r="T53" s="30">
        <v>0.15052517588860009</v>
      </c>
      <c r="U53" s="30">
        <v>0.12918325390309093</v>
      </c>
      <c r="V53" s="30">
        <v>0.1287393095330695</v>
      </c>
      <c r="W53" s="30">
        <v>0.11684537617216195</v>
      </c>
      <c r="X53" s="30">
        <v>0.14246097094211257</v>
      </c>
      <c r="Y53" s="30">
        <v>0.14747035024415533</v>
      </c>
      <c r="Z53" s="30">
        <v>0.1386737778340236</v>
      </c>
      <c r="AA53" s="30">
        <v>0.13948199984155107</v>
      </c>
      <c r="AB53" s="30">
        <v>0.17422740168449721</v>
      </c>
      <c r="AC53" s="30">
        <v>0.14477796921975217</v>
      </c>
      <c r="AD53" s="30">
        <v>0.12439772702953522</v>
      </c>
      <c r="AE53" s="30">
        <v>0.12417661890563238</v>
      </c>
    </row>
    <row r="54" spans="1:31" s="28" customFormat="1">
      <c r="A54" s="29" t="s">
        <v>132</v>
      </c>
      <c r="B54" s="29" t="s">
        <v>69</v>
      </c>
      <c r="C54" s="30">
        <v>0.3457575912369153</v>
      </c>
      <c r="D54" s="30">
        <v>0.34128509399445794</v>
      </c>
      <c r="E54" s="30">
        <v>0.29418732160233113</v>
      </c>
      <c r="F54" s="30">
        <v>0.32039600806758278</v>
      </c>
      <c r="G54" s="30">
        <v>0.325827234174974</v>
      </c>
      <c r="H54" s="30">
        <v>0.33152287175190803</v>
      </c>
      <c r="I54" s="30">
        <v>0.33050478114868059</v>
      </c>
      <c r="J54" s="30">
        <v>0.29891082767151639</v>
      </c>
      <c r="K54" s="30">
        <v>0.3085308795696744</v>
      </c>
      <c r="L54" s="30">
        <v>0.29230237403959969</v>
      </c>
      <c r="M54" s="30">
        <v>0.32041791262051034</v>
      </c>
      <c r="N54" s="30">
        <v>0.27575150267157367</v>
      </c>
      <c r="O54" s="30">
        <v>0.28599728413635223</v>
      </c>
      <c r="P54" s="30">
        <v>0.28884768477159362</v>
      </c>
      <c r="Q54" s="30">
        <v>0.30443549599539399</v>
      </c>
      <c r="R54" s="30">
        <v>0.31102444727203032</v>
      </c>
      <c r="S54" s="30">
        <v>0.28576039832893735</v>
      </c>
      <c r="T54" s="30">
        <v>0.3063200868391675</v>
      </c>
      <c r="U54" s="30">
        <v>0.30535347254643302</v>
      </c>
      <c r="V54" s="30">
        <v>0.35181972517481702</v>
      </c>
      <c r="W54" s="30">
        <v>0.31094716506623082</v>
      </c>
      <c r="X54" s="30">
        <v>0.31178042598035943</v>
      </c>
      <c r="Y54" s="30">
        <v>0.30630490355358342</v>
      </c>
      <c r="Z54" s="30">
        <v>0.33766755021757799</v>
      </c>
      <c r="AA54" s="30">
        <v>0.34837589958977105</v>
      </c>
      <c r="AB54" s="30">
        <v>0.33367454777680666</v>
      </c>
      <c r="AC54" s="30">
        <v>0.33642857962254202</v>
      </c>
      <c r="AD54" s="30">
        <v>0.30731615292400233</v>
      </c>
      <c r="AE54" s="30">
        <v>0.30312813487656537</v>
      </c>
    </row>
    <row r="55" spans="1:31" s="28" customFormat="1">
      <c r="A55" s="29" t="s">
        <v>132</v>
      </c>
      <c r="B55" s="29" t="s">
        <v>68</v>
      </c>
      <c r="C55" s="30">
        <v>0.27583080411270816</v>
      </c>
      <c r="D55" s="30">
        <v>0.27367320897164193</v>
      </c>
      <c r="E55" s="30">
        <v>0.28189131355643909</v>
      </c>
      <c r="F55" s="30">
        <v>0.27266523147400773</v>
      </c>
      <c r="G55" s="30">
        <v>0.2589769153884196</v>
      </c>
      <c r="H55" s="30">
        <v>0.27212898880121333</v>
      </c>
      <c r="I55" s="30">
        <v>0.27790948535396015</v>
      </c>
      <c r="J55" s="30">
        <v>0.25545943210342109</v>
      </c>
      <c r="K55" s="30">
        <v>0.26573010104211603</v>
      </c>
      <c r="L55" s="30">
        <v>0.26596602485652726</v>
      </c>
      <c r="M55" s="30">
        <v>0.2704763053683869</v>
      </c>
      <c r="N55" s="30">
        <v>0.27583066838349041</v>
      </c>
      <c r="O55" s="30">
        <v>0.26353201898598916</v>
      </c>
      <c r="P55" s="30">
        <v>0.2547836155741679</v>
      </c>
      <c r="Q55" s="30">
        <v>0.26604184880134368</v>
      </c>
      <c r="R55" s="30">
        <v>0.27440222606735376</v>
      </c>
      <c r="S55" s="30">
        <v>0.2532977116179953</v>
      </c>
      <c r="T55" s="30">
        <v>0.26510145540013008</v>
      </c>
      <c r="U55" s="30">
        <v>0.27234624640379756</v>
      </c>
      <c r="V55" s="30">
        <v>0.27291252696768753</v>
      </c>
      <c r="W55" s="30">
        <v>0.28404262529767671</v>
      </c>
      <c r="X55" s="30">
        <v>0.27245405755812668</v>
      </c>
      <c r="Y55" s="30">
        <v>0.25929165725724235</v>
      </c>
      <c r="Z55" s="30">
        <v>0.27793066696394625</v>
      </c>
      <c r="AA55" s="30">
        <v>0.28326620516083845</v>
      </c>
      <c r="AB55" s="30">
        <v>0.26522869788152731</v>
      </c>
      <c r="AC55" s="30">
        <v>0.25794824461952504</v>
      </c>
      <c r="AD55" s="30">
        <v>0.23345571428327161</v>
      </c>
      <c r="AE55" s="30">
        <v>0.22644848801698952</v>
      </c>
    </row>
    <row r="56" spans="1:31" s="28" customFormat="1">
      <c r="A56" s="29" t="s">
        <v>132</v>
      </c>
      <c r="B56" s="29" t="s">
        <v>36</v>
      </c>
      <c r="C56" s="30">
        <v>0.12705857116521449</v>
      </c>
      <c r="D56" s="30">
        <v>3.5215837217658502E-2</v>
      </c>
      <c r="E56" s="30">
        <v>3.8399114745281009E-2</v>
      </c>
      <c r="F56" s="30">
        <v>5.9762954563195525E-2</v>
      </c>
      <c r="G56" s="30">
        <v>6.2091058326173704E-2</v>
      </c>
      <c r="H56" s="30">
        <v>6.5039363793206129E-2</v>
      </c>
      <c r="I56" s="30">
        <v>6.4046072770365503E-2</v>
      </c>
      <c r="J56" s="30">
        <v>5.9788183126323585E-2</v>
      </c>
      <c r="K56" s="30">
        <v>5.6105550761874859E-2</v>
      </c>
      <c r="L56" s="30">
        <v>5.7292315072500419E-2</v>
      </c>
      <c r="M56" s="30">
        <v>5.7824186896016726E-2</v>
      </c>
      <c r="N56" s="30">
        <v>5.9492144743971333E-2</v>
      </c>
      <c r="O56" s="30">
        <v>5.7397497773554164E-2</v>
      </c>
      <c r="P56" s="30">
        <v>5.5417209622562788E-2</v>
      </c>
      <c r="Q56" s="30">
        <v>5.8178496674463467E-2</v>
      </c>
      <c r="R56" s="30">
        <v>5.8337088175788032E-2</v>
      </c>
      <c r="S56" s="30">
        <v>5.4476133930445571E-2</v>
      </c>
      <c r="T56" s="30">
        <v>5.5791520850862572E-2</v>
      </c>
      <c r="U56" s="30">
        <v>8.4566526838838821E-2</v>
      </c>
      <c r="V56" s="30">
        <v>8.3390272365566759E-2</v>
      </c>
      <c r="W56" s="30">
        <v>0.10055285984523971</v>
      </c>
      <c r="X56" s="30">
        <v>0.15269538812592029</v>
      </c>
      <c r="Y56" s="30">
        <v>0.14646556574767061</v>
      </c>
      <c r="Z56" s="30">
        <v>0.1520687164696021</v>
      </c>
      <c r="AA56" s="30">
        <v>0.1509503273275847</v>
      </c>
      <c r="AB56" s="30">
        <v>0.14324529175627349</v>
      </c>
      <c r="AC56" s="30">
        <v>0.14176914697057008</v>
      </c>
      <c r="AD56" s="30">
        <v>0.13073392496769307</v>
      </c>
      <c r="AE56" s="30">
        <v>0.12168252843051114</v>
      </c>
    </row>
    <row r="57" spans="1:31" s="28" customFormat="1">
      <c r="A57" s="29" t="s">
        <v>132</v>
      </c>
      <c r="B57" s="29" t="s">
        <v>73</v>
      </c>
      <c r="C57" s="30" t="s">
        <v>169</v>
      </c>
      <c r="D57" s="30" t="s">
        <v>169</v>
      </c>
      <c r="E57" s="30" t="s">
        <v>169</v>
      </c>
      <c r="F57" s="30" t="s">
        <v>169</v>
      </c>
      <c r="G57" s="30" t="s">
        <v>169</v>
      </c>
      <c r="H57" s="30" t="s">
        <v>169</v>
      </c>
      <c r="I57" s="30" t="s">
        <v>169</v>
      </c>
      <c r="J57" s="30" t="s">
        <v>169</v>
      </c>
      <c r="K57" s="30" t="s">
        <v>169</v>
      </c>
      <c r="L57" s="30" t="s">
        <v>169</v>
      </c>
      <c r="M57" s="30" t="s">
        <v>169</v>
      </c>
      <c r="N57" s="30" t="s">
        <v>169</v>
      </c>
      <c r="O57" s="30" t="s">
        <v>169</v>
      </c>
      <c r="P57" s="30" t="s">
        <v>169</v>
      </c>
      <c r="Q57" s="30" t="s">
        <v>169</v>
      </c>
      <c r="R57" s="30" t="s">
        <v>169</v>
      </c>
      <c r="S57" s="30" t="s">
        <v>169</v>
      </c>
      <c r="T57" s="30">
        <v>0.31245827021362432</v>
      </c>
      <c r="U57" s="30">
        <v>0.30037854238010808</v>
      </c>
      <c r="V57" s="30">
        <v>0.27999576022840794</v>
      </c>
      <c r="W57" s="30">
        <v>0.28587205203676741</v>
      </c>
      <c r="X57" s="30">
        <v>0.27484303827838169</v>
      </c>
      <c r="Y57" s="30">
        <v>0.25246104193685048</v>
      </c>
      <c r="Z57" s="30">
        <v>0.26219102642585429</v>
      </c>
      <c r="AA57" s="30">
        <v>0.2596696018753189</v>
      </c>
      <c r="AB57" s="30">
        <v>0.25332540865662734</v>
      </c>
      <c r="AC57" s="30">
        <v>0.26521417919199769</v>
      </c>
      <c r="AD57" s="30">
        <v>0.22754425842395684</v>
      </c>
      <c r="AE57" s="30">
        <v>0.21066290505260718</v>
      </c>
    </row>
    <row r="58" spans="1:31" s="28" customFormat="1">
      <c r="A58" s="29" t="s">
        <v>132</v>
      </c>
      <c r="B58" s="29" t="s">
        <v>56</v>
      </c>
      <c r="C58" s="30">
        <v>4.723869132064807E-2</v>
      </c>
      <c r="D58" s="30">
        <v>6.1104184524925304E-2</v>
      </c>
      <c r="E58" s="30">
        <v>6.5522209389257749E-2</v>
      </c>
      <c r="F58" s="30">
        <v>0.1025160400061316</v>
      </c>
      <c r="G58" s="30">
        <v>0.11090744062399178</v>
      </c>
      <c r="H58" s="30">
        <v>0.10956305192567135</v>
      </c>
      <c r="I58" s="30">
        <v>0.10852752252704091</v>
      </c>
      <c r="J58" s="30">
        <v>9.9630562741878023E-2</v>
      </c>
      <c r="K58" s="30">
        <v>9.4726548578426689E-2</v>
      </c>
      <c r="L58" s="30">
        <v>9.5965815468888452E-2</v>
      </c>
      <c r="M58" s="30">
        <v>9.7324805129604869E-2</v>
      </c>
      <c r="N58" s="30">
        <v>0.10362508017291099</v>
      </c>
      <c r="O58" s="30">
        <v>0.10030673969342668</v>
      </c>
      <c r="P58" s="30">
        <v>9.9132398477482911E-2</v>
      </c>
      <c r="Q58" s="30">
        <v>9.8511639264302189E-2</v>
      </c>
      <c r="R58" s="30">
        <v>9.6086802773051413E-2</v>
      </c>
      <c r="S58" s="30">
        <v>9.2223726824518445E-2</v>
      </c>
      <c r="T58" s="30">
        <v>9.3342857771391022E-2</v>
      </c>
      <c r="U58" s="30">
        <v>8.3055794022608376E-2</v>
      </c>
      <c r="V58" s="30">
        <v>8.0925981853892145E-2</v>
      </c>
      <c r="W58" s="30">
        <v>6.9096436838416153E-2</v>
      </c>
      <c r="X58" s="30">
        <v>6.8199678359683963E-2</v>
      </c>
      <c r="Y58" s="30">
        <v>6.3567759296523044E-2</v>
      </c>
      <c r="Z58" s="30">
        <v>6.1292654788957797E-2</v>
      </c>
      <c r="AA58" s="30">
        <v>6.0322522518109448E-2</v>
      </c>
      <c r="AB58" s="30">
        <v>5.7594205244196402E-2</v>
      </c>
      <c r="AC58" s="30">
        <v>5.5809598908097002E-2</v>
      </c>
      <c r="AD58" s="30">
        <v>4.1684307539012116E-2</v>
      </c>
      <c r="AE58" s="30">
        <v>3.5442858342987264E-2</v>
      </c>
    </row>
    <row r="60" spans="1:31" s="28" customFormat="1"/>
    <row r="61" spans="1:31" s="28" customFormat="1">
      <c r="A61" s="19" t="s">
        <v>128</v>
      </c>
      <c r="B61" s="19" t="s">
        <v>129</v>
      </c>
      <c r="C61" s="19" t="s">
        <v>80</v>
      </c>
      <c r="D61" s="19" t="s">
        <v>89</v>
      </c>
      <c r="E61" s="19" t="s">
        <v>90</v>
      </c>
      <c r="F61" s="19" t="s">
        <v>91</v>
      </c>
      <c r="G61" s="19" t="s">
        <v>92</v>
      </c>
      <c r="H61" s="19" t="s">
        <v>93</v>
      </c>
      <c r="I61" s="19" t="s">
        <v>94</v>
      </c>
      <c r="J61" s="19" t="s">
        <v>95</v>
      </c>
      <c r="K61" s="19" t="s">
        <v>96</v>
      </c>
      <c r="L61" s="19" t="s">
        <v>97</v>
      </c>
      <c r="M61" s="19" t="s">
        <v>98</v>
      </c>
      <c r="N61" s="19" t="s">
        <v>99</v>
      </c>
      <c r="O61" s="19" t="s">
        <v>100</v>
      </c>
      <c r="P61" s="19" t="s">
        <v>101</v>
      </c>
      <c r="Q61" s="19" t="s">
        <v>102</v>
      </c>
      <c r="R61" s="19" t="s">
        <v>103</v>
      </c>
      <c r="S61" s="19" t="s">
        <v>104</v>
      </c>
      <c r="T61" s="19" t="s">
        <v>105</v>
      </c>
      <c r="U61" s="19" t="s">
        <v>106</v>
      </c>
      <c r="V61" s="19" t="s">
        <v>107</v>
      </c>
      <c r="W61" s="19" t="s">
        <v>108</v>
      </c>
      <c r="X61" s="19" t="s">
        <v>109</v>
      </c>
      <c r="Y61" s="19" t="s">
        <v>110</v>
      </c>
      <c r="Z61" s="19" t="s">
        <v>111</v>
      </c>
      <c r="AA61" s="19" t="s">
        <v>112</v>
      </c>
      <c r="AB61" s="19" t="s">
        <v>113</v>
      </c>
      <c r="AC61" s="19" t="s">
        <v>114</v>
      </c>
      <c r="AD61" s="19" t="s">
        <v>115</v>
      </c>
      <c r="AE61" s="19" t="s">
        <v>116</v>
      </c>
    </row>
    <row r="62" spans="1:31" s="28" customFormat="1">
      <c r="A62" s="29" t="s">
        <v>133</v>
      </c>
      <c r="B62" s="29" t="s">
        <v>64</v>
      </c>
      <c r="C62" s="30" t="s">
        <v>169</v>
      </c>
      <c r="D62" s="30" t="s">
        <v>169</v>
      </c>
      <c r="E62" s="30" t="s">
        <v>169</v>
      </c>
      <c r="F62" s="30" t="s">
        <v>169</v>
      </c>
      <c r="G62" s="30" t="s">
        <v>169</v>
      </c>
      <c r="H62" s="30" t="s">
        <v>169</v>
      </c>
      <c r="I62" s="30" t="s">
        <v>169</v>
      </c>
      <c r="J62" s="30" t="s">
        <v>169</v>
      </c>
      <c r="K62" s="30" t="s">
        <v>169</v>
      </c>
      <c r="L62" s="30" t="s">
        <v>169</v>
      </c>
      <c r="M62" s="30" t="s">
        <v>169</v>
      </c>
      <c r="N62" s="30" t="s">
        <v>169</v>
      </c>
      <c r="O62" s="30" t="s">
        <v>169</v>
      </c>
      <c r="P62" s="30" t="s">
        <v>169</v>
      </c>
      <c r="Q62" s="30" t="s">
        <v>169</v>
      </c>
      <c r="R62" s="30" t="s">
        <v>169</v>
      </c>
      <c r="S62" s="30" t="s">
        <v>169</v>
      </c>
      <c r="T62" s="30" t="s">
        <v>169</v>
      </c>
      <c r="U62" s="30" t="s">
        <v>169</v>
      </c>
      <c r="V62" s="30" t="s">
        <v>169</v>
      </c>
      <c r="W62" s="30" t="s">
        <v>169</v>
      </c>
      <c r="X62" s="30" t="s">
        <v>169</v>
      </c>
      <c r="Y62" s="30" t="s">
        <v>169</v>
      </c>
      <c r="Z62" s="30" t="s">
        <v>169</v>
      </c>
      <c r="AA62" s="30" t="s">
        <v>169</v>
      </c>
      <c r="AB62" s="30" t="s">
        <v>169</v>
      </c>
      <c r="AC62" s="30" t="s">
        <v>169</v>
      </c>
      <c r="AD62" s="30" t="s">
        <v>169</v>
      </c>
      <c r="AE62" s="30" t="s">
        <v>169</v>
      </c>
    </row>
    <row r="63" spans="1:31" s="28" customFormat="1">
      <c r="A63" s="29" t="s">
        <v>133</v>
      </c>
      <c r="B63" s="29" t="s">
        <v>71</v>
      </c>
      <c r="C63" s="30" t="s">
        <v>169</v>
      </c>
      <c r="D63" s="30" t="s">
        <v>169</v>
      </c>
      <c r="E63" s="30" t="s">
        <v>169</v>
      </c>
      <c r="F63" s="30" t="s">
        <v>169</v>
      </c>
      <c r="G63" s="30" t="s">
        <v>169</v>
      </c>
      <c r="H63" s="30" t="s">
        <v>169</v>
      </c>
      <c r="I63" s="30" t="s">
        <v>169</v>
      </c>
      <c r="J63" s="30" t="s">
        <v>169</v>
      </c>
      <c r="K63" s="30" t="s">
        <v>169</v>
      </c>
      <c r="L63" s="30" t="s">
        <v>169</v>
      </c>
      <c r="M63" s="30" t="s">
        <v>169</v>
      </c>
      <c r="N63" s="30" t="s">
        <v>169</v>
      </c>
      <c r="O63" s="30" t="s">
        <v>169</v>
      </c>
      <c r="P63" s="30" t="s">
        <v>169</v>
      </c>
      <c r="Q63" s="30" t="s">
        <v>169</v>
      </c>
      <c r="R63" s="30" t="s">
        <v>169</v>
      </c>
      <c r="S63" s="30" t="s">
        <v>169</v>
      </c>
      <c r="T63" s="30" t="s">
        <v>169</v>
      </c>
      <c r="U63" s="30" t="s">
        <v>169</v>
      </c>
      <c r="V63" s="30" t="s">
        <v>169</v>
      </c>
      <c r="W63" s="30" t="s">
        <v>169</v>
      </c>
      <c r="X63" s="30" t="s">
        <v>169</v>
      </c>
      <c r="Y63" s="30" t="s">
        <v>169</v>
      </c>
      <c r="Z63" s="30" t="s">
        <v>169</v>
      </c>
      <c r="AA63" s="30" t="s">
        <v>169</v>
      </c>
      <c r="AB63" s="30" t="s">
        <v>169</v>
      </c>
      <c r="AC63" s="30" t="s">
        <v>169</v>
      </c>
      <c r="AD63" s="30" t="s">
        <v>169</v>
      </c>
      <c r="AE63" s="30" t="s">
        <v>169</v>
      </c>
    </row>
    <row r="64" spans="1:31" s="28" customFormat="1">
      <c r="A64" s="29" t="s">
        <v>133</v>
      </c>
      <c r="B64" s="29" t="s">
        <v>20</v>
      </c>
      <c r="C64" s="30">
        <v>0.17949787972743125</v>
      </c>
      <c r="D64" s="30">
        <v>0.17949787972695183</v>
      </c>
      <c r="E64" s="30">
        <v>9.9652644707813737E-2</v>
      </c>
      <c r="F64" s="30">
        <v>9.6999996043313719E-2</v>
      </c>
      <c r="G64" s="30">
        <v>9.6999996053257473E-2</v>
      </c>
      <c r="H64" s="30">
        <v>9.6999996047439391E-2</v>
      </c>
      <c r="I64" s="30">
        <v>9.7265755522579309E-2</v>
      </c>
      <c r="J64" s="30">
        <v>9.69999960892583E-2</v>
      </c>
      <c r="K64" s="30">
        <v>9.6999996085028295E-2</v>
      </c>
      <c r="L64" s="30">
        <v>9.6999996087379609E-2</v>
      </c>
      <c r="M64" s="30">
        <v>9.7265755549692801E-2</v>
      </c>
      <c r="N64" s="30">
        <v>9.6999996166248756E-2</v>
      </c>
      <c r="O64" s="30">
        <v>9.6999996156660495E-2</v>
      </c>
      <c r="P64" s="30">
        <v>9.6999996204226918E-2</v>
      </c>
      <c r="Q64" s="30">
        <v>9.7265755648818564E-2</v>
      </c>
      <c r="R64" s="30">
        <v>9.6999996217180681E-2</v>
      </c>
      <c r="S64" s="30" t="s">
        <v>169</v>
      </c>
      <c r="T64" s="30" t="s">
        <v>169</v>
      </c>
      <c r="U64" s="30" t="s">
        <v>169</v>
      </c>
      <c r="V64" s="30" t="s">
        <v>169</v>
      </c>
      <c r="W64" s="30" t="s">
        <v>169</v>
      </c>
      <c r="X64" s="30" t="s">
        <v>169</v>
      </c>
      <c r="Y64" s="30" t="s">
        <v>169</v>
      </c>
      <c r="Z64" s="30" t="s">
        <v>169</v>
      </c>
      <c r="AA64" s="30" t="s">
        <v>169</v>
      </c>
      <c r="AB64" s="30" t="s">
        <v>169</v>
      </c>
      <c r="AC64" s="30" t="s">
        <v>169</v>
      </c>
      <c r="AD64" s="30" t="s">
        <v>169</v>
      </c>
      <c r="AE64" s="30" t="s">
        <v>169</v>
      </c>
    </row>
    <row r="65" spans="1:31" s="28" customFormat="1">
      <c r="A65" s="29" t="s">
        <v>133</v>
      </c>
      <c r="B65" s="29" t="s">
        <v>32</v>
      </c>
      <c r="C65" s="30">
        <v>9.0281820776255711E-2</v>
      </c>
      <c r="D65" s="30">
        <v>9.3906184360730602E-2</v>
      </c>
      <c r="E65" s="30">
        <v>8.7503059360730606E-2</v>
      </c>
      <c r="F65" s="30">
        <v>1.1639999999999987E-2</v>
      </c>
      <c r="G65" s="30">
        <v>1.1639999999999987E-2</v>
      </c>
      <c r="H65" s="30">
        <v>1.1639999999999987E-2</v>
      </c>
      <c r="I65" s="30">
        <v>1.1671890696347033E-2</v>
      </c>
      <c r="J65" s="30">
        <v>1.1639999999999987E-2</v>
      </c>
      <c r="K65" s="30">
        <v>1.1639999999999987E-2</v>
      </c>
      <c r="L65" s="30">
        <v>1.1639999999999987E-2</v>
      </c>
      <c r="M65" s="30">
        <v>1.1671890696347033E-2</v>
      </c>
      <c r="N65" s="30">
        <v>1.1639999999999987E-2</v>
      </c>
      <c r="O65" s="30">
        <v>1.1639999999999987E-2</v>
      </c>
      <c r="P65" s="30">
        <v>1.1639999999999987E-2</v>
      </c>
      <c r="Q65" s="30" t="s">
        <v>169</v>
      </c>
      <c r="R65" s="30" t="s">
        <v>169</v>
      </c>
      <c r="S65" s="30" t="s">
        <v>169</v>
      </c>
      <c r="T65" s="30" t="s">
        <v>169</v>
      </c>
      <c r="U65" s="30" t="s">
        <v>169</v>
      </c>
      <c r="V65" s="30" t="s">
        <v>169</v>
      </c>
      <c r="W65" s="30" t="s">
        <v>169</v>
      </c>
      <c r="X65" s="30" t="s">
        <v>169</v>
      </c>
      <c r="Y65" s="30" t="s">
        <v>169</v>
      </c>
      <c r="Z65" s="30" t="s">
        <v>169</v>
      </c>
      <c r="AA65" s="30" t="s">
        <v>169</v>
      </c>
      <c r="AB65" s="30" t="s">
        <v>169</v>
      </c>
      <c r="AC65" s="30" t="s">
        <v>169</v>
      </c>
      <c r="AD65" s="30" t="s">
        <v>169</v>
      </c>
      <c r="AE65" s="30" t="s">
        <v>169</v>
      </c>
    </row>
    <row r="66" spans="1:31" s="28" customFormat="1">
      <c r="A66" s="29" t="s">
        <v>133</v>
      </c>
      <c r="B66" s="29" t="s">
        <v>66</v>
      </c>
      <c r="C66" s="30">
        <v>1.8601073874974679E-3</v>
      </c>
      <c r="D66" s="30">
        <v>1.1269601013177046E-3</v>
      </c>
      <c r="E66" s="30">
        <v>5.1254636775692622E-3</v>
      </c>
      <c r="F66" s="30">
        <v>5.5153823766672209E-4</v>
      </c>
      <c r="G66" s="30">
        <v>3.2916678041590219E-4</v>
      </c>
      <c r="H66" s="30">
        <v>7.1875352538477619E-4</v>
      </c>
      <c r="I66" s="30">
        <v>4.666131682614981E-4</v>
      </c>
      <c r="J66" s="30">
        <v>9.6574806014774095E-4</v>
      </c>
      <c r="K66" s="30">
        <v>5.0559496929037811E-10</v>
      </c>
      <c r="L66" s="30">
        <v>2.1494647814572341E-4</v>
      </c>
      <c r="M66" s="30">
        <v>2.1409430584892354E-4</v>
      </c>
      <c r="N66" s="30">
        <v>1.6113455535808089E-3</v>
      </c>
      <c r="O66" s="30">
        <v>6.5701943354020916E-4</v>
      </c>
      <c r="P66" s="30">
        <v>6.5953466415317346E-4</v>
      </c>
      <c r="Q66" s="30">
        <v>5.6255171302819866E-3</v>
      </c>
      <c r="R66" s="30">
        <v>4.6832077880494529E-3</v>
      </c>
      <c r="S66" s="30">
        <v>1.4631266449333344E-2</v>
      </c>
      <c r="T66" s="30">
        <v>2.9936591293671735E-2</v>
      </c>
      <c r="U66" s="30">
        <v>6.6299246731484324E-2</v>
      </c>
      <c r="V66" s="30">
        <v>8.602209344806272E-2</v>
      </c>
      <c r="W66" s="30">
        <v>5.1455673910487637E-2</v>
      </c>
      <c r="X66" s="30">
        <v>5.2553692308468937E-2</v>
      </c>
      <c r="Y66" s="30">
        <v>0.13164750582121931</v>
      </c>
      <c r="Z66" s="30">
        <v>2.4756742610345623E-2</v>
      </c>
      <c r="AA66" s="30">
        <v>2.1733135825519535E-2</v>
      </c>
      <c r="AB66" s="30">
        <v>2.8570790240555418E-2</v>
      </c>
      <c r="AC66" s="30">
        <v>5.5128495145343084E-2</v>
      </c>
      <c r="AD66" s="30">
        <v>0.11625704271175194</v>
      </c>
      <c r="AE66" s="30">
        <v>0.11009123678000635</v>
      </c>
    </row>
    <row r="67" spans="1:31" s="28" customFormat="1">
      <c r="A67" s="29" t="s">
        <v>133</v>
      </c>
      <c r="B67" s="29" t="s">
        <v>65</v>
      </c>
      <c r="C67" s="30" t="s">
        <v>169</v>
      </c>
      <c r="D67" s="30" t="s">
        <v>169</v>
      </c>
      <c r="E67" s="30" t="s">
        <v>169</v>
      </c>
      <c r="F67" s="30" t="s">
        <v>169</v>
      </c>
      <c r="G67" s="30" t="s">
        <v>169</v>
      </c>
      <c r="H67" s="30" t="s">
        <v>169</v>
      </c>
      <c r="I67" s="30" t="s">
        <v>169</v>
      </c>
      <c r="J67" s="30" t="s">
        <v>169</v>
      </c>
      <c r="K67" s="30" t="s">
        <v>169</v>
      </c>
      <c r="L67" s="30" t="s">
        <v>169</v>
      </c>
      <c r="M67" s="30" t="s">
        <v>169</v>
      </c>
      <c r="N67" s="30" t="s">
        <v>169</v>
      </c>
      <c r="O67" s="30" t="s">
        <v>169</v>
      </c>
      <c r="P67" s="30" t="s">
        <v>169</v>
      </c>
      <c r="Q67" s="30" t="s">
        <v>169</v>
      </c>
      <c r="R67" s="30" t="s">
        <v>169</v>
      </c>
      <c r="S67" s="30" t="s">
        <v>169</v>
      </c>
      <c r="T67" s="30" t="s">
        <v>169</v>
      </c>
      <c r="U67" s="30" t="s">
        <v>169</v>
      </c>
      <c r="V67" s="30" t="s">
        <v>169</v>
      </c>
      <c r="W67" s="30" t="s">
        <v>169</v>
      </c>
      <c r="X67" s="30" t="s">
        <v>169</v>
      </c>
      <c r="Y67" s="30" t="s">
        <v>169</v>
      </c>
      <c r="Z67" s="30" t="s">
        <v>169</v>
      </c>
      <c r="AA67" s="30" t="s">
        <v>169</v>
      </c>
      <c r="AB67" s="30" t="s">
        <v>169</v>
      </c>
      <c r="AC67" s="30" t="s">
        <v>169</v>
      </c>
      <c r="AD67" s="30" t="s">
        <v>169</v>
      </c>
      <c r="AE67" s="30" t="s">
        <v>169</v>
      </c>
    </row>
    <row r="68" spans="1:31" s="28" customFormat="1">
      <c r="A68" s="29" t="s">
        <v>133</v>
      </c>
      <c r="B68" s="29" t="s">
        <v>69</v>
      </c>
      <c r="C68" s="30">
        <v>0.33679103274079081</v>
      </c>
      <c r="D68" s="30">
        <v>0.32302457412712549</v>
      </c>
      <c r="E68" s="30">
        <v>0.28951964893710974</v>
      </c>
      <c r="F68" s="30">
        <v>0.33853306372944675</v>
      </c>
      <c r="G68" s="30">
        <v>0.3311747160427051</v>
      </c>
      <c r="H68" s="30">
        <v>0.36642955813960171</v>
      </c>
      <c r="I68" s="30">
        <v>0.37001055238610076</v>
      </c>
      <c r="J68" s="30">
        <v>0.34425867752574263</v>
      </c>
      <c r="K68" s="30">
        <v>0.34831087358948665</v>
      </c>
      <c r="L68" s="30">
        <v>0.35254685892308829</v>
      </c>
      <c r="M68" s="30">
        <v>0.35313767965914417</v>
      </c>
      <c r="N68" s="30">
        <v>0.3147261920364598</v>
      </c>
      <c r="O68" s="30">
        <v>0.3227843936017929</v>
      </c>
      <c r="P68" s="30">
        <v>0.31021661145077511</v>
      </c>
      <c r="Q68" s="30">
        <v>0.34838461374823587</v>
      </c>
      <c r="R68" s="30">
        <v>0.35605303162890029</v>
      </c>
      <c r="S68" s="30">
        <v>0.35525436484187245</v>
      </c>
      <c r="T68" s="30">
        <v>0.36000082609481709</v>
      </c>
      <c r="U68" s="30">
        <v>0.36152654181329891</v>
      </c>
      <c r="V68" s="30">
        <v>0.38278765951602545</v>
      </c>
      <c r="W68" s="30">
        <v>0.34569896390157984</v>
      </c>
      <c r="X68" s="30">
        <v>0.33455467218958845</v>
      </c>
      <c r="Y68" s="30">
        <v>0.3173786271268994</v>
      </c>
      <c r="Z68" s="30">
        <v>0.3607690455201224</v>
      </c>
      <c r="AA68" s="30">
        <v>0.36209297461922685</v>
      </c>
      <c r="AB68" s="30">
        <v>0.3550790985496603</v>
      </c>
      <c r="AC68" s="30">
        <v>0.33991814972380602</v>
      </c>
      <c r="AD68" s="30">
        <v>0.30874791616524389</v>
      </c>
      <c r="AE68" s="30">
        <v>0.31879431189538959</v>
      </c>
    </row>
    <row r="69" spans="1:31" s="28" customFormat="1">
      <c r="A69" s="29" t="s">
        <v>133</v>
      </c>
      <c r="B69" s="29" t="s">
        <v>68</v>
      </c>
      <c r="C69" s="30">
        <v>0.30545620701303733</v>
      </c>
      <c r="D69" s="30">
        <v>0.29091508349961498</v>
      </c>
      <c r="E69" s="30">
        <v>0.29014995837294916</v>
      </c>
      <c r="F69" s="30">
        <v>0.28194405272314638</v>
      </c>
      <c r="G69" s="30">
        <v>0.27508561469113185</v>
      </c>
      <c r="H69" s="30">
        <v>0.28163275381390857</v>
      </c>
      <c r="I69" s="30">
        <v>0.29034644204384197</v>
      </c>
      <c r="J69" s="30">
        <v>0.27558894405343193</v>
      </c>
      <c r="K69" s="30">
        <v>0.2869167927743741</v>
      </c>
      <c r="L69" s="30">
        <v>0.28799322795772581</v>
      </c>
      <c r="M69" s="30">
        <v>0.29124321898552324</v>
      </c>
      <c r="N69" s="30">
        <v>0.29403643678680452</v>
      </c>
      <c r="O69" s="30">
        <v>0.28049345060291037</v>
      </c>
      <c r="P69" s="30">
        <v>0.27482668342487782</v>
      </c>
      <c r="Q69" s="30">
        <v>0.27943325975360656</v>
      </c>
      <c r="R69" s="30">
        <v>0.28960877228897219</v>
      </c>
      <c r="S69" s="30">
        <v>0.27436334947830504</v>
      </c>
      <c r="T69" s="30">
        <v>0.28648616511195341</v>
      </c>
      <c r="U69" s="30">
        <v>0.29032473886354637</v>
      </c>
      <c r="V69" s="30">
        <v>0.2910845324928103</v>
      </c>
      <c r="W69" s="30">
        <v>0.2960974276862518</v>
      </c>
      <c r="X69" s="30">
        <v>0.2797534893345216</v>
      </c>
      <c r="Y69" s="30">
        <v>0.26057136965312605</v>
      </c>
      <c r="Z69" s="30">
        <v>0.26249735488665055</v>
      </c>
      <c r="AA69" s="30">
        <v>0.26131866790771086</v>
      </c>
      <c r="AB69" s="30">
        <v>0.23896609518206421</v>
      </c>
      <c r="AC69" s="30">
        <v>0.2088128605038389</v>
      </c>
      <c r="AD69" s="30">
        <v>0.18793156879113665</v>
      </c>
      <c r="AE69" s="30">
        <v>0.18531832022997272</v>
      </c>
    </row>
    <row r="70" spans="1:31" s="28" customFormat="1">
      <c r="A70" s="29" t="s">
        <v>133</v>
      </c>
      <c r="B70" s="29" t="s">
        <v>36</v>
      </c>
      <c r="C70" s="30">
        <v>4.7394109244828488E-2</v>
      </c>
      <c r="D70" s="30">
        <v>4.3952118977536078E-2</v>
      </c>
      <c r="E70" s="30">
        <v>5.8243668655871307E-2</v>
      </c>
      <c r="F70" s="30">
        <v>6.2062253793656312E-2</v>
      </c>
      <c r="G70" s="30">
        <v>6.5384407649025283E-2</v>
      </c>
      <c r="H70" s="30">
        <v>6.7032267198097392E-2</v>
      </c>
      <c r="I70" s="30">
        <v>6.594285684749944E-2</v>
      </c>
      <c r="J70" s="30">
        <v>6.3314905415888731E-2</v>
      </c>
      <c r="K70" s="30">
        <v>5.6870319658397367E-2</v>
      </c>
      <c r="L70" s="30">
        <v>6.8248642271851262E-2</v>
      </c>
      <c r="M70" s="30">
        <v>6.6881273442548586E-2</v>
      </c>
      <c r="N70" s="30">
        <v>6.6891335626050874E-2</v>
      </c>
      <c r="O70" s="30">
        <v>6.8434391998307892E-2</v>
      </c>
      <c r="P70" s="30">
        <v>6.3272013166503799E-2</v>
      </c>
      <c r="Q70" s="30">
        <v>6.3174630539270166E-2</v>
      </c>
      <c r="R70" s="30">
        <v>6.3715756094832585E-2</v>
      </c>
      <c r="S70" s="30">
        <v>6.3540251689665067E-2</v>
      </c>
      <c r="T70" s="30">
        <v>6.4222992975312032E-2</v>
      </c>
      <c r="U70" s="30">
        <v>6.1137224929261796E-2</v>
      </c>
      <c r="V70" s="30">
        <v>5.7962037695989344E-2</v>
      </c>
      <c r="W70" s="30">
        <v>0.12744607544892661</v>
      </c>
      <c r="X70" s="30">
        <v>0.12664812471608969</v>
      </c>
      <c r="Y70" s="30">
        <v>0.12669530749344424</v>
      </c>
      <c r="Z70" s="30">
        <v>0.12814894022327769</v>
      </c>
      <c r="AA70" s="30">
        <v>0.13081304942332675</v>
      </c>
      <c r="AB70" s="30">
        <v>0.12811186152424395</v>
      </c>
      <c r="AC70" s="30">
        <v>0.1272811208821564</v>
      </c>
      <c r="AD70" s="30">
        <v>0.12172405728119513</v>
      </c>
      <c r="AE70" s="30">
        <v>0.108625618617832</v>
      </c>
    </row>
    <row r="71" spans="1:31" s="28" customFormat="1">
      <c r="A71" s="29" t="s">
        <v>133</v>
      </c>
      <c r="B71" s="29" t="s">
        <v>73</v>
      </c>
      <c r="C71" s="30" t="s">
        <v>169</v>
      </c>
      <c r="D71" s="30" t="s">
        <v>169</v>
      </c>
      <c r="E71" s="30" t="s">
        <v>169</v>
      </c>
      <c r="F71" s="30" t="s">
        <v>169</v>
      </c>
      <c r="G71" s="30" t="s">
        <v>169</v>
      </c>
      <c r="H71" s="30" t="s">
        <v>169</v>
      </c>
      <c r="I71" s="30" t="s">
        <v>169</v>
      </c>
      <c r="J71" s="30" t="s">
        <v>169</v>
      </c>
      <c r="K71" s="30" t="s">
        <v>169</v>
      </c>
      <c r="L71" s="30" t="s">
        <v>169</v>
      </c>
      <c r="M71" s="30" t="s">
        <v>169</v>
      </c>
      <c r="N71" s="30" t="s">
        <v>169</v>
      </c>
      <c r="O71" s="30" t="s">
        <v>169</v>
      </c>
      <c r="P71" s="30" t="s">
        <v>169</v>
      </c>
      <c r="Q71" s="30" t="s">
        <v>169</v>
      </c>
      <c r="R71" s="30" t="s">
        <v>169</v>
      </c>
      <c r="S71" s="30" t="s">
        <v>169</v>
      </c>
      <c r="T71" s="30" t="s">
        <v>169</v>
      </c>
      <c r="U71" s="30" t="s">
        <v>169</v>
      </c>
      <c r="V71" s="30" t="s">
        <v>169</v>
      </c>
      <c r="W71" s="30" t="s">
        <v>169</v>
      </c>
      <c r="X71" s="30" t="s">
        <v>169</v>
      </c>
      <c r="Y71" s="30" t="s">
        <v>169</v>
      </c>
      <c r="Z71" s="30" t="s">
        <v>169</v>
      </c>
      <c r="AA71" s="30" t="s">
        <v>169</v>
      </c>
      <c r="AB71" s="30" t="s">
        <v>169</v>
      </c>
      <c r="AC71" s="30" t="s">
        <v>169</v>
      </c>
      <c r="AD71" s="30" t="s">
        <v>169</v>
      </c>
      <c r="AE71" s="30" t="s">
        <v>169</v>
      </c>
    </row>
    <row r="72" spans="1:31" s="28" customFormat="1">
      <c r="A72" s="29" t="s">
        <v>133</v>
      </c>
      <c r="B72" s="29" t="s">
        <v>56</v>
      </c>
      <c r="C72" s="30">
        <v>8.5387938405777117E-2</v>
      </c>
      <c r="D72" s="30">
        <v>7.7697729159950643E-2</v>
      </c>
      <c r="E72" s="30">
        <v>9.7612280821448974E-2</v>
      </c>
      <c r="F72" s="30">
        <v>0.10008898436090786</v>
      </c>
      <c r="G72" s="30">
        <v>0.10610927187603537</v>
      </c>
      <c r="H72" s="30">
        <v>0.10334790626526701</v>
      </c>
      <c r="I72" s="30">
        <v>0.10245451242305875</v>
      </c>
      <c r="J72" s="30">
        <v>9.7357681020984674E-2</v>
      </c>
      <c r="K72" s="30">
        <v>9.0653047859010502E-2</v>
      </c>
      <c r="L72" s="30">
        <v>9.1408328644147455E-2</v>
      </c>
      <c r="M72" s="30">
        <v>8.9528456260607139E-2</v>
      </c>
      <c r="N72" s="30">
        <v>9.0101114739595478E-2</v>
      </c>
      <c r="O72" s="30">
        <v>9.0475422606116532E-2</v>
      </c>
      <c r="P72" s="30">
        <v>8.9365496994451163E-2</v>
      </c>
      <c r="Q72" s="30">
        <v>8.8243140114745031E-2</v>
      </c>
      <c r="R72" s="30">
        <v>8.8169556278977351E-2</v>
      </c>
      <c r="S72" s="30">
        <v>8.9255099611746172E-2</v>
      </c>
      <c r="T72" s="30">
        <v>8.8749017530587213E-2</v>
      </c>
      <c r="U72" s="30">
        <v>8.2619160105267014E-2</v>
      </c>
      <c r="V72" s="30">
        <v>8.0108549088108855E-2</v>
      </c>
      <c r="W72" s="30">
        <v>5.9696737046236667E-2</v>
      </c>
      <c r="X72" s="30">
        <v>5.910738444255776E-2</v>
      </c>
      <c r="Y72" s="30">
        <v>5.7810014459714218E-2</v>
      </c>
      <c r="Z72" s="30">
        <v>5.6061670979420962E-2</v>
      </c>
      <c r="AA72" s="30">
        <v>5.7903922065200099E-2</v>
      </c>
      <c r="AB72" s="30">
        <v>5.5288183650939307E-2</v>
      </c>
      <c r="AC72" s="30">
        <v>5.5037550304952144E-2</v>
      </c>
      <c r="AD72" s="30">
        <v>4.4892431535142815E-2</v>
      </c>
      <c r="AE72" s="30">
        <v>3.5693237827627712E-2</v>
      </c>
    </row>
    <row r="74" spans="1:31" s="28" customFormat="1"/>
    <row r="75" spans="1:31" s="28" customFormat="1">
      <c r="A75" s="19" t="s">
        <v>128</v>
      </c>
      <c r="B75" s="19" t="s">
        <v>129</v>
      </c>
      <c r="C75" s="19" t="s">
        <v>80</v>
      </c>
      <c r="D75" s="19" t="s">
        <v>89</v>
      </c>
      <c r="E75" s="19" t="s">
        <v>90</v>
      </c>
      <c r="F75" s="19" t="s">
        <v>91</v>
      </c>
      <c r="G75" s="19" t="s">
        <v>92</v>
      </c>
      <c r="H75" s="19" t="s">
        <v>93</v>
      </c>
      <c r="I75" s="19" t="s">
        <v>94</v>
      </c>
      <c r="J75" s="19" t="s">
        <v>95</v>
      </c>
      <c r="K75" s="19" t="s">
        <v>96</v>
      </c>
      <c r="L75" s="19" t="s">
        <v>97</v>
      </c>
      <c r="M75" s="19" t="s">
        <v>98</v>
      </c>
      <c r="N75" s="19" t="s">
        <v>99</v>
      </c>
      <c r="O75" s="19" t="s">
        <v>100</v>
      </c>
      <c r="P75" s="19" t="s">
        <v>101</v>
      </c>
      <c r="Q75" s="19" t="s">
        <v>102</v>
      </c>
      <c r="R75" s="19" t="s">
        <v>103</v>
      </c>
      <c r="S75" s="19" t="s">
        <v>104</v>
      </c>
      <c r="T75" s="19" t="s">
        <v>105</v>
      </c>
      <c r="U75" s="19" t="s">
        <v>106</v>
      </c>
      <c r="V75" s="19" t="s">
        <v>107</v>
      </c>
      <c r="W75" s="19" t="s">
        <v>108</v>
      </c>
      <c r="X75" s="19" t="s">
        <v>109</v>
      </c>
      <c r="Y75" s="19" t="s">
        <v>110</v>
      </c>
      <c r="Z75" s="19" t="s">
        <v>111</v>
      </c>
      <c r="AA75" s="19" t="s">
        <v>112</v>
      </c>
      <c r="AB75" s="19" t="s">
        <v>113</v>
      </c>
      <c r="AC75" s="19" t="s">
        <v>114</v>
      </c>
      <c r="AD75" s="19" t="s">
        <v>115</v>
      </c>
      <c r="AE75" s="19" t="s">
        <v>116</v>
      </c>
    </row>
    <row r="76" spans="1:31" s="28" customFormat="1">
      <c r="A76" s="29" t="s">
        <v>134</v>
      </c>
      <c r="B76" s="29" t="s">
        <v>64</v>
      </c>
      <c r="C76" s="30" t="s">
        <v>169</v>
      </c>
      <c r="D76" s="30" t="s">
        <v>169</v>
      </c>
      <c r="E76" s="30" t="s">
        <v>169</v>
      </c>
      <c r="F76" s="30" t="s">
        <v>169</v>
      </c>
      <c r="G76" s="30" t="s">
        <v>169</v>
      </c>
      <c r="H76" s="30" t="s">
        <v>169</v>
      </c>
      <c r="I76" s="30" t="s">
        <v>169</v>
      </c>
      <c r="J76" s="30" t="s">
        <v>169</v>
      </c>
      <c r="K76" s="30" t="s">
        <v>169</v>
      </c>
      <c r="L76" s="30" t="s">
        <v>169</v>
      </c>
      <c r="M76" s="30" t="s">
        <v>169</v>
      </c>
      <c r="N76" s="30" t="s">
        <v>169</v>
      </c>
      <c r="O76" s="30" t="s">
        <v>169</v>
      </c>
      <c r="P76" s="30" t="s">
        <v>169</v>
      </c>
      <c r="Q76" s="30" t="s">
        <v>169</v>
      </c>
      <c r="R76" s="30" t="s">
        <v>169</v>
      </c>
      <c r="S76" s="30" t="s">
        <v>169</v>
      </c>
      <c r="T76" s="30" t="s">
        <v>169</v>
      </c>
      <c r="U76" s="30" t="s">
        <v>169</v>
      </c>
      <c r="V76" s="30" t="s">
        <v>169</v>
      </c>
      <c r="W76" s="30" t="s">
        <v>169</v>
      </c>
      <c r="X76" s="30" t="s">
        <v>169</v>
      </c>
      <c r="Y76" s="30" t="s">
        <v>169</v>
      </c>
      <c r="Z76" s="30" t="s">
        <v>169</v>
      </c>
      <c r="AA76" s="30" t="s">
        <v>169</v>
      </c>
      <c r="AB76" s="30" t="s">
        <v>169</v>
      </c>
      <c r="AC76" s="30" t="s">
        <v>169</v>
      </c>
      <c r="AD76" s="30" t="s">
        <v>169</v>
      </c>
      <c r="AE76" s="30" t="s">
        <v>169</v>
      </c>
    </row>
    <row r="77" spans="1:31" s="28" customFormat="1">
      <c r="A77" s="29" t="s">
        <v>134</v>
      </c>
      <c r="B77" s="29" t="s">
        <v>71</v>
      </c>
      <c r="C77" s="30" t="s">
        <v>169</v>
      </c>
      <c r="D77" s="30" t="s">
        <v>169</v>
      </c>
      <c r="E77" s="30" t="s">
        <v>169</v>
      </c>
      <c r="F77" s="30" t="s">
        <v>169</v>
      </c>
      <c r="G77" s="30" t="s">
        <v>169</v>
      </c>
      <c r="H77" s="30" t="s">
        <v>169</v>
      </c>
      <c r="I77" s="30" t="s">
        <v>169</v>
      </c>
      <c r="J77" s="30" t="s">
        <v>169</v>
      </c>
      <c r="K77" s="30" t="s">
        <v>169</v>
      </c>
      <c r="L77" s="30" t="s">
        <v>169</v>
      </c>
      <c r="M77" s="30" t="s">
        <v>169</v>
      </c>
      <c r="N77" s="30" t="s">
        <v>169</v>
      </c>
      <c r="O77" s="30" t="s">
        <v>169</v>
      </c>
      <c r="P77" s="30" t="s">
        <v>169</v>
      </c>
      <c r="Q77" s="30" t="s">
        <v>169</v>
      </c>
      <c r="R77" s="30" t="s">
        <v>169</v>
      </c>
      <c r="S77" s="30" t="s">
        <v>169</v>
      </c>
      <c r="T77" s="30" t="s">
        <v>169</v>
      </c>
      <c r="U77" s="30" t="s">
        <v>169</v>
      </c>
      <c r="V77" s="30" t="s">
        <v>169</v>
      </c>
      <c r="W77" s="30" t="s">
        <v>169</v>
      </c>
      <c r="X77" s="30" t="s">
        <v>169</v>
      </c>
      <c r="Y77" s="30" t="s">
        <v>169</v>
      </c>
      <c r="Z77" s="30" t="s">
        <v>169</v>
      </c>
      <c r="AA77" s="30" t="s">
        <v>169</v>
      </c>
      <c r="AB77" s="30" t="s">
        <v>169</v>
      </c>
      <c r="AC77" s="30" t="s">
        <v>169</v>
      </c>
      <c r="AD77" s="30" t="s">
        <v>169</v>
      </c>
      <c r="AE77" s="30" t="s">
        <v>169</v>
      </c>
    </row>
    <row r="78" spans="1:31" s="28" customFormat="1">
      <c r="A78" s="29" t="s">
        <v>134</v>
      </c>
      <c r="B78" s="29" t="s">
        <v>20</v>
      </c>
      <c r="C78" s="30">
        <v>6.4379577186512123E-10</v>
      </c>
      <c r="D78" s="30">
        <v>6.3958854715489989E-10</v>
      </c>
      <c r="E78" s="30">
        <v>6.4073871619248328E-10</v>
      </c>
      <c r="F78" s="30">
        <v>6.3957855857042498E-10</v>
      </c>
      <c r="G78" s="30">
        <v>6.3949025289778709E-10</v>
      </c>
      <c r="H78" s="30">
        <v>6.4262754654021775E-10</v>
      </c>
      <c r="I78" s="30">
        <v>6.5223821127502633E-10</v>
      </c>
      <c r="J78" s="30">
        <v>6.6927698015454864E-10</v>
      </c>
      <c r="K78" s="30">
        <v>6.8913664603090983E-10</v>
      </c>
      <c r="L78" s="30">
        <v>7.060031941517387E-10</v>
      </c>
      <c r="M78" s="30">
        <v>7.2445820161573586E-10</v>
      </c>
      <c r="N78" s="30">
        <v>7.4704315946609922E-10</v>
      </c>
      <c r="O78" s="30">
        <v>7.720000219529328E-10</v>
      </c>
      <c r="P78" s="30">
        <v>7.9155179794520537E-10</v>
      </c>
      <c r="Q78" s="30">
        <v>8.1594787276080089E-10</v>
      </c>
      <c r="R78" s="30">
        <v>8.4055722031963465E-10</v>
      </c>
      <c r="S78" s="30">
        <v>8.7363282622058304E-10</v>
      </c>
      <c r="T78" s="30">
        <v>9.0453245741131012E-10</v>
      </c>
      <c r="U78" s="30">
        <v>9.4153461977520194E-10</v>
      </c>
      <c r="V78" s="30">
        <v>9.6993869643483839E-10</v>
      </c>
      <c r="W78" s="30">
        <v>1.008553137074113E-9</v>
      </c>
      <c r="X78" s="30">
        <v>1.0460734435370565E-9</v>
      </c>
      <c r="Y78" s="30">
        <v>1.0851345714787496E-9</v>
      </c>
      <c r="Z78" s="30">
        <v>1.1224597163681068E-9</v>
      </c>
      <c r="AA78" s="30">
        <v>1.1622314058658236E-9</v>
      </c>
      <c r="AB78" s="30">
        <v>1.2080320293291184E-9</v>
      </c>
      <c r="AC78" s="30">
        <v>1.2544454689146468E-9</v>
      </c>
      <c r="AD78" s="30">
        <v>1.2964627239199155E-9</v>
      </c>
      <c r="AE78" s="30">
        <v>1.3433268572181244E-9</v>
      </c>
    </row>
    <row r="79" spans="1:31" s="28" customFormat="1">
      <c r="A79" s="29" t="s">
        <v>134</v>
      </c>
      <c r="B79" s="29" t="s">
        <v>32</v>
      </c>
      <c r="C79" s="30" t="s">
        <v>169</v>
      </c>
      <c r="D79" s="30" t="s">
        <v>169</v>
      </c>
      <c r="E79" s="30" t="s">
        <v>169</v>
      </c>
      <c r="F79" s="30" t="s">
        <v>169</v>
      </c>
      <c r="G79" s="30" t="s">
        <v>169</v>
      </c>
      <c r="H79" s="30" t="s">
        <v>169</v>
      </c>
      <c r="I79" s="30" t="s">
        <v>169</v>
      </c>
      <c r="J79" s="30" t="s">
        <v>169</v>
      </c>
      <c r="K79" s="30" t="s">
        <v>169</v>
      </c>
      <c r="L79" s="30" t="s">
        <v>169</v>
      </c>
      <c r="M79" s="30" t="s">
        <v>169</v>
      </c>
      <c r="N79" s="30" t="s">
        <v>169</v>
      </c>
      <c r="O79" s="30" t="s">
        <v>169</v>
      </c>
      <c r="P79" s="30" t="s">
        <v>169</v>
      </c>
      <c r="Q79" s="30" t="s">
        <v>169</v>
      </c>
      <c r="R79" s="30" t="s">
        <v>169</v>
      </c>
      <c r="S79" s="30" t="s">
        <v>169</v>
      </c>
      <c r="T79" s="30" t="s">
        <v>169</v>
      </c>
      <c r="U79" s="30" t="s">
        <v>169</v>
      </c>
      <c r="V79" s="30" t="s">
        <v>169</v>
      </c>
      <c r="W79" s="30" t="s">
        <v>169</v>
      </c>
      <c r="X79" s="30" t="s">
        <v>169</v>
      </c>
      <c r="Y79" s="30" t="s">
        <v>169</v>
      </c>
      <c r="Z79" s="30" t="s">
        <v>169</v>
      </c>
      <c r="AA79" s="30" t="s">
        <v>169</v>
      </c>
      <c r="AB79" s="30" t="s">
        <v>169</v>
      </c>
      <c r="AC79" s="30" t="s">
        <v>169</v>
      </c>
      <c r="AD79" s="30" t="s">
        <v>169</v>
      </c>
      <c r="AE79" s="30" t="s">
        <v>169</v>
      </c>
    </row>
    <row r="80" spans="1:31" s="28" customFormat="1">
      <c r="A80" s="29" t="s">
        <v>134</v>
      </c>
      <c r="B80" s="29" t="s">
        <v>66</v>
      </c>
      <c r="C80" s="30">
        <v>6.1485030911702775E-10</v>
      </c>
      <c r="D80" s="30">
        <v>5.9657424580575584E-10</v>
      </c>
      <c r="E80" s="30">
        <v>5.8733613590888032E-10</v>
      </c>
      <c r="F80" s="30">
        <v>5.8969080601303096E-10</v>
      </c>
      <c r="G80" s="30">
        <v>5.9149396516340744E-10</v>
      </c>
      <c r="H80" s="30">
        <v>6.1275888230465344E-10</v>
      </c>
      <c r="I80" s="30">
        <v>6.294839284798111E-10</v>
      </c>
      <c r="J80" s="30">
        <v>6.4800496382945974E-10</v>
      </c>
      <c r="K80" s="30">
        <v>6.7066937945718532E-10</v>
      </c>
      <c r="L80" s="30">
        <v>6.8409845569750008E-10</v>
      </c>
      <c r="M80" s="30">
        <v>6.9875899132933024E-10</v>
      </c>
      <c r="N80" s="30">
        <v>7.2083178133497506E-10</v>
      </c>
      <c r="O80" s="30">
        <v>7.468664255297298E-10</v>
      </c>
      <c r="P80" s="30">
        <v>7.637326201836739E-10</v>
      </c>
      <c r="Q80" s="30">
        <v>7.8544046611256488E-10</v>
      </c>
      <c r="R80" s="30">
        <v>8.0720911574572817E-10</v>
      </c>
      <c r="S80" s="30">
        <v>8.4377316453747876E-10</v>
      </c>
      <c r="T80" s="30">
        <v>8.6322817582473967E-10</v>
      </c>
      <c r="U80" s="30">
        <v>8.9802981504283964E-10</v>
      </c>
      <c r="V80" s="30">
        <v>2.2948326247834983E-9</v>
      </c>
      <c r="W80" s="30">
        <v>2.3827938513619907E-9</v>
      </c>
      <c r="X80" s="30">
        <v>2.4841523972602722E-9</v>
      </c>
      <c r="Y80" s="30">
        <v>2.5511918005038575E-9</v>
      </c>
      <c r="Z80" s="30">
        <v>2.6438936387970401E-9</v>
      </c>
      <c r="AA80" s="30">
        <v>2.7234486104550465E-9</v>
      </c>
      <c r="AB80" s="30">
        <v>2.8574036175405444E-9</v>
      </c>
      <c r="AC80" s="30">
        <v>2.9622684222956991E-9</v>
      </c>
      <c r="AD80" s="30">
        <v>3.0717515942371282E-9</v>
      </c>
      <c r="AE80" s="30">
        <v>3.1561750511730416E-9</v>
      </c>
    </row>
    <row r="81" spans="1:31" s="28" customFormat="1">
      <c r="A81" s="29" t="s">
        <v>134</v>
      </c>
      <c r="B81" s="29" t="s">
        <v>65</v>
      </c>
      <c r="C81" s="30">
        <v>0.36448885584716445</v>
      </c>
      <c r="D81" s="30">
        <v>0.36032391626037102</v>
      </c>
      <c r="E81" s="30">
        <v>0.36131289435041419</v>
      </c>
      <c r="F81" s="30">
        <v>0.45677542026051776</v>
      </c>
      <c r="G81" s="30">
        <v>0.4485689068554729</v>
      </c>
      <c r="H81" s="30">
        <v>0.27714541311813801</v>
      </c>
      <c r="I81" s="30">
        <v>0.24609637030002157</v>
      </c>
      <c r="J81" s="30">
        <v>0.24624239134392381</v>
      </c>
      <c r="K81" s="30">
        <v>0.22525315106191471</v>
      </c>
      <c r="L81" s="30">
        <v>0.21493981633219891</v>
      </c>
      <c r="M81" s="30">
        <v>0.17172715221184967</v>
      </c>
      <c r="N81" s="30">
        <v>0.18155834288455061</v>
      </c>
      <c r="O81" s="30">
        <v>0.17133834669618875</v>
      </c>
      <c r="P81" s="30">
        <v>0.15645603023762161</v>
      </c>
      <c r="Q81" s="30">
        <v>0.14451024988217681</v>
      </c>
      <c r="R81" s="30">
        <v>0.12851399766471272</v>
      </c>
      <c r="S81" s="30">
        <v>0.14463843463761072</v>
      </c>
      <c r="T81" s="30">
        <v>0.13509047670787297</v>
      </c>
      <c r="U81" s="30">
        <v>0.14109641246011856</v>
      </c>
      <c r="V81" s="30">
        <v>0.12135205216980911</v>
      </c>
      <c r="W81" s="30">
        <v>0.13706253006747118</v>
      </c>
      <c r="X81" s="30">
        <v>0.13123486176675536</v>
      </c>
      <c r="Y81" s="30">
        <v>0.12101320395814906</v>
      </c>
      <c r="Z81" s="30">
        <v>0.1224686722056538</v>
      </c>
      <c r="AA81" s="30">
        <v>0.10927284869008258</v>
      </c>
      <c r="AB81" s="30">
        <v>0.12625385736580427</v>
      </c>
      <c r="AC81" s="30">
        <v>0.10943915610852906</v>
      </c>
      <c r="AD81" s="30">
        <v>0.10707746923375708</v>
      </c>
      <c r="AE81" s="30">
        <v>9.9713156626365373E-2</v>
      </c>
    </row>
    <row r="82" spans="1:31" s="28" customFormat="1">
      <c r="A82" s="29" t="s">
        <v>134</v>
      </c>
      <c r="B82" s="29" t="s">
        <v>69</v>
      </c>
      <c r="C82" s="30">
        <v>0.26664336919367132</v>
      </c>
      <c r="D82" s="30">
        <v>0.32224452943795984</v>
      </c>
      <c r="E82" s="30">
        <v>0.32454867392386805</v>
      </c>
      <c r="F82" s="30">
        <v>0.34766896392310215</v>
      </c>
      <c r="G82" s="30">
        <v>0.37949930816158678</v>
      </c>
      <c r="H82" s="30">
        <v>0.38007983970512355</v>
      </c>
      <c r="I82" s="30">
        <v>0.39023945404979693</v>
      </c>
      <c r="J82" s="30">
        <v>0.3713324872512464</v>
      </c>
      <c r="K82" s="30">
        <v>0.37146001020168168</v>
      </c>
      <c r="L82" s="30">
        <v>0.35238810306418872</v>
      </c>
      <c r="M82" s="30">
        <v>0.36879602012325913</v>
      </c>
      <c r="N82" s="30">
        <v>0.33745070291948748</v>
      </c>
      <c r="O82" s="30">
        <v>0.32742110261143642</v>
      </c>
      <c r="P82" s="30">
        <v>0.33083644565987347</v>
      </c>
      <c r="Q82" s="30">
        <v>0.32121804462750436</v>
      </c>
      <c r="R82" s="30">
        <v>0.32039594425883033</v>
      </c>
      <c r="S82" s="30">
        <v>0.29792598151351429</v>
      </c>
      <c r="T82" s="30">
        <v>0.28645500295461779</v>
      </c>
      <c r="U82" s="30">
        <v>0.26845676127267037</v>
      </c>
      <c r="V82" s="30">
        <v>0.26885875419504279</v>
      </c>
      <c r="W82" s="30">
        <v>0.26114652629152024</v>
      </c>
      <c r="X82" s="30">
        <v>0.25700895169236426</v>
      </c>
      <c r="Y82" s="30">
        <v>0.26470500885828041</v>
      </c>
      <c r="Z82" s="30">
        <v>0.27737369740409279</v>
      </c>
      <c r="AA82" s="30">
        <v>0.28135288210085319</v>
      </c>
      <c r="AB82" s="30">
        <v>0.26544593180072446</v>
      </c>
      <c r="AC82" s="30">
        <v>0.25445157289139153</v>
      </c>
      <c r="AD82" s="30">
        <v>0.21429136932340387</v>
      </c>
      <c r="AE82" s="30">
        <v>0.21131180706636429</v>
      </c>
    </row>
    <row r="83" spans="1:31" s="28" customFormat="1">
      <c r="A83" s="29" t="s">
        <v>134</v>
      </c>
      <c r="B83" s="29" t="s">
        <v>68</v>
      </c>
      <c r="C83" s="30" t="s">
        <v>169</v>
      </c>
      <c r="D83" s="30" t="s">
        <v>169</v>
      </c>
      <c r="E83" s="30" t="s">
        <v>169</v>
      </c>
      <c r="F83" s="30" t="s">
        <v>169</v>
      </c>
      <c r="G83" s="30" t="s">
        <v>169</v>
      </c>
      <c r="H83" s="30" t="s">
        <v>169</v>
      </c>
      <c r="I83" s="30" t="s">
        <v>169</v>
      </c>
      <c r="J83" s="30" t="s">
        <v>169</v>
      </c>
      <c r="K83" s="30" t="s">
        <v>169</v>
      </c>
      <c r="L83" s="30" t="s">
        <v>169</v>
      </c>
      <c r="M83" s="30" t="s">
        <v>169</v>
      </c>
      <c r="N83" s="30" t="s">
        <v>169</v>
      </c>
      <c r="O83" s="30" t="s">
        <v>169</v>
      </c>
      <c r="P83" s="30" t="s">
        <v>169</v>
      </c>
      <c r="Q83" s="30" t="s">
        <v>169</v>
      </c>
      <c r="R83" s="30" t="s">
        <v>169</v>
      </c>
      <c r="S83" s="30" t="s">
        <v>169</v>
      </c>
      <c r="T83" s="30" t="s">
        <v>169</v>
      </c>
      <c r="U83" s="30" t="s">
        <v>169</v>
      </c>
      <c r="V83" s="30" t="s">
        <v>169</v>
      </c>
      <c r="W83" s="30" t="s">
        <v>169</v>
      </c>
      <c r="X83" s="30" t="s">
        <v>169</v>
      </c>
      <c r="Y83" s="30" t="s">
        <v>169</v>
      </c>
      <c r="Z83" s="30" t="s">
        <v>169</v>
      </c>
      <c r="AA83" s="30" t="s">
        <v>169</v>
      </c>
      <c r="AB83" s="30" t="s">
        <v>169</v>
      </c>
      <c r="AC83" s="30" t="s">
        <v>169</v>
      </c>
      <c r="AD83" s="30" t="s">
        <v>169</v>
      </c>
      <c r="AE83" s="30" t="s">
        <v>169</v>
      </c>
    </row>
    <row r="84" spans="1:31" s="28" customFormat="1">
      <c r="A84" s="29" t="s">
        <v>134</v>
      </c>
      <c r="B84" s="29" t="s">
        <v>36</v>
      </c>
      <c r="C84" s="30" t="s">
        <v>169</v>
      </c>
      <c r="D84" s="30" t="s">
        <v>169</v>
      </c>
      <c r="E84" s="30" t="s">
        <v>169</v>
      </c>
      <c r="F84" s="30" t="s">
        <v>169</v>
      </c>
      <c r="G84" s="30" t="s">
        <v>169</v>
      </c>
      <c r="H84" s="30" t="s">
        <v>169</v>
      </c>
      <c r="I84" s="30" t="s">
        <v>169</v>
      </c>
      <c r="J84" s="30" t="s">
        <v>169</v>
      </c>
      <c r="K84" s="30" t="s">
        <v>169</v>
      </c>
      <c r="L84" s="30" t="s">
        <v>169</v>
      </c>
      <c r="M84" s="30" t="s">
        <v>169</v>
      </c>
      <c r="N84" s="30" t="s">
        <v>169</v>
      </c>
      <c r="O84" s="30" t="s">
        <v>169</v>
      </c>
      <c r="P84" s="30" t="s">
        <v>169</v>
      </c>
      <c r="Q84" s="30" t="s">
        <v>169</v>
      </c>
      <c r="R84" s="30" t="s">
        <v>169</v>
      </c>
      <c r="S84" s="30" t="s">
        <v>169</v>
      </c>
      <c r="T84" s="30" t="s">
        <v>169</v>
      </c>
      <c r="U84" s="30" t="s">
        <v>169</v>
      </c>
      <c r="V84" s="30" t="s">
        <v>169</v>
      </c>
      <c r="W84" s="30" t="s">
        <v>169</v>
      </c>
      <c r="X84" s="30" t="s">
        <v>169</v>
      </c>
      <c r="Y84" s="30" t="s">
        <v>169</v>
      </c>
      <c r="Z84" s="30" t="s">
        <v>169</v>
      </c>
      <c r="AA84" s="30" t="s">
        <v>169</v>
      </c>
      <c r="AB84" s="30" t="s">
        <v>169</v>
      </c>
      <c r="AC84" s="30" t="s">
        <v>169</v>
      </c>
      <c r="AD84" s="30" t="s">
        <v>169</v>
      </c>
      <c r="AE84" s="30" t="s">
        <v>169</v>
      </c>
    </row>
    <row r="85" spans="1:31" s="28" customFormat="1">
      <c r="A85" s="29" t="s">
        <v>134</v>
      </c>
      <c r="B85" s="29" t="s">
        <v>73</v>
      </c>
      <c r="C85" s="30" t="s">
        <v>169</v>
      </c>
      <c r="D85" s="30" t="s">
        <v>169</v>
      </c>
      <c r="E85" s="30" t="s">
        <v>169</v>
      </c>
      <c r="F85" s="30" t="s">
        <v>169</v>
      </c>
      <c r="G85" s="30" t="s">
        <v>169</v>
      </c>
      <c r="H85" s="30" t="s">
        <v>169</v>
      </c>
      <c r="I85" s="30" t="s">
        <v>169</v>
      </c>
      <c r="J85" s="30" t="s">
        <v>169</v>
      </c>
      <c r="K85" s="30" t="s">
        <v>169</v>
      </c>
      <c r="L85" s="30" t="s">
        <v>169</v>
      </c>
      <c r="M85" s="30" t="s">
        <v>169</v>
      </c>
      <c r="N85" s="30" t="s">
        <v>169</v>
      </c>
      <c r="O85" s="30" t="s">
        <v>169</v>
      </c>
      <c r="P85" s="30" t="s">
        <v>169</v>
      </c>
      <c r="Q85" s="30" t="s">
        <v>169</v>
      </c>
      <c r="R85" s="30" t="s">
        <v>169</v>
      </c>
      <c r="S85" s="30" t="s">
        <v>169</v>
      </c>
      <c r="T85" s="30" t="s">
        <v>169</v>
      </c>
      <c r="U85" s="30" t="s">
        <v>169</v>
      </c>
      <c r="V85" s="30" t="s">
        <v>169</v>
      </c>
      <c r="W85" s="30" t="s">
        <v>169</v>
      </c>
      <c r="X85" s="30" t="s">
        <v>169</v>
      </c>
      <c r="Y85" s="30" t="s">
        <v>169</v>
      </c>
      <c r="Z85" s="30" t="s">
        <v>169</v>
      </c>
      <c r="AA85" s="30" t="s">
        <v>169</v>
      </c>
      <c r="AB85" s="30" t="s">
        <v>169</v>
      </c>
      <c r="AC85" s="30" t="s">
        <v>169</v>
      </c>
      <c r="AD85" s="30" t="s">
        <v>169</v>
      </c>
      <c r="AE85" s="30" t="s">
        <v>169</v>
      </c>
    </row>
    <row r="86" spans="1:31" s="28" customFormat="1">
      <c r="A86" s="29" t="s">
        <v>134</v>
      </c>
      <c r="B86" s="29" t="s">
        <v>56</v>
      </c>
      <c r="C86" s="30" t="s">
        <v>169</v>
      </c>
      <c r="D86" s="30" t="s">
        <v>169</v>
      </c>
      <c r="E86" s="30" t="s">
        <v>169</v>
      </c>
      <c r="F86" s="30" t="s">
        <v>169</v>
      </c>
      <c r="G86" s="30">
        <v>2.9305182667454705E-2</v>
      </c>
      <c r="H86" s="30">
        <v>4.4513784407758827E-2</v>
      </c>
      <c r="I86" s="30">
        <v>5.5898960099752842E-2</v>
      </c>
      <c r="J86" s="30">
        <v>5.5082792864218633E-2</v>
      </c>
      <c r="K86" s="30">
        <v>5.4778883090844249E-2</v>
      </c>
      <c r="L86" s="30">
        <v>6.0772945633211978E-2</v>
      </c>
      <c r="M86" s="30">
        <v>8.0401517219811619E-2</v>
      </c>
      <c r="N86" s="30">
        <v>7.826001978177731E-2</v>
      </c>
      <c r="O86" s="30">
        <v>7.8411616053481584E-2</v>
      </c>
      <c r="P86" s="30">
        <v>7.2649928495824218E-2</v>
      </c>
      <c r="Q86" s="30">
        <v>7.0166647532723225E-2</v>
      </c>
      <c r="R86" s="30">
        <v>6.9435080834073126E-2</v>
      </c>
      <c r="S86" s="30">
        <v>6.449105367883233E-2</v>
      </c>
      <c r="T86" s="30">
        <v>6.5559841961243037E-2</v>
      </c>
      <c r="U86" s="30">
        <v>6.4508565981664143E-2</v>
      </c>
      <c r="V86" s="30">
        <v>5.9538192190558177E-2</v>
      </c>
      <c r="W86" s="30">
        <v>6.2120805683907043E-2</v>
      </c>
      <c r="X86" s="30">
        <v>5.9907210258515406E-2</v>
      </c>
      <c r="Y86" s="30">
        <v>5.6883827797935702E-2</v>
      </c>
      <c r="Z86" s="30">
        <v>5.4203226687819697E-2</v>
      </c>
      <c r="AA86" s="30">
        <v>5.4892985587672832E-2</v>
      </c>
      <c r="AB86" s="30">
        <v>5.8974931584543006E-2</v>
      </c>
      <c r="AC86" s="30">
        <v>6.1647527364498973E-2</v>
      </c>
      <c r="AD86" s="30">
        <v>5.4599557202112139E-2</v>
      </c>
      <c r="AE86" s="30">
        <v>4.5788280938137436E-2</v>
      </c>
    </row>
    <row r="88" spans="1:31" s="28" customFormat="1" collapsed="1">
      <c r="A88" s="13"/>
      <c r="B88" s="13"/>
      <c r="C88" s="13"/>
      <c r="D88" s="13"/>
      <c r="E88" s="13"/>
      <c r="F88" s="13"/>
      <c r="G88" s="13"/>
      <c r="H88" s="13"/>
      <c r="I88" s="13"/>
      <c r="J88" s="13"/>
      <c r="K88" s="13"/>
      <c r="L88" s="13"/>
      <c r="M88" s="13"/>
      <c r="N88" s="13"/>
      <c r="O88" s="13"/>
      <c r="P88" s="13"/>
      <c r="Q88" s="13"/>
      <c r="R88" s="13"/>
      <c r="S88" s="13"/>
      <c r="T88" s="13"/>
      <c r="U88" s="13"/>
      <c r="V88" s="13"/>
      <c r="W88" s="13"/>
      <c r="X88" s="13"/>
      <c r="Y88" s="13"/>
      <c r="Z88" s="13"/>
      <c r="AA88" s="13"/>
      <c r="AB88" s="13"/>
      <c r="AC88" s="13"/>
      <c r="AD88" s="13"/>
      <c r="AE88" s="13"/>
    </row>
    <row r="89" spans="1:31" s="28" customFormat="1">
      <c r="A89" s="13"/>
      <c r="B89" s="13"/>
      <c r="C89" s="13"/>
      <c r="D89" s="13"/>
      <c r="E89" s="13"/>
      <c r="F89" s="13"/>
      <c r="G89" s="13"/>
      <c r="H89" s="13"/>
      <c r="I89" s="13"/>
      <c r="J89" s="13"/>
      <c r="K89" s="13"/>
      <c r="L89" s="13"/>
      <c r="M89" s="13"/>
      <c r="N89" s="13"/>
      <c r="O89" s="13"/>
      <c r="P89" s="13"/>
      <c r="Q89" s="13"/>
      <c r="R89" s="13"/>
      <c r="S89" s="13"/>
      <c r="T89" s="13"/>
      <c r="U89" s="13"/>
      <c r="V89" s="13"/>
      <c r="W89" s="13"/>
      <c r="X89" s="13"/>
      <c r="Y89" s="13"/>
      <c r="Z89" s="13"/>
      <c r="AA89" s="13"/>
      <c r="AB89" s="13"/>
      <c r="AC89" s="13"/>
      <c r="AD89" s="13"/>
      <c r="AE89" s="13"/>
    </row>
    <row r="90" spans="1:31" s="28" customFormat="1">
      <c r="A90" s="18" t="s">
        <v>135</v>
      </c>
      <c r="B90" s="13"/>
      <c r="C90" s="13"/>
      <c r="D90" s="13"/>
      <c r="E90" s="13"/>
      <c r="F90" s="13"/>
      <c r="G90" s="13"/>
      <c r="H90" s="13"/>
      <c r="I90" s="13"/>
      <c r="J90" s="13"/>
      <c r="K90" s="13"/>
      <c r="L90" s="13"/>
      <c r="M90" s="13"/>
      <c r="N90" s="13"/>
      <c r="O90" s="13"/>
      <c r="P90" s="13"/>
      <c r="Q90" s="13"/>
      <c r="R90" s="13"/>
      <c r="S90" s="13"/>
      <c r="T90" s="13"/>
      <c r="U90" s="13"/>
      <c r="V90" s="13"/>
      <c r="W90" s="13"/>
      <c r="X90" s="13"/>
      <c r="Y90" s="13"/>
      <c r="Z90" s="13"/>
      <c r="AA90" s="13"/>
      <c r="AB90" s="13"/>
      <c r="AC90" s="13"/>
      <c r="AD90" s="13"/>
      <c r="AE90" s="13"/>
    </row>
    <row r="91" spans="1:31" s="28" customFormat="1">
      <c r="A91" s="19" t="s">
        <v>128</v>
      </c>
      <c r="B91" s="19" t="s">
        <v>129</v>
      </c>
      <c r="C91" s="19" t="s">
        <v>80</v>
      </c>
      <c r="D91" s="19" t="s">
        <v>89</v>
      </c>
      <c r="E91" s="19" t="s">
        <v>90</v>
      </c>
      <c r="F91" s="19" t="s">
        <v>91</v>
      </c>
      <c r="G91" s="19" t="s">
        <v>92</v>
      </c>
      <c r="H91" s="19" t="s">
        <v>93</v>
      </c>
      <c r="I91" s="19" t="s">
        <v>94</v>
      </c>
      <c r="J91" s="19" t="s">
        <v>95</v>
      </c>
      <c r="K91" s="19" t="s">
        <v>96</v>
      </c>
      <c r="L91" s="19" t="s">
        <v>97</v>
      </c>
      <c r="M91" s="19" t="s">
        <v>98</v>
      </c>
      <c r="N91" s="19" t="s">
        <v>99</v>
      </c>
      <c r="O91" s="19" t="s">
        <v>100</v>
      </c>
      <c r="P91" s="19" t="s">
        <v>101</v>
      </c>
      <c r="Q91" s="19" t="s">
        <v>102</v>
      </c>
      <c r="R91" s="19" t="s">
        <v>103</v>
      </c>
      <c r="S91" s="19" t="s">
        <v>104</v>
      </c>
      <c r="T91" s="19" t="s">
        <v>105</v>
      </c>
      <c r="U91" s="19" t="s">
        <v>106</v>
      </c>
      <c r="V91" s="19" t="s">
        <v>107</v>
      </c>
      <c r="W91" s="19" t="s">
        <v>108</v>
      </c>
      <c r="X91" s="19" t="s">
        <v>109</v>
      </c>
      <c r="Y91" s="19" t="s">
        <v>110</v>
      </c>
      <c r="Z91" s="19" t="s">
        <v>111</v>
      </c>
      <c r="AA91" s="19" t="s">
        <v>112</v>
      </c>
      <c r="AB91" s="19" t="s">
        <v>113</v>
      </c>
      <c r="AC91" s="19" t="s">
        <v>114</v>
      </c>
      <c r="AD91" s="19" t="s">
        <v>115</v>
      </c>
      <c r="AE91" s="19" t="s">
        <v>116</v>
      </c>
    </row>
    <row r="92" spans="1:31" s="28" customFormat="1">
      <c r="A92" s="29" t="s">
        <v>40</v>
      </c>
      <c r="B92" s="29" t="s">
        <v>70</v>
      </c>
      <c r="C92" s="31">
        <v>7.9079319157415812E-2</v>
      </c>
      <c r="D92" s="31">
        <v>5.2777891243110754E-2</v>
      </c>
      <c r="E92" s="31">
        <v>6.0858988062018032E-2</v>
      </c>
      <c r="F92" s="31">
        <v>7.9815363800672251E-2</v>
      </c>
      <c r="G92" s="31">
        <v>8.3638397282035523E-2</v>
      </c>
      <c r="H92" s="31">
        <v>8.6596257837433591E-2</v>
      </c>
      <c r="I92" s="31">
        <v>8.5516304205002475E-2</v>
      </c>
      <c r="J92" s="31">
        <v>8.0809779095452686E-2</v>
      </c>
      <c r="K92" s="31">
        <v>7.4953422397614156E-2</v>
      </c>
      <c r="L92" s="31">
        <v>8.0189124641604034E-2</v>
      </c>
      <c r="M92" s="31">
        <v>8.0320685214862186E-2</v>
      </c>
      <c r="N92" s="31">
        <v>8.1468094406822802E-2</v>
      </c>
      <c r="O92" s="31">
        <v>8.1855361961993375E-2</v>
      </c>
      <c r="P92" s="31">
        <v>7.8055720068354748E-2</v>
      </c>
      <c r="Q92" s="31">
        <v>8.0128317789119829E-2</v>
      </c>
      <c r="R92" s="31">
        <v>8.0457234655003734E-2</v>
      </c>
      <c r="S92" s="31">
        <v>0.1177749549722425</v>
      </c>
      <c r="T92" s="31">
        <v>0.11842147225149269</v>
      </c>
      <c r="U92" s="31">
        <v>0.12759443976785168</v>
      </c>
      <c r="V92" s="31">
        <v>0.12998726714590003</v>
      </c>
      <c r="W92" s="31">
        <v>0.15217027457253518</v>
      </c>
      <c r="X92" s="31">
        <v>0.17048406593901144</v>
      </c>
      <c r="Y92" s="31">
        <v>0.17031894777416687</v>
      </c>
      <c r="Z92" s="31">
        <v>0.16984480134935073</v>
      </c>
      <c r="AA92" s="31">
        <v>0.1697599640971294</v>
      </c>
      <c r="AB92" s="31">
        <v>0.16322639401244612</v>
      </c>
      <c r="AC92" s="31">
        <v>0.16427157071583298</v>
      </c>
      <c r="AD92" s="31">
        <v>0.15779181629647007</v>
      </c>
      <c r="AE92" s="31">
        <v>0.14974848093550838</v>
      </c>
    </row>
    <row r="93" spans="1:31" collapsed="1">
      <c r="A93" s="29" t="s">
        <v>40</v>
      </c>
      <c r="B93" s="29" t="s">
        <v>72</v>
      </c>
      <c r="C93" s="31">
        <v>2.3075401860816427E-2</v>
      </c>
      <c r="D93" s="31">
        <v>5.8549818038246201E-2</v>
      </c>
      <c r="E93" s="31">
        <v>6.4049931874688062E-2</v>
      </c>
      <c r="F93" s="31">
        <v>0.20564256843146012</v>
      </c>
      <c r="G93" s="31">
        <v>0.21928201631001668</v>
      </c>
      <c r="H93" s="31">
        <v>0.24418421087876319</v>
      </c>
      <c r="I93" s="31">
        <v>0.25228899963991663</v>
      </c>
      <c r="J93" s="31">
        <v>0.27586272001693624</v>
      </c>
      <c r="K93" s="31">
        <v>0.214847919522447</v>
      </c>
      <c r="L93" s="31">
        <v>0.23286596946093008</v>
      </c>
      <c r="M93" s="31">
        <v>0.29092653118278139</v>
      </c>
      <c r="N93" s="31">
        <v>0.31426703786977767</v>
      </c>
      <c r="O93" s="31">
        <v>0.30527453294451928</v>
      </c>
      <c r="P93" s="31">
        <v>0.30393769696067813</v>
      </c>
      <c r="Q93" s="31">
        <v>0.31704043630848527</v>
      </c>
      <c r="R93" s="31">
        <v>0.31722433494458252</v>
      </c>
      <c r="S93" s="31">
        <v>0.3081489111525384</v>
      </c>
      <c r="T93" s="31">
        <v>0.2924432150943917</v>
      </c>
      <c r="U93" s="31">
        <v>0.29944401020132394</v>
      </c>
      <c r="V93" s="31">
        <v>0.28609477194584398</v>
      </c>
      <c r="W93" s="31">
        <v>0.29868281886675341</v>
      </c>
      <c r="X93" s="31">
        <v>0.30591630691314114</v>
      </c>
      <c r="Y93" s="31">
        <v>0.29537781315529488</v>
      </c>
      <c r="Z93" s="31">
        <v>0.31427153214800413</v>
      </c>
      <c r="AA93" s="31">
        <v>0.30766572324471525</v>
      </c>
      <c r="AB93" s="31">
        <v>0.31114800554282351</v>
      </c>
      <c r="AC93" s="31">
        <v>0.30229912370118051</v>
      </c>
      <c r="AD93" s="31">
        <v>0.30069297097656339</v>
      </c>
      <c r="AE93" s="31">
        <v>0.26095975372364316</v>
      </c>
    </row>
    <row r="94" spans="1:31">
      <c r="A94" s="29" t="s">
        <v>40</v>
      </c>
      <c r="B94" s="29" t="s">
        <v>76</v>
      </c>
      <c r="C94" s="31">
        <v>9.6732284184526701E-2</v>
      </c>
      <c r="D94" s="31">
        <v>0.10045045518865785</v>
      </c>
      <c r="E94" s="31">
        <v>9.942787667945828E-2</v>
      </c>
      <c r="F94" s="31">
        <v>0.11034400502123516</v>
      </c>
      <c r="G94" s="31">
        <v>0.12154239093634243</v>
      </c>
      <c r="H94" s="31">
        <v>0.11994496740097695</v>
      </c>
      <c r="I94" s="31">
        <v>0.12112406650350585</v>
      </c>
      <c r="J94" s="31">
        <v>0.11435986293040354</v>
      </c>
      <c r="K94" s="31">
        <v>0.10566275170373263</v>
      </c>
      <c r="L94" s="31">
        <v>0.10506947377415291</v>
      </c>
      <c r="M94" s="31">
        <v>0.10498203438523418</v>
      </c>
      <c r="N94" s="31">
        <v>0.10874346351118121</v>
      </c>
      <c r="O94" s="31">
        <v>0.10975633487305746</v>
      </c>
      <c r="P94" s="31">
        <v>0.10821956214123712</v>
      </c>
      <c r="Q94" s="31">
        <v>0.10605376480582615</v>
      </c>
      <c r="R94" s="31">
        <v>0.10538278657613928</v>
      </c>
      <c r="S94" s="31">
        <v>0.10161694832523867</v>
      </c>
      <c r="T94" s="31">
        <v>9.9974205685148199E-2</v>
      </c>
      <c r="U94" s="31">
        <v>9.5491412662886868E-2</v>
      </c>
      <c r="V94" s="31">
        <v>9.2581723154616727E-2</v>
      </c>
      <c r="W94" s="31">
        <v>8.276755546624652E-2</v>
      </c>
      <c r="X94" s="31">
        <v>8.1369816465703265E-2</v>
      </c>
      <c r="Y94" s="31">
        <v>7.6827005596775536E-2</v>
      </c>
      <c r="Z94" s="31">
        <v>7.4457852446383602E-2</v>
      </c>
      <c r="AA94" s="31">
        <v>7.3247438289415365E-2</v>
      </c>
      <c r="AB94" s="31">
        <v>7.0028857109655868E-2</v>
      </c>
      <c r="AC94" s="31">
        <v>6.8329360894611585E-2</v>
      </c>
      <c r="AD94" s="31">
        <v>5.4200502068463753E-2</v>
      </c>
      <c r="AE94" s="31">
        <v>4.6238019783281382E-2</v>
      </c>
    </row>
    <row r="95" spans="1:31" collapsed="1"/>
    <row r="96" spans="1:31">
      <c r="A96" s="19" t="s">
        <v>128</v>
      </c>
      <c r="B96" s="19" t="s">
        <v>129</v>
      </c>
      <c r="C96" s="19" t="s">
        <v>80</v>
      </c>
      <c r="D96" s="19" t="s">
        <v>89</v>
      </c>
      <c r="E96" s="19" t="s">
        <v>90</v>
      </c>
      <c r="F96" s="19" t="s">
        <v>91</v>
      </c>
      <c r="G96" s="19" t="s">
        <v>92</v>
      </c>
      <c r="H96" s="19" t="s">
        <v>93</v>
      </c>
      <c r="I96" s="19" t="s">
        <v>94</v>
      </c>
      <c r="J96" s="19" t="s">
        <v>95</v>
      </c>
      <c r="K96" s="19" t="s">
        <v>96</v>
      </c>
      <c r="L96" s="19" t="s">
        <v>97</v>
      </c>
      <c r="M96" s="19" t="s">
        <v>98</v>
      </c>
      <c r="N96" s="19" t="s">
        <v>99</v>
      </c>
      <c r="O96" s="19" t="s">
        <v>100</v>
      </c>
      <c r="P96" s="19" t="s">
        <v>101</v>
      </c>
      <c r="Q96" s="19" t="s">
        <v>102</v>
      </c>
      <c r="R96" s="19" t="s">
        <v>103</v>
      </c>
      <c r="S96" s="19" t="s">
        <v>104</v>
      </c>
      <c r="T96" s="19" t="s">
        <v>105</v>
      </c>
      <c r="U96" s="19" t="s">
        <v>106</v>
      </c>
      <c r="V96" s="19" t="s">
        <v>107</v>
      </c>
      <c r="W96" s="19" t="s">
        <v>108</v>
      </c>
      <c r="X96" s="19" t="s">
        <v>109</v>
      </c>
      <c r="Y96" s="19" t="s">
        <v>110</v>
      </c>
      <c r="Z96" s="19" t="s">
        <v>111</v>
      </c>
      <c r="AA96" s="19" t="s">
        <v>112</v>
      </c>
      <c r="AB96" s="19" t="s">
        <v>113</v>
      </c>
      <c r="AC96" s="19" t="s">
        <v>114</v>
      </c>
      <c r="AD96" s="19" t="s">
        <v>115</v>
      </c>
      <c r="AE96" s="19" t="s">
        <v>116</v>
      </c>
    </row>
    <row r="97" spans="1:31">
      <c r="A97" s="29" t="s">
        <v>130</v>
      </c>
      <c r="B97" s="29" t="s">
        <v>70</v>
      </c>
      <c r="C97" s="31" t="s">
        <v>169</v>
      </c>
      <c r="D97" s="31" t="s">
        <v>169</v>
      </c>
      <c r="E97" s="31" t="s">
        <v>169</v>
      </c>
      <c r="F97" s="31" t="s">
        <v>169</v>
      </c>
      <c r="G97" s="31" t="s">
        <v>169</v>
      </c>
      <c r="H97" s="31" t="s">
        <v>169</v>
      </c>
      <c r="I97" s="31" t="s">
        <v>169</v>
      </c>
      <c r="J97" s="31" t="s">
        <v>169</v>
      </c>
      <c r="K97" s="31" t="s">
        <v>169</v>
      </c>
      <c r="L97" s="31" t="s">
        <v>169</v>
      </c>
      <c r="M97" s="31" t="s">
        <v>169</v>
      </c>
      <c r="N97" s="31" t="s">
        <v>169</v>
      </c>
      <c r="O97" s="31" t="s">
        <v>169</v>
      </c>
      <c r="P97" s="31" t="s">
        <v>169</v>
      </c>
      <c r="Q97" s="31" t="s">
        <v>169</v>
      </c>
      <c r="R97" s="31" t="s">
        <v>169</v>
      </c>
      <c r="S97" s="31" t="s">
        <v>169</v>
      </c>
      <c r="T97" s="31" t="s">
        <v>169</v>
      </c>
      <c r="U97" s="31" t="s">
        <v>169</v>
      </c>
      <c r="V97" s="31" t="s">
        <v>169</v>
      </c>
      <c r="W97" s="31" t="s">
        <v>169</v>
      </c>
      <c r="X97" s="31" t="s">
        <v>169</v>
      </c>
      <c r="Y97" s="31">
        <v>0.18088047537999044</v>
      </c>
      <c r="Z97" s="31">
        <v>0.18323013503091259</v>
      </c>
      <c r="AA97" s="31">
        <v>0.17950607698824342</v>
      </c>
      <c r="AB97" s="31">
        <v>0.17592231439101516</v>
      </c>
      <c r="AC97" s="31">
        <v>0.17487171125098616</v>
      </c>
      <c r="AD97" s="31">
        <v>0.17710046196191664</v>
      </c>
      <c r="AE97" s="31">
        <v>0.16839149373423354</v>
      </c>
    </row>
    <row r="98" spans="1:31">
      <c r="A98" s="29" t="s">
        <v>130</v>
      </c>
      <c r="B98" s="29" t="s">
        <v>72</v>
      </c>
      <c r="C98" s="31">
        <v>2.8716759349858664E-2</v>
      </c>
      <c r="D98" s="31">
        <v>7.0510312024353108E-2</v>
      </c>
      <c r="E98" s="31">
        <v>7.6194262546717142E-2</v>
      </c>
      <c r="F98" s="31">
        <v>0.24634752652379774</v>
      </c>
      <c r="G98" s="31">
        <v>0.22797434758766197</v>
      </c>
      <c r="H98" s="31">
        <v>0.25593943125787116</v>
      </c>
      <c r="I98" s="31">
        <v>0.26944521221492823</v>
      </c>
      <c r="J98" s="31">
        <v>0.28489354148970253</v>
      </c>
      <c r="K98" s="31">
        <v>0.22445578660332907</v>
      </c>
      <c r="L98" s="31">
        <v>0.242232878810973</v>
      </c>
      <c r="M98" s="31">
        <v>0.30542879760619579</v>
      </c>
      <c r="N98" s="31">
        <v>0.32343818926385876</v>
      </c>
      <c r="O98" s="31">
        <v>0.31649835996557651</v>
      </c>
      <c r="P98" s="31">
        <v>0.31215487020319338</v>
      </c>
      <c r="Q98" s="31">
        <v>0.32932892224919241</v>
      </c>
      <c r="R98" s="31">
        <v>0.329865844108432</v>
      </c>
      <c r="S98" s="31">
        <v>0.31668845796688533</v>
      </c>
      <c r="T98" s="31">
        <v>0.29956277964684713</v>
      </c>
      <c r="U98" s="31">
        <v>0.30393170064411312</v>
      </c>
      <c r="V98" s="31">
        <v>0.29217071152138269</v>
      </c>
      <c r="W98" s="31">
        <v>0.30552045888767382</v>
      </c>
      <c r="X98" s="31">
        <v>0.31441085878945607</v>
      </c>
      <c r="Y98" s="31">
        <v>0.30471332552551655</v>
      </c>
      <c r="Z98" s="31">
        <v>0.33101825259422119</v>
      </c>
      <c r="AA98" s="31">
        <v>0.32512775142502542</v>
      </c>
      <c r="AB98" s="31">
        <v>0.34948793160216479</v>
      </c>
      <c r="AC98" s="31">
        <v>0.32624482387849474</v>
      </c>
      <c r="AD98" s="31">
        <v>0.33895399130176873</v>
      </c>
      <c r="AE98" s="31">
        <v>0.29675255070244</v>
      </c>
    </row>
    <row r="99" spans="1:31">
      <c r="A99" s="29" t="s">
        <v>130</v>
      </c>
      <c r="B99" s="29" t="s">
        <v>76</v>
      </c>
      <c r="C99" s="31">
        <v>0.12210843523663924</v>
      </c>
      <c r="D99" s="31">
        <v>0.12418596763259847</v>
      </c>
      <c r="E99" s="31">
        <v>0.10648795619486404</v>
      </c>
      <c r="F99" s="31">
        <v>0.10342970054138309</v>
      </c>
      <c r="G99" s="31">
        <v>0.11379062163778675</v>
      </c>
      <c r="H99" s="31">
        <v>0.11504125704281895</v>
      </c>
      <c r="I99" s="31">
        <v>0.11661796687973</v>
      </c>
      <c r="J99" s="31">
        <v>0.11058392429294518</v>
      </c>
      <c r="K99" s="31">
        <v>0.10098728750952303</v>
      </c>
      <c r="L99" s="31">
        <v>9.8204033363628929E-2</v>
      </c>
      <c r="M99" s="31">
        <v>9.6047370472593735E-2</v>
      </c>
      <c r="N99" s="31">
        <v>9.9959309716240383E-2</v>
      </c>
      <c r="O99" s="31">
        <v>0.10258725914443446</v>
      </c>
      <c r="P99" s="31">
        <v>0.10106076244843638</v>
      </c>
      <c r="Q99" s="31">
        <v>9.8362345538157439E-2</v>
      </c>
      <c r="R99" s="31">
        <v>9.8745565426525184E-2</v>
      </c>
      <c r="S99" s="31">
        <v>9.5728910085316421E-2</v>
      </c>
      <c r="T99" s="31">
        <v>9.1523155494991154E-2</v>
      </c>
      <c r="U99" s="31">
        <v>9.1874903737492977E-2</v>
      </c>
      <c r="V99" s="31">
        <v>8.789093606736284E-2</v>
      </c>
      <c r="W99" s="31">
        <v>8.9556539906225349E-2</v>
      </c>
      <c r="X99" s="31">
        <v>8.766425856145281E-2</v>
      </c>
      <c r="Y99" s="31">
        <v>8.2112079011892228E-2</v>
      </c>
      <c r="Z99" s="31">
        <v>8.0376664487740904E-2</v>
      </c>
      <c r="AA99" s="31">
        <v>7.7113972389419125E-2</v>
      </c>
      <c r="AB99" s="31">
        <v>7.6163942428152831E-2</v>
      </c>
      <c r="AC99" s="31">
        <v>7.1950444580455158E-2</v>
      </c>
      <c r="AD99" s="31">
        <v>5.857312581254611E-2</v>
      </c>
      <c r="AE99" s="31">
        <v>5.3213739056188647E-2</v>
      </c>
    </row>
    <row r="101" spans="1:31">
      <c r="A101" s="19" t="s">
        <v>128</v>
      </c>
      <c r="B101" s="19" t="s">
        <v>129</v>
      </c>
      <c r="C101" s="19" t="s">
        <v>80</v>
      </c>
      <c r="D101" s="19" t="s">
        <v>89</v>
      </c>
      <c r="E101" s="19" t="s">
        <v>90</v>
      </c>
      <c r="F101" s="19" t="s">
        <v>91</v>
      </c>
      <c r="G101" s="19" t="s">
        <v>92</v>
      </c>
      <c r="H101" s="19" t="s">
        <v>93</v>
      </c>
      <c r="I101" s="19" t="s">
        <v>94</v>
      </c>
      <c r="J101" s="19" t="s">
        <v>95</v>
      </c>
      <c r="K101" s="19" t="s">
        <v>96</v>
      </c>
      <c r="L101" s="19" t="s">
        <v>97</v>
      </c>
      <c r="M101" s="19" t="s">
        <v>98</v>
      </c>
      <c r="N101" s="19" t="s">
        <v>99</v>
      </c>
      <c r="O101" s="19" t="s">
        <v>100</v>
      </c>
      <c r="P101" s="19" t="s">
        <v>101</v>
      </c>
      <c r="Q101" s="19" t="s">
        <v>102</v>
      </c>
      <c r="R101" s="19" t="s">
        <v>103</v>
      </c>
      <c r="S101" s="19" t="s">
        <v>104</v>
      </c>
      <c r="T101" s="19" t="s">
        <v>105</v>
      </c>
      <c r="U101" s="19" t="s">
        <v>106</v>
      </c>
      <c r="V101" s="19" t="s">
        <v>107</v>
      </c>
      <c r="W101" s="19" t="s">
        <v>108</v>
      </c>
      <c r="X101" s="19" t="s">
        <v>109</v>
      </c>
      <c r="Y101" s="19" t="s">
        <v>110</v>
      </c>
      <c r="Z101" s="19" t="s">
        <v>111</v>
      </c>
      <c r="AA101" s="19" t="s">
        <v>112</v>
      </c>
      <c r="AB101" s="19" t="s">
        <v>113</v>
      </c>
      <c r="AC101" s="19" t="s">
        <v>114</v>
      </c>
      <c r="AD101" s="19" t="s">
        <v>115</v>
      </c>
      <c r="AE101" s="19" t="s">
        <v>116</v>
      </c>
    </row>
    <row r="102" spans="1:31">
      <c r="A102" s="29" t="s">
        <v>131</v>
      </c>
      <c r="B102" s="29" t="s">
        <v>70</v>
      </c>
      <c r="C102" s="31" t="s">
        <v>169</v>
      </c>
      <c r="D102" s="31">
        <v>0.20702206081693264</v>
      </c>
      <c r="E102" s="31">
        <v>0.20182959511548743</v>
      </c>
      <c r="F102" s="31">
        <v>0.22406239151111304</v>
      </c>
      <c r="G102" s="31">
        <v>0.24968117534935333</v>
      </c>
      <c r="H102" s="31">
        <v>0.24420293933349085</v>
      </c>
      <c r="I102" s="31">
        <v>0.24348288648100169</v>
      </c>
      <c r="J102" s="31">
        <v>0.24431831792264841</v>
      </c>
      <c r="K102" s="31">
        <v>0.22563500141215181</v>
      </c>
      <c r="L102" s="31">
        <v>0.22674735408765412</v>
      </c>
      <c r="M102" s="31">
        <v>0.22368582214570776</v>
      </c>
      <c r="N102" s="31">
        <v>0.22684321778524488</v>
      </c>
      <c r="O102" s="31">
        <v>0.2306212485694121</v>
      </c>
      <c r="P102" s="31">
        <v>0.23596794477725455</v>
      </c>
      <c r="Q102" s="31">
        <v>0.2289884190884075</v>
      </c>
      <c r="R102" s="31">
        <v>0.22890372665526257</v>
      </c>
      <c r="S102" s="31">
        <v>0.20289275027636638</v>
      </c>
      <c r="T102" s="31">
        <v>0.20190161720831543</v>
      </c>
      <c r="U102" s="31">
        <v>0.20323186158408418</v>
      </c>
      <c r="V102" s="31">
        <v>0.20245381425366585</v>
      </c>
      <c r="W102" s="31">
        <v>0.18412651137385458</v>
      </c>
      <c r="X102" s="31">
        <v>0.18015568147924441</v>
      </c>
      <c r="Y102" s="31">
        <v>0.18232035831940238</v>
      </c>
      <c r="Z102" s="31">
        <v>0.17332069982783613</v>
      </c>
      <c r="AA102" s="31">
        <v>0.17215160414434638</v>
      </c>
      <c r="AB102" s="31">
        <v>0.16515649755474451</v>
      </c>
      <c r="AC102" s="31">
        <v>0.16830393668947066</v>
      </c>
      <c r="AD102" s="31">
        <v>0.16628618069750778</v>
      </c>
      <c r="AE102" s="31">
        <v>0.16203632433204601</v>
      </c>
    </row>
    <row r="103" spans="1:31">
      <c r="A103" s="29" t="s">
        <v>131</v>
      </c>
      <c r="B103" s="29" t="s">
        <v>72</v>
      </c>
      <c r="C103" s="31">
        <v>1.3404503308172583E-2</v>
      </c>
      <c r="D103" s="31">
        <v>3.8046114062062944E-2</v>
      </c>
      <c r="E103" s="31">
        <v>4.3231072599725515E-2</v>
      </c>
      <c r="F103" s="31">
        <v>0.13586263332261964</v>
      </c>
      <c r="G103" s="31">
        <v>0.16819238828171132</v>
      </c>
      <c r="H103" s="31">
        <v>0.17509229537491217</v>
      </c>
      <c r="I103" s="31">
        <v>0.15145247617159097</v>
      </c>
      <c r="J103" s="31">
        <v>0.22278359708697792</v>
      </c>
      <c r="K103" s="31">
        <v>0.11916139730320753</v>
      </c>
      <c r="L103" s="31">
        <v>0.13957918925274693</v>
      </c>
      <c r="M103" s="31">
        <v>0.14649578611969294</v>
      </c>
      <c r="N103" s="31">
        <v>0.2229298447366215</v>
      </c>
      <c r="O103" s="31">
        <v>0.19349436589118815</v>
      </c>
      <c r="P103" s="31">
        <v>0.22210134573890669</v>
      </c>
      <c r="Q103" s="31">
        <v>0.19465713272228427</v>
      </c>
      <c r="R103" s="31">
        <v>0.19132520651547852</v>
      </c>
      <c r="S103" s="31">
        <v>0.22310196271449625</v>
      </c>
      <c r="T103" s="31">
        <v>0.2189353955400937</v>
      </c>
      <c r="U103" s="31">
        <v>0.20425148104362889</v>
      </c>
      <c r="V103" s="31">
        <v>0.18215873891219403</v>
      </c>
      <c r="W103" s="31">
        <v>0.20629927640204362</v>
      </c>
      <c r="X103" s="31">
        <v>0.24503749003230832</v>
      </c>
      <c r="Y103" s="31">
        <v>0.23729197117580025</v>
      </c>
      <c r="Z103" s="31">
        <v>0.21744961549223879</v>
      </c>
      <c r="AA103" s="31">
        <v>0.24207422981326535</v>
      </c>
      <c r="AB103" s="31">
        <v>0.23763577277632753</v>
      </c>
      <c r="AC103" s="31">
        <v>0.2491135456377121</v>
      </c>
      <c r="AD103" s="31">
        <v>0.23878248184908785</v>
      </c>
      <c r="AE103" s="31">
        <v>0.19149651006490115</v>
      </c>
    </row>
    <row r="104" spans="1:31">
      <c r="A104" s="29" t="s">
        <v>131</v>
      </c>
      <c r="B104" s="29" t="s">
        <v>76</v>
      </c>
      <c r="C104" s="31">
        <v>9.670409833033497E-2</v>
      </c>
      <c r="D104" s="31">
        <v>0.10444475521395181</v>
      </c>
      <c r="E104" s="31">
        <v>9.5130729338246803E-2</v>
      </c>
      <c r="F104" s="31">
        <v>0.10807296118725716</v>
      </c>
      <c r="G104" s="31">
        <v>0.12956422415833554</v>
      </c>
      <c r="H104" s="31">
        <v>0.11995422061249736</v>
      </c>
      <c r="I104" s="31">
        <v>0.12406051139987999</v>
      </c>
      <c r="J104" s="31">
        <v>0.12091848541049852</v>
      </c>
      <c r="K104" s="31">
        <v>0.10679786372372352</v>
      </c>
      <c r="L104" s="31">
        <v>0.10647005075974841</v>
      </c>
      <c r="M104" s="31">
        <v>0.10566365609883137</v>
      </c>
      <c r="N104" s="31">
        <v>0.10744143831079461</v>
      </c>
      <c r="O104" s="31">
        <v>0.11144028782633487</v>
      </c>
      <c r="P104" s="31">
        <v>0.11121754134839995</v>
      </c>
      <c r="Q104" s="31">
        <v>0.10648898733176555</v>
      </c>
      <c r="R104" s="31">
        <v>0.10645569481327814</v>
      </c>
      <c r="S104" s="31">
        <v>9.8218899966751025E-2</v>
      </c>
      <c r="T104" s="31">
        <v>9.5153589186300278E-2</v>
      </c>
      <c r="U104" s="31">
        <v>9.6349879732532118E-2</v>
      </c>
      <c r="V104" s="31">
        <v>9.4512248569019505E-2</v>
      </c>
      <c r="W104" s="31">
        <v>7.8247438427997251E-2</v>
      </c>
      <c r="X104" s="31">
        <v>7.588316074288616E-2</v>
      </c>
      <c r="Y104" s="31">
        <v>7.3989844379852981E-2</v>
      </c>
      <c r="Z104" s="31">
        <v>7.0087457217059057E-2</v>
      </c>
      <c r="AA104" s="31">
        <v>6.9772697800225214E-2</v>
      </c>
      <c r="AB104" s="31">
        <v>6.1446728279765231E-2</v>
      </c>
      <c r="AC104" s="31">
        <v>6.3304661321586936E-2</v>
      </c>
      <c r="AD104" s="31">
        <v>5.1492114669117475E-2</v>
      </c>
      <c r="AE104" s="31">
        <v>3.9433871822234817E-2</v>
      </c>
    </row>
    <row r="106" spans="1:31">
      <c r="A106" s="19" t="s">
        <v>128</v>
      </c>
      <c r="B106" s="19" t="s">
        <v>129</v>
      </c>
      <c r="C106" s="19" t="s">
        <v>80</v>
      </c>
      <c r="D106" s="19" t="s">
        <v>89</v>
      </c>
      <c r="E106" s="19" t="s">
        <v>90</v>
      </c>
      <c r="F106" s="19" t="s">
        <v>91</v>
      </c>
      <c r="G106" s="19" t="s">
        <v>92</v>
      </c>
      <c r="H106" s="19" t="s">
        <v>93</v>
      </c>
      <c r="I106" s="19" t="s">
        <v>94</v>
      </c>
      <c r="J106" s="19" t="s">
        <v>95</v>
      </c>
      <c r="K106" s="19" t="s">
        <v>96</v>
      </c>
      <c r="L106" s="19" t="s">
        <v>97</v>
      </c>
      <c r="M106" s="19" t="s">
        <v>98</v>
      </c>
      <c r="N106" s="19" t="s">
        <v>99</v>
      </c>
      <c r="O106" s="19" t="s">
        <v>100</v>
      </c>
      <c r="P106" s="19" t="s">
        <v>101</v>
      </c>
      <c r="Q106" s="19" t="s">
        <v>102</v>
      </c>
      <c r="R106" s="19" t="s">
        <v>103</v>
      </c>
      <c r="S106" s="19" t="s">
        <v>104</v>
      </c>
      <c r="T106" s="19" t="s">
        <v>105</v>
      </c>
      <c r="U106" s="19" t="s">
        <v>106</v>
      </c>
      <c r="V106" s="19" t="s">
        <v>107</v>
      </c>
      <c r="W106" s="19" t="s">
        <v>108</v>
      </c>
      <c r="X106" s="19" t="s">
        <v>109</v>
      </c>
      <c r="Y106" s="19" t="s">
        <v>110</v>
      </c>
      <c r="Z106" s="19" t="s">
        <v>111</v>
      </c>
      <c r="AA106" s="19" t="s">
        <v>112</v>
      </c>
      <c r="AB106" s="19" t="s">
        <v>113</v>
      </c>
      <c r="AC106" s="19" t="s">
        <v>114</v>
      </c>
      <c r="AD106" s="19" t="s">
        <v>115</v>
      </c>
      <c r="AE106" s="19" t="s">
        <v>116</v>
      </c>
    </row>
    <row r="107" spans="1:31">
      <c r="A107" s="29" t="s">
        <v>132</v>
      </c>
      <c r="B107" s="29" t="s">
        <v>70</v>
      </c>
      <c r="C107" s="31">
        <v>0.15591401557708245</v>
      </c>
      <c r="D107" s="31">
        <v>4.365548774793953E-2</v>
      </c>
      <c r="E107" s="31">
        <v>4.74063130473572E-2</v>
      </c>
      <c r="F107" s="31">
        <v>7.3781429201736096E-2</v>
      </c>
      <c r="G107" s="31">
        <v>7.6476484321519198E-2</v>
      </c>
      <c r="H107" s="31">
        <v>8.0295511551360763E-2</v>
      </c>
      <c r="I107" s="31">
        <v>7.9248372666741396E-2</v>
      </c>
      <c r="J107" s="31">
        <v>7.3633424610632658E-2</v>
      </c>
      <c r="K107" s="31">
        <v>6.9429345648263655E-2</v>
      </c>
      <c r="L107" s="31">
        <v>7.0568023833510574E-2</v>
      </c>
      <c r="M107" s="31">
        <v>7.1567031030130249E-2</v>
      </c>
      <c r="N107" s="31">
        <v>7.3267950248559213E-2</v>
      </c>
      <c r="O107" s="31">
        <v>7.1035995656246756E-2</v>
      </c>
      <c r="P107" s="31">
        <v>6.8241416826859302E-2</v>
      </c>
      <c r="Q107" s="31">
        <v>7.1825303740769841E-2</v>
      </c>
      <c r="R107" s="31">
        <v>7.202109842120541E-2</v>
      </c>
      <c r="S107" s="31">
        <v>6.7254488873457113E-2</v>
      </c>
      <c r="T107" s="31">
        <v>6.9053309467802151E-2</v>
      </c>
      <c r="U107" s="31">
        <v>0.10145719421696191</v>
      </c>
      <c r="V107" s="31">
        <v>0.10037234999616121</v>
      </c>
      <c r="W107" s="31">
        <v>0.1185850038883916</v>
      </c>
      <c r="X107" s="31">
        <v>0.1801143648414904</v>
      </c>
      <c r="Y107" s="31">
        <v>0.17183969364070065</v>
      </c>
      <c r="Z107" s="31">
        <v>0.17890435952176972</v>
      </c>
      <c r="AA107" s="31">
        <v>0.17806135317733943</v>
      </c>
      <c r="AB107" s="31">
        <v>0.16805112866651067</v>
      </c>
      <c r="AC107" s="31">
        <v>0.16725997411858362</v>
      </c>
      <c r="AD107" s="31">
        <v>0.15357486014625693</v>
      </c>
      <c r="AE107" s="31">
        <v>0.1431559045288352</v>
      </c>
    </row>
    <row r="108" spans="1:31">
      <c r="A108" s="29" t="s">
        <v>132</v>
      </c>
      <c r="B108" s="29" t="s">
        <v>72</v>
      </c>
      <c r="C108" s="31" t="s">
        <v>169</v>
      </c>
      <c r="D108" s="31" t="s">
        <v>169</v>
      </c>
      <c r="E108" s="31" t="s">
        <v>169</v>
      </c>
      <c r="F108" s="31" t="s">
        <v>169</v>
      </c>
      <c r="G108" s="31" t="s">
        <v>169</v>
      </c>
      <c r="H108" s="31" t="s">
        <v>169</v>
      </c>
      <c r="I108" s="31" t="s">
        <v>169</v>
      </c>
      <c r="J108" s="31" t="s">
        <v>169</v>
      </c>
      <c r="K108" s="31" t="s">
        <v>169</v>
      </c>
      <c r="L108" s="31" t="s">
        <v>169</v>
      </c>
      <c r="M108" s="31" t="s">
        <v>169</v>
      </c>
      <c r="N108" s="31" t="s">
        <v>169</v>
      </c>
      <c r="O108" s="31" t="s">
        <v>169</v>
      </c>
      <c r="P108" s="31" t="s">
        <v>169</v>
      </c>
      <c r="Q108" s="31" t="s">
        <v>169</v>
      </c>
      <c r="R108" s="31" t="s">
        <v>169</v>
      </c>
      <c r="S108" s="31" t="s">
        <v>169</v>
      </c>
      <c r="T108" s="31">
        <v>0.39228513972413992</v>
      </c>
      <c r="U108" s="31">
        <v>0.37540601592889705</v>
      </c>
      <c r="V108" s="31">
        <v>0.35141520034211937</v>
      </c>
      <c r="W108" s="31">
        <v>0.3559195711220699</v>
      </c>
      <c r="X108" s="31">
        <v>0.34494791406656855</v>
      </c>
      <c r="Y108" s="31">
        <v>0.31418214590173915</v>
      </c>
      <c r="Z108" s="31">
        <v>0.32785500683943941</v>
      </c>
      <c r="AA108" s="31">
        <v>0.32622108607730926</v>
      </c>
      <c r="AB108" s="31">
        <v>0.31494441373871546</v>
      </c>
      <c r="AC108" s="31">
        <v>0.33323003069568169</v>
      </c>
      <c r="AD108" s="31">
        <v>0.28375630587064088</v>
      </c>
      <c r="AE108" s="31">
        <v>0.26332862430978055</v>
      </c>
    </row>
    <row r="109" spans="1:31">
      <c r="A109" s="29" t="s">
        <v>132</v>
      </c>
      <c r="B109" s="29" t="s">
        <v>76</v>
      </c>
      <c r="C109" s="31">
        <v>5.6697653086906975E-2</v>
      </c>
      <c r="D109" s="31">
        <v>7.3596241470835516E-2</v>
      </c>
      <c r="E109" s="31">
        <v>7.8685834101136221E-2</v>
      </c>
      <c r="F109" s="31">
        <v>0.12310846105908853</v>
      </c>
      <c r="G109" s="31">
        <v>0.13292924232682601</v>
      </c>
      <c r="H109" s="31">
        <v>0.13150169627873221</v>
      </c>
      <c r="I109" s="31">
        <v>0.13050706784053684</v>
      </c>
      <c r="J109" s="31">
        <v>0.11937142022133471</v>
      </c>
      <c r="K109" s="31">
        <v>0.11391358478633928</v>
      </c>
      <c r="L109" s="31">
        <v>0.11498296197681125</v>
      </c>
      <c r="M109" s="31">
        <v>0.11705849632986907</v>
      </c>
      <c r="N109" s="31">
        <v>0.12416130090402401</v>
      </c>
      <c r="O109" s="31">
        <v>0.12063729025088284</v>
      </c>
      <c r="P109" s="31">
        <v>0.11875818111601436</v>
      </c>
      <c r="Q109" s="31">
        <v>0.1182373755854654</v>
      </c>
      <c r="R109" s="31">
        <v>0.11532700314030103</v>
      </c>
      <c r="S109" s="31">
        <v>0.1106903823547109</v>
      </c>
      <c r="T109" s="31">
        <v>0.11226451461390295</v>
      </c>
      <c r="U109" s="31">
        <v>9.9466538912344041E-2</v>
      </c>
      <c r="V109" s="31">
        <v>9.7356328104408724E-2</v>
      </c>
      <c r="W109" s="31">
        <v>8.2716354648331908E-2</v>
      </c>
      <c r="X109" s="31">
        <v>8.2077059684855388E-2</v>
      </c>
      <c r="Y109" s="31">
        <v>7.6085034284502098E-2</v>
      </c>
      <c r="Z109" s="31">
        <v>7.356574824218895E-2</v>
      </c>
      <c r="AA109" s="31">
        <v>7.2616027479993836E-2</v>
      </c>
      <c r="AB109" s="31">
        <v>6.8920401637116741E-2</v>
      </c>
      <c r="AC109" s="31">
        <v>6.7194962449402124E-2</v>
      </c>
      <c r="AD109" s="31">
        <v>4.9828577333104314E-2</v>
      </c>
      <c r="AE109" s="31">
        <v>4.2539859385735818E-2</v>
      </c>
    </row>
    <row r="111" spans="1:31">
      <c r="A111" s="19" t="s">
        <v>128</v>
      </c>
      <c r="B111" s="19" t="s">
        <v>129</v>
      </c>
      <c r="C111" s="19" t="s">
        <v>80</v>
      </c>
      <c r="D111" s="19" t="s">
        <v>89</v>
      </c>
      <c r="E111" s="19" t="s">
        <v>90</v>
      </c>
      <c r="F111" s="19" t="s">
        <v>91</v>
      </c>
      <c r="G111" s="19" t="s">
        <v>92</v>
      </c>
      <c r="H111" s="19" t="s">
        <v>93</v>
      </c>
      <c r="I111" s="19" t="s">
        <v>94</v>
      </c>
      <c r="J111" s="19" t="s">
        <v>95</v>
      </c>
      <c r="K111" s="19" t="s">
        <v>96</v>
      </c>
      <c r="L111" s="19" t="s">
        <v>97</v>
      </c>
      <c r="M111" s="19" t="s">
        <v>98</v>
      </c>
      <c r="N111" s="19" t="s">
        <v>99</v>
      </c>
      <c r="O111" s="19" t="s">
        <v>100</v>
      </c>
      <c r="P111" s="19" t="s">
        <v>101</v>
      </c>
      <c r="Q111" s="19" t="s">
        <v>102</v>
      </c>
      <c r="R111" s="19" t="s">
        <v>103</v>
      </c>
      <c r="S111" s="19" t="s">
        <v>104</v>
      </c>
      <c r="T111" s="19" t="s">
        <v>105</v>
      </c>
      <c r="U111" s="19" t="s">
        <v>106</v>
      </c>
      <c r="V111" s="19" t="s">
        <v>107</v>
      </c>
      <c r="W111" s="19" t="s">
        <v>108</v>
      </c>
      <c r="X111" s="19" t="s">
        <v>109</v>
      </c>
      <c r="Y111" s="19" t="s">
        <v>110</v>
      </c>
      <c r="Z111" s="19" t="s">
        <v>111</v>
      </c>
      <c r="AA111" s="19" t="s">
        <v>112</v>
      </c>
      <c r="AB111" s="19" t="s">
        <v>113</v>
      </c>
      <c r="AC111" s="19" t="s">
        <v>114</v>
      </c>
      <c r="AD111" s="19" t="s">
        <v>115</v>
      </c>
      <c r="AE111" s="19" t="s">
        <v>116</v>
      </c>
    </row>
    <row r="112" spans="1:31">
      <c r="A112" s="29" t="s">
        <v>133</v>
      </c>
      <c r="B112" s="29" t="s">
        <v>70</v>
      </c>
      <c r="C112" s="31">
        <v>5.834143743390216E-2</v>
      </c>
      <c r="D112" s="31">
        <v>5.4431680777642266E-2</v>
      </c>
      <c r="E112" s="31">
        <v>7.1735958408794737E-2</v>
      </c>
      <c r="F112" s="31">
        <v>7.6789874422909007E-2</v>
      </c>
      <c r="G112" s="31">
        <v>8.0551684129118326E-2</v>
      </c>
      <c r="H112" s="31">
        <v>8.2755887107842735E-2</v>
      </c>
      <c r="I112" s="31">
        <v>8.1580740490510062E-2</v>
      </c>
      <c r="J112" s="31">
        <v>7.7996747470503724E-2</v>
      </c>
      <c r="K112" s="31">
        <v>7.0366670629724334E-2</v>
      </c>
      <c r="L112" s="31">
        <v>8.4074374619918457E-2</v>
      </c>
      <c r="M112" s="31">
        <v>8.2710407691104965E-2</v>
      </c>
      <c r="N112" s="31">
        <v>8.2440966549210695E-2</v>
      </c>
      <c r="O112" s="31">
        <v>8.4637501127545339E-2</v>
      </c>
      <c r="P112" s="31">
        <v>7.7937901817114921E-2</v>
      </c>
      <c r="Q112" s="31">
        <v>7.799336290663926E-2</v>
      </c>
      <c r="R112" s="31">
        <v>7.866142046029681E-2</v>
      </c>
      <c r="S112" s="31">
        <v>7.8444754335669706E-2</v>
      </c>
      <c r="T112" s="31">
        <v>7.9463337707538814E-2</v>
      </c>
      <c r="U112" s="31">
        <v>7.5302357141986298E-2</v>
      </c>
      <c r="V112" s="31">
        <v>7.1733761372617957E-2</v>
      </c>
      <c r="W112" s="31">
        <v>0.15044623805708229</v>
      </c>
      <c r="X112" s="31">
        <v>0.14980842433879943</v>
      </c>
      <c r="Y112" s="31">
        <v>0.14930416898836804</v>
      </c>
      <c r="Z112" s="31">
        <v>0.15131838031025568</v>
      </c>
      <c r="AA112" s="31">
        <v>0.15459124431642535</v>
      </c>
      <c r="AB112" s="31">
        <v>0.15069791484880671</v>
      </c>
      <c r="AC112" s="31">
        <v>0.15058082247850893</v>
      </c>
      <c r="AD112" s="31">
        <v>0.14316619367235003</v>
      </c>
      <c r="AE112" s="31">
        <v>0.12811659769610484</v>
      </c>
    </row>
    <row r="113" spans="1:31">
      <c r="A113" s="29" t="s">
        <v>133</v>
      </c>
      <c r="B113" s="29" t="s">
        <v>72</v>
      </c>
      <c r="C113" s="31" t="s">
        <v>169</v>
      </c>
      <c r="D113" s="31" t="s">
        <v>169</v>
      </c>
      <c r="E113" s="31" t="s">
        <v>169</v>
      </c>
      <c r="F113" s="31" t="s">
        <v>169</v>
      </c>
      <c r="G113" s="31" t="s">
        <v>169</v>
      </c>
      <c r="H113" s="31" t="s">
        <v>169</v>
      </c>
      <c r="I113" s="31" t="s">
        <v>169</v>
      </c>
      <c r="J113" s="31" t="s">
        <v>169</v>
      </c>
      <c r="K113" s="31" t="s">
        <v>169</v>
      </c>
      <c r="L113" s="31" t="s">
        <v>169</v>
      </c>
      <c r="M113" s="31" t="s">
        <v>169</v>
      </c>
      <c r="N113" s="31" t="s">
        <v>169</v>
      </c>
      <c r="O113" s="31" t="s">
        <v>169</v>
      </c>
      <c r="P113" s="31" t="s">
        <v>169</v>
      </c>
      <c r="Q113" s="31" t="s">
        <v>169</v>
      </c>
      <c r="R113" s="31" t="s">
        <v>169</v>
      </c>
      <c r="S113" s="31" t="s">
        <v>169</v>
      </c>
      <c r="T113" s="31" t="s">
        <v>169</v>
      </c>
      <c r="U113" s="31" t="s">
        <v>169</v>
      </c>
      <c r="V113" s="31" t="s">
        <v>169</v>
      </c>
      <c r="W113" s="31" t="s">
        <v>169</v>
      </c>
      <c r="X113" s="31" t="s">
        <v>169</v>
      </c>
      <c r="Y113" s="31" t="s">
        <v>169</v>
      </c>
      <c r="Z113" s="31" t="s">
        <v>169</v>
      </c>
      <c r="AA113" s="31" t="s">
        <v>169</v>
      </c>
      <c r="AB113" s="31" t="s">
        <v>169</v>
      </c>
      <c r="AC113" s="31" t="s">
        <v>169</v>
      </c>
      <c r="AD113" s="31" t="s">
        <v>169</v>
      </c>
      <c r="AE113" s="31" t="s">
        <v>169</v>
      </c>
    </row>
    <row r="114" spans="1:31">
      <c r="A114" s="29" t="s">
        <v>133</v>
      </c>
      <c r="B114" s="29" t="s">
        <v>76</v>
      </c>
      <c r="C114" s="31">
        <v>0.10248581766994036</v>
      </c>
      <c r="D114" s="31">
        <v>9.3511185308016331E-2</v>
      </c>
      <c r="E114" s="31">
        <v>0.11695622673907501</v>
      </c>
      <c r="F114" s="31">
        <v>0.12037668342712698</v>
      </c>
      <c r="G114" s="31">
        <v>0.1271524781436158</v>
      </c>
      <c r="H114" s="31">
        <v>0.12404203728953028</v>
      </c>
      <c r="I114" s="31">
        <v>0.12320535377142339</v>
      </c>
      <c r="J114" s="31">
        <v>0.11664879476392789</v>
      </c>
      <c r="K114" s="31">
        <v>0.10902598025339981</v>
      </c>
      <c r="L114" s="31">
        <v>0.10950455291054466</v>
      </c>
      <c r="M114" s="31">
        <v>0.10759598226706189</v>
      </c>
      <c r="N114" s="31">
        <v>0.10801069708806528</v>
      </c>
      <c r="O114" s="31">
        <v>0.108820123820198</v>
      </c>
      <c r="P114" s="31">
        <v>0.10704540466693359</v>
      </c>
      <c r="Q114" s="31">
        <v>0.10591274091084589</v>
      </c>
      <c r="R114" s="31">
        <v>0.10582442105489373</v>
      </c>
      <c r="S114" s="31">
        <v>0.10712733164525647</v>
      </c>
      <c r="T114" s="31">
        <v>0.10673727010783575</v>
      </c>
      <c r="U114" s="31">
        <v>9.895542126594048E-2</v>
      </c>
      <c r="V114" s="31">
        <v>9.6362951581085973E-2</v>
      </c>
      <c r="W114" s="31">
        <v>7.1446276868332409E-2</v>
      </c>
      <c r="X114" s="31">
        <v>7.115310737589621E-2</v>
      </c>
      <c r="Y114" s="31">
        <v>6.9185023801515491E-2</v>
      </c>
      <c r="Z114" s="31">
        <v>6.7391318777695927E-2</v>
      </c>
      <c r="AA114" s="31">
        <v>6.960464260374527E-2</v>
      </c>
      <c r="AB114" s="31">
        <v>6.6162218184342425E-2</v>
      </c>
      <c r="AC114" s="31">
        <v>6.6260862463203424E-2</v>
      </c>
      <c r="AD114" s="31">
        <v>5.3687468311334169E-2</v>
      </c>
      <c r="AE114" s="31">
        <v>4.2840379673178927E-2</v>
      </c>
    </row>
    <row r="116" spans="1:31">
      <c r="A116" s="19" t="s">
        <v>128</v>
      </c>
      <c r="B116" s="19" t="s">
        <v>129</v>
      </c>
      <c r="C116" s="19" t="s">
        <v>80</v>
      </c>
      <c r="D116" s="19" t="s">
        <v>89</v>
      </c>
      <c r="E116" s="19" t="s">
        <v>90</v>
      </c>
      <c r="F116" s="19" t="s">
        <v>91</v>
      </c>
      <c r="G116" s="19" t="s">
        <v>92</v>
      </c>
      <c r="H116" s="19" t="s">
        <v>93</v>
      </c>
      <c r="I116" s="19" t="s">
        <v>94</v>
      </c>
      <c r="J116" s="19" t="s">
        <v>95</v>
      </c>
      <c r="K116" s="19" t="s">
        <v>96</v>
      </c>
      <c r="L116" s="19" t="s">
        <v>97</v>
      </c>
      <c r="M116" s="19" t="s">
        <v>98</v>
      </c>
      <c r="N116" s="19" t="s">
        <v>99</v>
      </c>
      <c r="O116" s="19" t="s">
        <v>100</v>
      </c>
      <c r="P116" s="19" t="s">
        <v>101</v>
      </c>
      <c r="Q116" s="19" t="s">
        <v>102</v>
      </c>
      <c r="R116" s="19" t="s">
        <v>103</v>
      </c>
      <c r="S116" s="19" t="s">
        <v>104</v>
      </c>
      <c r="T116" s="19" t="s">
        <v>105</v>
      </c>
      <c r="U116" s="19" t="s">
        <v>106</v>
      </c>
      <c r="V116" s="19" t="s">
        <v>107</v>
      </c>
      <c r="W116" s="19" t="s">
        <v>108</v>
      </c>
      <c r="X116" s="19" t="s">
        <v>109</v>
      </c>
      <c r="Y116" s="19" t="s">
        <v>110</v>
      </c>
      <c r="Z116" s="19" t="s">
        <v>111</v>
      </c>
      <c r="AA116" s="19" t="s">
        <v>112</v>
      </c>
      <c r="AB116" s="19" t="s">
        <v>113</v>
      </c>
      <c r="AC116" s="19" t="s">
        <v>114</v>
      </c>
      <c r="AD116" s="19" t="s">
        <v>115</v>
      </c>
      <c r="AE116" s="19" t="s">
        <v>116</v>
      </c>
    </row>
    <row r="117" spans="1:31">
      <c r="A117" s="29" t="s">
        <v>134</v>
      </c>
      <c r="B117" s="29" t="s">
        <v>70</v>
      </c>
      <c r="C117" s="31" t="s">
        <v>169</v>
      </c>
      <c r="D117" s="31" t="s">
        <v>169</v>
      </c>
      <c r="E117" s="31" t="s">
        <v>169</v>
      </c>
      <c r="F117" s="31" t="s">
        <v>169</v>
      </c>
      <c r="G117" s="31" t="s">
        <v>169</v>
      </c>
      <c r="H117" s="31" t="s">
        <v>169</v>
      </c>
      <c r="I117" s="31" t="s">
        <v>169</v>
      </c>
      <c r="J117" s="31" t="s">
        <v>169</v>
      </c>
      <c r="K117" s="31" t="s">
        <v>169</v>
      </c>
      <c r="L117" s="31" t="s">
        <v>169</v>
      </c>
      <c r="M117" s="31" t="s">
        <v>169</v>
      </c>
      <c r="N117" s="31" t="s">
        <v>169</v>
      </c>
      <c r="O117" s="31" t="s">
        <v>169</v>
      </c>
      <c r="P117" s="31" t="s">
        <v>169</v>
      </c>
      <c r="Q117" s="31" t="s">
        <v>169</v>
      </c>
      <c r="R117" s="31" t="s">
        <v>169</v>
      </c>
      <c r="S117" s="31" t="s">
        <v>169</v>
      </c>
      <c r="T117" s="31" t="s">
        <v>169</v>
      </c>
      <c r="U117" s="31" t="s">
        <v>169</v>
      </c>
      <c r="V117" s="31" t="s">
        <v>169</v>
      </c>
      <c r="W117" s="31" t="s">
        <v>169</v>
      </c>
      <c r="X117" s="31" t="s">
        <v>169</v>
      </c>
      <c r="Y117" s="31" t="s">
        <v>169</v>
      </c>
      <c r="Z117" s="31" t="s">
        <v>169</v>
      </c>
      <c r="AA117" s="31" t="s">
        <v>169</v>
      </c>
      <c r="AB117" s="31" t="s">
        <v>169</v>
      </c>
      <c r="AC117" s="31" t="s">
        <v>169</v>
      </c>
      <c r="AD117" s="31" t="s">
        <v>169</v>
      </c>
      <c r="AE117" s="31" t="s">
        <v>169</v>
      </c>
    </row>
    <row r="118" spans="1:31">
      <c r="A118" s="29" t="s">
        <v>134</v>
      </c>
      <c r="B118" s="29" t="s">
        <v>72</v>
      </c>
      <c r="C118" s="31" t="s">
        <v>169</v>
      </c>
      <c r="D118" s="31" t="s">
        <v>169</v>
      </c>
      <c r="E118" s="31" t="s">
        <v>169</v>
      </c>
      <c r="F118" s="31" t="s">
        <v>169</v>
      </c>
      <c r="G118" s="31" t="s">
        <v>169</v>
      </c>
      <c r="H118" s="31" t="s">
        <v>169</v>
      </c>
      <c r="I118" s="31" t="s">
        <v>169</v>
      </c>
      <c r="J118" s="31" t="s">
        <v>169</v>
      </c>
      <c r="K118" s="31" t="s">
        <v>169</v>
      </c>
      <c r="L118" s="31" t="s">
        <v>169</v>
      </c>
      <c r="M118" s="31" t="s">
        <v>169</v>
      </c>
      <c r="N118" s="31" t="s">
        <v>169</v>
      </c>
      <c r="O118" s="31" t="s">
        <v>169</v>
      </c>
      <c r="P118" s="31" t="s">
        <v>169</v>
      </c>
      <c r="Q118" s="31" t="s">
        <v>169</v>
      </c>
      <c r="R118" s="31" t="s">
        <v>169</v>
      </c>
      <c r="S118" s="31" t="s">
        <v>169</v>
      </c>
      <c r="T118" s="31" t="s">
        <v>169</v>
      </c>
      <c r="U118" s="31" t="s">
        <v>169</v>
      </c>
      <c r="V118" s="31" t="s">
        <v>169</v>
      </c>
      <c r="W118" s="31" t="s">
        <v>169</v>
      </c>
      <c r="X118" s="31" t="s">
        <v>169</v>
      </c>
      <c r="Y118" s="31" t="s">
        <v>169</v>
      </c>
      <c r="Z118" s="31" t="s">
        <v>169</v>
      </c>
      <c r="AA118" s="31" t="s">
        <v>169</v>
      </c>
      <c r="AB118" s="31" t="s">
        <v>169</v>
      </c>
      <c r="AC118" s="31" t="s">
        <v>169</v>
      </c>
      <c r="AD118" s="31" t="s">
        <v>169</v>
      </c>
      <c r="AE118" s="31" t="s">
        <v>169</v>
      </c>
    </row>
    <row r="119" spans="1:31">
      <c r="A119" s="29" t="s">
        <v>134</v>
      </c>
      <c r="B119" s="29" t="s">
        <v>76</v>
      </c>
      <c r="C119" s="31" t="s">
        <v>169</v>
      </c>
      <c r="D119" s="31" t="s">
        <v>169</v>
      </c>
      <c r="E119" s="31" t="s">
        <v>169</v>
      </c>
      <c r="F119" s="31" t="s">
        <v>169</v>
      </c>
      <c r="G119" s="31">
        <v>3.5152282546737731E-2</v>
      </c>
      <c r="H119" s="31">
        <v>5.3425370200221908E-2</v>
      </c>
      <c r="I119" s="31">
        <v>6.7332924107269945E-2</v>
      </c>
      <c r="J119" s="31">
        <v>6.5907159392725942E-2</v>
      </c>
      <c r="K119" s="31">
        <v>6.5862212411224683E-2</v>
      </c>
      <c r="L119" s="31">
        <v>7.2836347658459741E-2</v>
      </c>
      <c r="M119" s="31">
        <v>9.6606658610987287E-2</v>
      </c>
      <c r="N119" s="31">
        <v>9.407005917281773E-2</v>
      </c>
      <c r="O119" s="31">
        <v>9.412282937709672E-2</v>
      </c>
      <c r="P119" s="31">
        <v>8.72282275496052E-2</v>
      </c>
      <c r="Q119" s="31">
        <v>8.3991961091481715E-2</v>
      </c>
      <c r="R119" s="31">
        <v>8.3565792652786242E-2</v>
      </c>
      <c r="S119" s="31">
        <v>7.7183780757921164E-2</v>
      </c>
      <c r="T119" s="31">
        <v>7.8768950646415092E-2</v>
      </c>
      <c r="U119" s="31">
        <v>7.7379273969664736E-2</v>
      </c>
      <c r="V119" s="31">
        <v>7.157887180363251E-2</v>
      </c>
      <c r="W119" s="31">
        <v>7.4506173736807943E-2</v>
      </c>
      <c r="X119" s="31">
        <v>7.1960342837345412E-2</v>
      </c>
      <c r="Y119" s="31">
        <v>6.8217172314174485E-2</v>
      </c>
      <c r="Z119" s="31">
        <v>6.5012908077705336E-2</v>
      </c>
      <c r="AA119" s="31">
        <v>6.6045574367802493E-2</v>
      </c>
      <c r="AB119" s="31">
        <v>7.0588137206548732E-2</v>
      </c>
      <c r="AC119" s="31">
        <v>7.4185952424549034E-2</v>
      </c>
      <c r="AD119" s="31">
        <v>6.5342298872867063E-2</v>
      </c>
      <c r="AE119" s="31">
        <v>5.4956819502759012E-2</v>
      </c>
    </row>
    <row r="122" spans="1:31">
      <c r="A122" s="26" t="s">
        <v>136</v>
      </c>
    </row>
    <row r="123" spans="1:31">
      <c r="A123" s="19" t="s">
        <v>128</v>
      </c>
      <c r="B123" s="19" t="s">
        <v>129</v>
      </c>
      <c r="C123" s="19" t="s">
        <v>80</v>
      </c>
      <c r="D123" s="19" t="s">
        <v>89</v>
      </c>
      <c r="E123" s="19" t="s">
        <v>90</v>
      </c>
      <c r="F123" s="19" t="s">
        <v>91</v>
      </c>
      <c r="G123" s="19" t="s">
        <v>92</v>
      </c>
      <c r="H123" s="19" t="s">
        <v>93</v>
      </c>
      <c r="I123" s="19" t="s">
        <v>94</v>
      </c>
      <c r="J123" s="19" t="s">
        <v>95</v>
      </c>
      <c r="K123" s="19" t="s">
        <v>96</v>
      </c>
      <c r="L123" s="19" t="s">
        <v>97</v>
      </c>
      <c r="M123" s="19" t="s">
        <v>98</v>
      </c>
      <c r="N123" s="19" t="s">
        <v>99</v>
      </c>
      <c r="O123" s="19" t="s">
        <v>100</v>
      </c>
      <c r="P123" s="19" t="s">
        <v>101</v>
      </c>
      <c r="Q123" s="19" t="s">
        <v>102</v>
      </c>
      <c r="R123" s="19" t="s">
        <v>103</v>
      </c>
      <c r="S123" s="19" t="s">
        <v>104</v>
      </c>
      <c r="T123" s="19" t="s">
        <v>105</v>
      </c>
      <c r="U123" s="19" t="s">
        <v>106</v>
      </c>
      <c r="V123" s="19" t="s">
        <v>107</v>
      </c>
      <c r="W123" s="19" t="s">
        <v>108</v>
      </c>
      <c r="X123" s="19" t="s">
        <v>109</v>
      </c>
      <c r="Y123" s="19" t="s">
        <v>110</v>
      </c>
      <c r="Z123" s="19" t="s">
        <v>111</v>
      </c>
      <c r="AA123" s="19" t="s">
        <v>112</v>
      </c>
      <c r="AB123" s="19" t="s">
        <v>113</v>
      </c>
      <c r="AC123" s="19" t="s">
        <v>114</v>
      </c>
      <c r="AD123" s="19" t="s">
        <v>115</v>
      </c>
      <c r="AE123" s="19" t="s">
        <v>116</v>
      </c>
    </row>
    <row r="124" spans="1:31">
      <c r="A124" s="29" t="s">
        <v>40</v>
      </c>
      <c r="B124" s="29" t="s">
        <v>24</v>
      </c>
      <c r="C124" s="31">
        <v>0.1582690040996709</v>
      </c>
      <c r="D124" s="31">
        <v>0.16329571873494506</v>
      </c>
      <c r="E124" s="31">
        <v>0.16467297681429219</v>
      </c>
      <c r="F124" s="31">
        <v>0.16003619632421875</v>
      </c>
      <c r="G124" s="31">
        <v>0.1543790095562825</v>
      </c>
      <c r="H124" s="31">
        <v>0.16419697892144253</v>
      </c>
      <c r="I124" s="31">
        <v>0.16364436908915847</v>
      </c>
      <c r="J124" s="31">
        <v>0.14760145839332717</v>
      </c>
      <c r="K124" s="31">
        <v>0.15609969355280862</v>
      </c>
      <c r="L124" s="31">
        <v>0.16195723613054294</v>
      </c>
      <c r="M124" s="31">
        <v>0.16344150628667556</v>
      </c>
      <c r="N124" s="31">
        <v>0.16507489404122347</v>
      </c>
      <c r="O124" s="31">
        <v>0.16038812604073258</v>
      </c>
      <c r="P124" s="31">
        <v>0.15558897314910486</v>
      </c>
      <c r="Q124" s="31">
        <v>0.16610063092662647</v>
      </c>
      <c r="R124" s="31">
        <v>0.1662905487043618</v>
      </c>
      <c r="S124" s="31">
        <v>0.14987950538143602</v>
      </c>
      <c r="T124" s="31">
        <v>0.15747456004085889</v>
      </c>
      <c r="U124" s="31">
        <v>0.1635244192945165</v>
      </c>
      <c r="V124" s="31">
        <v>0.16558534334969888</v>
      </c>
      <c r="W124" s="31">
        <v>0.16646377201410648</v>
      </c>
      <c r="X124" s="31">
        <v>0.16200535990233311</v>
      </c>
      <c r="Y124" s="31">
        <v>0.15681688616415296</v>
      </c>
      <c r="Z124" s="31">
        <v>0.16767463405227384</v>
      </c>
      <c r="AA124" s="31">
        <v>0.16726974604217795</v>
      </c>
      <c r="AB124" s="31">
        <v>0.15065669375227658</v>
      </c>
      <c r="AC124" s="31">
        <v>0.15807239548717908</v>
      </c>
      <c r="AD124" s="31">
        <v>0.16429993024100129</v>
      </c>
      <c r="AE124" s="31">
        <v>0.16598706462370708</v>
      </c>
    </row>
    <row r="125" spans="1:31" collapsed="1">
      <c r="A125" s="29" t="s">
        <v>40</v>
      </c>
      <c r="B125" s="29" t="s">
        <v>77</v>
      </c>
      <c r="C125" s="31">
        <v>5.8382256493332452E-2</v>
      </c>
      <c r="D125" s="31">
        <v>5.8413542556033558E-2</v>
      </c>
      <c r="E125" s="31">
        <v>5.763398687281894E-2</v>
      </c>
      <c r="F125" s="31">
        <v>5.7245738891113389E-2</v>
      </c>
      <c r="G125" s="31">
        <v>5.6998126213580746E-2</v>
      </c>
      <c r="H125" s="31">
        <v>5.6581734483362046E-2</v>
      </c>
      <c r="I125" s="31">
        <v>5.6311029226226113E-2</v>
      </c>
      <c r="J125" s="31">
        <v>5.5692935515542052E-2</v>
      </c>
      <c r="K125" s="31">
        <v>5.5398724633656575E-2</v>
      </c>
      <c r="L125" s="31">
        <v>5.4777398276254392E-2</v>
      </c>
      <c r="M125" s="31">
        <v>5.5475426915713388E-2</v>
      </c>
      <c r="N125" s="31">
        <v>5.505203363138568E-2</v>
      </c>
      <c r="O125" s="31">
        <v>5.4932828563279724E-2</v>
      </c>
      <c r="P125" s="31">
        <v>5.4393672378848741E-2</v>
      </c>
      <c r="Q125" s="31">
        <v>5.3863408956210751E-2</v>
      </c>
      <c r="R125" s="31">
        <v>5.2999905230563492E-2</v>
      </c>
      <c r="S125" s="31">
        <v>5.2235721955298381E-2</v>
      </c>
      <c r="T125" s="31">
        <v>5.1601744654171708E-2</v>
      </c>
      <c r="U125" s="31">
        <v>5.112803157241208E-2</v>
      </c>
      <c r="V125" s="31">
        <v>5.0369604815553276E-2</v>
      </c>
      <c r="W125" s="31">
        <v>4.9781771960424062E-2</v>
      </c>
      <c r="X125" s="31">
        <v>4.9213443289617805E-2</v>
      </c>
      <c r="Y125" s="31">
        <v>4.8805033850243477E-2</v>
      </c>
      <c r="Z125" s="31">
        <v>4.8164858716541518E-2</v>
      </c>
      <c r="AA125" s="31">
        <v>4.7639357010081491E-2</v>
      </c>
      <c r="AB125" s="31">
        <v>4.7055141091575256E-2</v>
      </c>
      <c r="AC125" s="31">
        <v>4.6696987879386302E-2</v>
      </c>
      <c r="AD125" s="31">
        <v>4.605328063868265E-2</v>
      </c>
      <c r="AE125" s="31">
        <v>4.5531969777469206E-2</v>
      </c>
    </row>
    <row r="126" spans="1:31" collapsed="1">
      <c r="A126" s="29" t="s">
        <v>40</v>
      </c>
      <c r="B126" s="29" t="s">
        <v>78</v>
      </c>
      <c r="C126" s="31">
        <v>4.9607658364902149E-2</v>
      </c>
      <c r="D126" s="31">
        <v>4.9629280423697235E-2</v>
      </c>
      <c r="E126" s="31">
        <v>4.896237582929612E-2</v>
      </c>
      <c r="F126" s="31">
        <v>4.8632746056913E-2</v>
      </c>
      <c r="G126" s="31">
        <v>4.8440036740874E-2</v>
      </c>
      <c r="H126" s="31">
        <v>4.8062820100207744E-2</v>
      </c>
      <c r="I126" s="31">
        <v>4.7828982416623124E-2</v>
      </c>
      <c r="J126" s="31">
        <v>4.7296340075477054E-2</v>
      </c>
      <c r="K126" s="31">
        <v>4.7059541469263805E-2</v>
      </c>
      <c r="L126" s="31">
        <v>4.6518740245613692E-2</v>
      </c>
      <c r="M126" s="31">
        <v>4.7140745824718805E-2</v>
      </c>
      <c r="N126" s="31">
        <v>4.67779632497188E-2</v>
      </c>
      <c r="O126" s="31">
        <v>4.6673343198149579E-2</v>
      </c>
      <c r="P126" s="31">
        <v>4.6202330294889141E-2</v>
      </c>
      <c r="Q126" s="31">
        <v>4.5751416958936378E-2</v>
      </c>
      <c r="R126" s="31">
        <v>4.5031752841140887E-2</v>
      </c>
      <c r="S126" s="31">
        <v>4.4364514916502305E-2</v>
      </c>
      <c r="T126" s="31">
        <v>4.3824433670127852E-2</v>
      </c>
      <c r="U126" s="31">
        <v>4.344365633262575E-2</v>
      </c>
      <c r="V126" s="31">
        <v>4.2780857030006815E-2</v>
      </c>
      <c r="W126" s="31">
        <v>4.2278295907759389E-2</v>
      </c>
      <c r="X126" s="31">
        <v>4.1801413637747802E-2</v>
      </c>
      <c r="Y126" s="31">
        <v>4.1454909183766833E-2</v>
      </c>
      <c r="Z126" s="31">
        <v>4.091255588468462E-2</v>
      </c>
      <c r="AA126" s="31">
        <v>4.0479341568256506E-2</v>
      </c>
      <c r="AB126" s="31">
        <v>3.9971519783473408E-2</v>
      </c>
      <c r="AC126" s="31">
        <v>3.9658616910466918E-2</v>
      </c>
      <c r="AD126" s="31">
        <v>3.9109734520709073E-2</v>
      </c>
      <c r="AE126" s="31">
        <v>3.8679532462812104E-2</v>
      </c>
    </row>
    <row r="128" spans="1:31">
      <c r="A128" s="19" t="s">
        <v>128</v>
      </c>
      <c r="B128" s="19" t="s">
        <v>129</v>
      </c>
      <c r="C128" s="19" t="s">
        <v>80</v>
      </c>
      <c r="D128" s="19" t="s">
        <v>89</v>
      </c>
      <c r="E128" s="19" t="s">
        <v>90</v>
      </c>
      <c r="F128" s="19" t="s">
        <v>91</v>
      </c>
      <c r="G128" s="19" t="s">
        <v>92</v>
      </c>
      <c r="H128" s="19" t="s">
        <v>93</v>
      </c>
      <c r="I128" s="19" t="s">
        <v>94</v>
      </c>
      <c r="J128" s="19" t="s">
        <v>95</v>
      </c>
      <c r="K128" s="19" t="s">
        <v>96</v>
      </c>
      <c r="L128" s="19" t="s">
        <v>97</v>
      </c>
      <c r="M128" s="19" t="s">
        <v>98</v>
      </c>
      <c r="N128" s="19" t="s">
        <v>99</v>
      </c>
      <c r="O128" s="19" t="s">
        <v>100</v>
      </c>
      <c r="P128" s="19" t="s">
        <v>101</v>
      </c>
      <c r="Q128" s="19" t="s">
        <v>102</v>
      </c>
      <c r="R128" s="19" t="s">
        <v>103</v>
      </c>
      <c r="S128" s="19" t="s">
        <v>104</v>
      </c>
      <c r="T128" s="19" t="s">
        <v>105</v>
      </c>
      <c r="U128" s="19" t="s">
        <v>106</v>
      </c>
      <c r="V128" s="19" t="s">
        <v>107</v>
      </c>
      <c r="W128" s="19" t="s">
        <v>108</v>
      </c>
      <c r="X128" s="19" t="s">
        <v>109</v>
      </c>
      <c r="Y128" s="19" t="s">
        <v>110</v>
      </c>
      <c r="Z128" s="19" t="s">
        <v>111</v>
      </c>
      <c r="AA128" s="19" t="s">
        <v>112</v>
      </c>
      <c r="AB128" s="19" t="s">
        <v>113</v>
      </c>
      <c r="AC128" s="19" t="s">
        <v>114</v>
      </c>
      <c r="AD128" s="19" t="s">
        <v>115</v>
      </c>
      <c r="AE128" s="19" t="s">
        <v>116</v>
      </c>
    </row>
    <row r="129" spans="1:31">
      <c r="A129" s="29" t="s">
        <v>130</v>
      </c>
      <c r="B129" s="29" t="s">
        <v>24</v>
      </c>
      <c r="C129" s="31">
        <v>0.15972410562972328</v>
      </c>
      <c r="D129" s="31">
        <v>0.16869259528694103</v>
      </c>
      <c r="E129" s="31">
        <v>0.16407707648292288</v>
      </c>
      <c r="F129" s="31">
        <v>0.16217904050625709</v>
      </c>
      <c r="G129" s="31">
        <v>0.15623796619137781</v>
      </c>
      <c r="H129" s="31">
        <v>0.1714971385305101</v>
      </c>
      <c r="I129" s="31">
        <v>0.1683775382602378</v>
      </c>
      <c r="J129" s="31">
        <v>0.14984632897646194</v>
      </c>
      <c r="K129" s="31">
        <v>0.1539862529215954</v>
      </c>
      <c r="L129" s="31">
        <v>0.16312662631728148</v>
      </c>
      <c r="M129" s="31">
        <v>0.17006997171261976</v>
      </c>
      <c r="N129" s="31">
        <v>0.16537599183295526</v>
      </c>
      <c r="O129" s="31">
        <v>0.16342099875741317</v>
      </c>
      <c r="P129" s="31">
        <v>0.15793665054183756</v>
      </c>
      <c r="Q129" s="31">
        <v>0.17349739186279606</v>
      </c>
      <c r="R129" s="31">
        <v>0.17078494972996863</v>
      </c>
      <c r="S129" s="31">
        <v>0.15185218398216346</v>
      </c>
      <c r="T129" s="31">
        <v>0.15603567011624039</v>
      </c>
      <c r="U129" s="31">
        <v>0.16511784786695252</v>
      </c>
      <c r="V129" s="31">
        <v>0.17248129462341952</v>
      </c>
      <c r="W129" s="31">
        <v>0.16747602453818342</v>
      </c>
      <c r="X129" s="31">
        <v>0.16536757712484523</v>
      </c>
      <c r="Y129" s="31">
        <v>0.15934285834124667</v>
      </c>
      <c r="Z129" s="31">
        <v>0.1752700049390184</v>
      </c>
      <c r="AA129" s="31">
        <v>0.17211676369642939</v>
      </c>
      <c r="AB129" s="31">
        <v>0.1528085247423461</v>
      </c>
      <c r="AC129" s="31">
        <v>0.15673935576138281</v>
      </c>
      <c r="AD129" s="31">
        <v>0.16609683116470172</v>
      </c>
      <c r="AE129" s="31">
        <v>0.1727746321589512</v>
      </c>
    </row>
    <row r="130" spans="1:31">
      <c r="A130" s="29" t="s">
        <v>130</v>
      </c>
      <c r="B130" s="29" t="s">
        <v>77</v>
      </c>
      <c r="C130" s="31">
        <v>5.7664534198355218E-2</v>
      </c>
      <c r="D130" s="31">
        <v>5.8365781156259219E-2</v>
      </c>
      <c r="E130" s="31">
        <v>5.76420582251604E-2</v>
      </c>
      <c r="F130" s="31">
        <v>5.7683542405239527E-2</v>
      </c>
      <c r="G130" s="31">
        <v>5.7412559766299588E-2</v>
      </c>
      <c r="H130" s="31">
        <v>5.7063429059542356E-2</v>
      </c>
      <c r="I130" s="31">
        <v>5.6711826369880459E-2</v>
      </c>
      <c r="J130" s="31">
        <v>5.5958180117055084E-2</v>
      </c>
      <c r="K130" s="31">
        <v>5.5331891888979523E-2</v>
      </c>
      <c r="L130" s="31">
        <v>5.4714568928107485E-2</v>
      </c>
      <c r="M130" s="31">
        <v>5.5412240135064128E-2</v>
      </c>
      <c r="N130" s="31">
        <v>5.5093760221648011E-2</v>
      </c>
      <c r="O130" s="31">
        <v>5.4927381827917024E-2</v>
      </c>
      <c r="P130" s="31">
        <v>5.435073466368634E-2</v>
      </c>
      <c r="Q130" s="31">
        <v>5.3802043528683681E-2</v>
      </c>
      <c r="R130" s="31">
        <v>5.2898179356364775E-2</v>
      </c>
      <c r="S130" s="31">
        <v>5.2103774151730238E-2</v>
      </c>
      <c r="T130" s="31">
        <v>5.1372963822691957E-2</v>
      </c>
      <c r="U130" s="31">
        <v>5.0861296085426562E-2</v>
      </c>
      <c r="V130" s="31">
        <v>5.0045020173708335E-2</v>
      </c>
      <c r="W130" s="31">
        <v>4.9433799049574123E-2</v>
      </c>
      <c r="X130" s="31">
        <v>4.8798599349709246E-2</v>
      </c>
      <c r="Y130" s="31">
        <v>4.8321651921924766E-2</v>
      </c>
      <c r="Z130" s="31">
        <v>4.7639052187566401E-2</v>
      </c>
      <c r="AA130" s="31">
        <v>4.7057894459326212E-2</v>
      </c>
      <c r="AB130" s="31">
        <v>4.6420024225470917E-2</v>
      </c>
      <c r="AC130" s="31">
        <v>4.5996131825672235E-2</v>
      </c>
      <c r="AD130" s="31">
        <v>4.5278828821860684E-2</v>
      </c>
      <c r="AE130" s="31">
        <v>4.4704964680641973E-2</v>
      </c>
    </row>
    <row r="131" spans="1:31">
      <c r="A131" s="29" t="s">
        <v>130</v>
      </c>
      <c r="B131" s="29" t="s">
        <v>78</v>
      </c>
      <c r="C131" s="31">
        <v>4.9008138287534621E-2</v>
      </c>
      <c r="D131" s="31">
        <v>4.9578684643222654E-2</v>
      </c>
      <c r="E131" s="31">
        <v>4.8944490503865422E-2</v>
      </c>
      <c r="F131" s="31">
        <v>4.9007925758356698E-2</v>
      </c>
      <c r="G131" s="31">
        <v>4.8798631476706003E-2</v>
      </c>
      <c r="H131" s="31">
        <v>4.8480968715908457E-2</v>
      </c>
      <c r="I131" s="31">
        <v>4.8157926502331375E-2</v>
      </c>
      <c r="J131" s="31">
        <v>4.7522298361262864E-2</v>
      </c>
      <c r="K131" s="31">
        <v>4.6999204745971496E-2</v>
      </c>
      <c r="L131" s="31">
        <v>4.6462443402597232E-2</v>
      </c>
      <c r="M131" s="31">
        <v>4.7079856803971337E-2</v>
      </c>
      <c r="N131" s="31">
        <v>4.6824529521760958E-2</v>
      </c>
      <c r="O131" s="31">
        <v>4.6669483031342544E-2</v>
      </c>
      <c r="P131" s="31">
        <v>4.6156817042501623E-2</v>
      </c>
      <c r="Q131" s="31">
        <v>4.568817795638349E-2</v>
      </c>
      <c r="R131" s="31">
        <v>4.4947870623631828E-2</v>
      </c>
      <c r="S131" s="31">
        <v>4.4245598793952491E-2</v>
      </c>
      <c r="T131" s="31">
        <v>4.3620972083081605E-2</v>
      </c>
      <c r="U131" s="31">
        <v>4.3231535241763576E-2</v>
      </c>
      <c r="V131" s="31">
        <v>4.2515665439206721E-2</v>
      </c>
      <c r="W131" s="31">
        <v>4.1979166674636678E-2</v>
      </c>
      <c r="X131" s="31">
        <v>4.1454871929610386E-2</v>
      </c>
      <c r="Y131" s="31">
        <v>4.1022581184422688E-2</v>
      </c>
      <c r="Z131" s="31">
        <v>4.0463238155255821E-2</v>
      </c>
      <c r="AA131" s="31">
        <v>3.9997645398791443E-2</v>
      </c>
      <c r="AB131" s="31">
        <v>3.943873792150452E-2</v>
      </c>
      <c r="AC131" s="31">
        <v>3.9066290170439021E-2</v>
      </c>
      <c r="AD131" s="31">
        <v>3.843544236962973E-2</v>
      </c>
      <c r="AE131" s="31">
        <v>3.7969777993462128E-2</v>
      </c>
    </row>
    <row r="133" spans="1:31">
      <c r="A133" s="19" t="s">
        <v>128</v>
      </c>
      <c r="B133" s="19" t="s">
        <v>129</v>
      </c>
      <c r="C133" s="19" t="s">
        <v>80</v>
      </c>
      <c r="D133" s="19" t="s">
        <v>89</v>
      </c>
      <c r="E133" s="19" t="s">
        <v>90</v>
      </c>
      <c r="F133" s="19" t="s">
        <v>91</v>
      </c>
      <c r="G133" s="19" t="s">
        <v>92</v>
      </c>
      <c r="H133" s="19" t="s">
        <v>93</v>
      </c>
      <c r="I133" s="19" t="s">
        <v>94</v>
      </c>
      <c r="J133" s="19" t="s">
        <v>95</v>
      </c>
      <c r="K133" s="19" t="s">
        <v>96</v>
      </c>
      <c r="L133" s="19" t="s">
        <v>97</v>
      </c>
      <c r="M133" s="19" t="s">
        <v>98</v>
      </c>
      <c r="N133" s="19" t="s">
        <v>99</v>
      </c>
      <c r="O133" s="19" t="s">
        <v>100</v>
      </c>
      <c r="P133" s="19" t="s">
        <v>101</v>
      </c>
      <c r="Q133" s="19" t="s">
        <v>102</v>
      </c>
      <c r="R133" s="19" t="s">
        <v>103</v>
      </c>
      <c r="S133" s="19" t="s">
        <v>104</v>
      </c>
      <c r="T133" s="19" t="s">
        <v>105</v>
      </c>
      <c r="U133" s="19" t="s">
        <v>106</v>
      </c>
      <c r="V133" s="19" t="s">
        <v>107</v>
      </c>
      <c r="W133" s="19" t="s">
        <v>108</v>
      </c>
      <c r="X133" s="19" t="s">
        <v>109</v>
      </c>
      <c r="Y133" s="19" t="s">
        <v>110</v>
      </c>
      <c r="Z133" s="19" t="s">
        <v>111</v>
      </c>
      <c r="AA133" s="19" t="s">
        <v>112</v>
      </c>
      <c r="AB133" s="19" t="s">
        <v>113</v>
      </c>
      <c r="AC133" s="19" t="s">
        <v>114</v>
      </c>
      <c r="AD133" s="19" t="s">
        <v>115</v>
      </c>
      <c r="AE133" s="19" t="s">
        <v>116</v>
      </c>
    </row>
    <row r="134" spans="1:31">
      <c r="A134" s="29" t="s">
        <v>131</v>
      </c>
      <c r="B134" s="29" t="s">
        <v>24</v>
      </c>
      <c r="C134" s="31">
        <v>0.16396244301990565</v>
      </c>
      <c r="D134" s="31">
        <v>0.17425429946772905</v>
      </c>
      <c r="E134" s="31">
        <v>0.17358464948632876</v>
      </c>
      <c r="F134" s="31">
        <v>0.16658824923139537</v>
      </c>
      <c r="G134" s="31">
        <v>0.16752216022586139</v>
      </c>
      <c r="H134" s="31">
        <v>0.17718979407934765</v>
      </c>
      <c r="I134" s="31">
        <v>0.17731343627575322</v>
      </c>
      <c r="J134" s="31">
        <v>0.14888699233182584</v>
      </c>
      <c r="K134" s="31">
        <v>0.16105250474612187</v>
      </c>
      <c r="L134" s="31">
        <v>0.16590418265818249</v>
      </c>
      <c r="M134" s="31">
        <v>0.17419461242992551</v>
      </c>
      <c r="N134" s="31">
        <v>0.17225130549789752</v>
      </c>
      <c r="O134" s="31">
        <v>0.16520510223894849</v>
      </c>
      <c r="P134" s="31">
        <v>0.16688251588758257</v>
      </c>
      <c r="Q134" s="31">
        <v>0.17709910953540325</v>
      </c>
      <c r="R134" s="31">
        <v>0.17706573789431149</v>
      </c>
      <c r="S134" s="31">
        <v>0.14896024826171039</v>
      </c>
      <c r="T134" s="31">
        <v>0.16167395541937679</v>
      </c>
      <c r="U134" s="31">
        <v>0.16727631301689705</v>
      </c>
      <c r="V134" s="31">
        <v>0.1753239981538445</v>
      </c>
      <c r="W134" s="31">
        <v>0.17304468058088293</v>
      </c>
      <c r="X134" s="31">
        <v>0.16627967108637726</v>
      </c>
      <c r="Y134" s="31">
        <v>0.16770008004222958</v>
      </c>
      <c r="Z134" s="31">
        <v>0.17753883801484757</v>
      </c>
      <c r="AA134" s="31">
        <v>0.17734029185114783</v>
      </c>
      <c r="AB134" s="31">
        <v>0.14931133724016737</v>
      </c>
      <c r="AC134" s="31">
        <v>0.16207258477216147</v>
      </c>
      <c r="AD134" s="31">
        <v>0.16738238844045128</v>
      </c>
      <c r="AE134" s="31">
        <v>0.17524474389743641</v>
      </c>
    </row>
    <row r="135" spans="1:31">
      <c r="A135" s="29" t="s">
        <v>131</v>
      </c>
      <c r="B135" s="29" t="s">
        <v>77</v>
      </c>
      <c r="C135" s="31">
        <v>5.7840118868282719E-2</v>
      </c>
      <c r="D135" s="31">
        <v>5.697565578789298E-2</v>
      </c>
      <c r="E135" s="31">
        <v>5.6248015375911245E-2</v>
      </c>
      <c r="F135" s="31">
        <v>5.6151490822857412E-2</v>
      </c>
      <c r="G135" s="31">
        <v>5.6651487229591881E-2</v>
      </c>
      <c r="H135" s="31">
        <v>5.6348320655369127E-2</v>
      </c>
      <c r="I135" s="31">
        <v>5.6252102907591216E-2</v>
      </c>
      <c r="J135" s="31">
        <v>5.5507596643619074E-2</v>
      </c>
      <c r="K135" s="31">
        <v>5.4913425600060267E-2</v>
      </c>
      <c r="L135" s="31">
        <v>5.4289426689728207E-2</v>
      </c>
      <c r="M135" s="31">
        <v>5.544868018911641E-2</v>
      </c>
      <c r="N135" s="31">
        <v>5.4806997077633479E-2</v>
      </c>
      <c r="O135" s="31">
        <v>5.4743030191859221E-2</v>
      </c>
      <c r="P135" s="31">
        <v>5.4217955689385727E-2</v>
      </c>
      <c r="Q135" s="31">
        <v>5.3644755997247641E-2</v>
      </c>
      <c r="R135" s="31">
        <v>5.2769308253260268E-2</v>
      </c>
      <c r="S135" s="31">
        <v>5.2038300778041661E-2</v>
      </c>
      <c r="T135" s="31">
        <v>5.1395681854009875E-2</v>
      </c>
      <c r="U135" s="31">
        <v>5.092378670295078E-2</v>
      </c>
      <c r="V135" s="31">
        <v>5.0149569171450067E-2</v>
      </c>
      <c r="W135" s="31">
        <v>4.9477589637074042E-2</v>
      </c>
      <c r="X135" s="31">
        <v>4.8850766690656765E-2</v>
      </c>
      <c r="Y135" s="31">
        <v>4.8440199178025695E-2</v>
      </c>
      <c r="Z135" s="31">
        <v>4.7747512076048375E-2</v>
      </c>
      <c r="AA135" s="31">
        <v>4.7165207450786312E-2</v>
      </c>
      <c r="AB135" s="31">
        <v>4.661209446015771E-2</v>
      </c>
      <c r="AC135" s="31">
        <v>4.6140590053706763E-2</v>
      </c>
      <c r="AD135" s="31">
        <v>4.5426604537740202E-2</v>
      </c>
      <c r="AE135" s="31">
        <v>4.4877040271039746E-2</v>
      </c>
    </row>
    <row r="136" spans="1:31">
      <c r="A136" s="29" t="s">
        <v>131</v>
      </c>
      <c r="B136" s="29" t="s">
        <v>78</v>
      </c>
      <c r="C136" s="31">
        <v>4.9142468507442361E-2</v>
      </c>
      <c r="D136" s="31">
        <v>4.8400437489579798E-2</v>
      </c>
      <c r="E136" s="31">
        <v>4.7803398681013548E-2</v>
      </c>
      <c r="F136" s="31">
        <v>4.7687952447196681E-2</v>
      </c>
      <c r="G136" s="31">
        <v>4.8150789817941776E-2</v>
      </c>
      <c r="H136" s="31">
        <v>4.7879292127644628E-2</v>
      </c>
      <c r="I136" s="31">
        <v>4.7793151149956338E-2</v>
      </c>
      <c r="J136" s="31">
        <v>4.7147915627319001E-2</v>
      </c>
      <c r="K136" s="31">
        <v>4.6656034213900653E-2</v>
      </c>
      <c r="L136" s="31">
        <v>4.609931532229701E-2</v>
      </c>
      <c r="M136" s="31">
        <v>4.7103591677238793E-2</v>
      </c>
      <c r="N136" s="31">
        <v>4.6571066584131925E-2</v>
      </c>
      <c r="O136" s="31">
        <v>4.6518321785635988E-2</v>
      </c>
      <c r="P136" s="31">
        <v>4.6038502280423374E-2</v>
      </c>
      <c r="Q136" s="31">
        <v>4.5582801128042416E-2</v>
      </c>
      <c r="R136" s="31">
        <v>4.4849951805032415E-2</v>
      </c>
      <c r="S136" s="31">
        <v>4.4212881453685411E-2</v>
      </c>
      <c r="T136" s="31">
        <v>4.364885430575266E-2</v>
      </c>
      <c r="U136" s="31">
        <v>4.3243150745178607E-2</v>
      </c>
      <c r="V136" s="31">
        <v>4.2604379706579154E-2</v>
      </c>
      <c r="W136" s="31">
        <v>4.2022646896934475E-2</v>
      </c>
      <c r="X136" s="31">
        <v>4.1504969417903097E-2</v>
      </c>
      <c r="Y136" s="31">
        <v>4.1161872913018469E-2</v>
      </c>
      <c r="Z136" s="31">
        <v>4.0575269627031542E-2</v>
      </c>
      <c r="AA136" s="31">
        <v>4.0041907118308413E-2</v>
      </c>
      <c r="AB136" s="31">
        <v>3.9593292594538414E-2</v>
      </c>
      <c r="AC136" s="31">
        <v>3.9169852214046147E-2</v>
      </c>
      <c r="AD136" s="31">
        <v>3.8584169171100309E-2</v>
      </c>
      <c r="AE136" s="31">
        <v>3.8127143756230338E-2</v>
      </c>
    </row>
    <row r="138" spans="1:31">
      <c r="A138" s="19" t="s">
        <v>128</v>
      </c>
      <c r="B138" s="19" t="s">
        <v>129</v>
      </c>
      <c r="C138" s="19" t="s">
        <v>80</v>
      </c>
      <c r="D138" s="19" t="s">
        <v>89</v>
      </c>
      <c r="E138" s="19" t="s">
        <v>90</v>
      </c>
      <c r="F138" s="19" t="s">
        <v>91</v>
      </c>
      <c r="G138" s="19" t="s">
        <v>92</v>
      </c>
      <c r="H138" s="19" t="s">
        <v>93</v>
      </c>
      <c r="I138" s="19" t="s">
        <v>94</v>
      </c>
      <c r="J138" s="19" t="s">
        <v>95</v>
      </c>
      <c r="K138" s="19" t="s">
        <v>96</v>
      </c>
      <c r="L138" s="19" t="s">
        <v>97</v>
      </c>
      <c r="M138" s="19" t="s">
        <v>98</v>
      </c>
      <c r="N138" s="19" t="s">
        <v>99</v>
      </c>
      <c r="O138" s="19" t="s">
        <v>100</v>
      </c>
      <c r="P138" s="19" t="s">
        <v>101</v>
      </c>
      <c r="Q138" s="19" t="s">
        <v>102</v>
      </c>
      <c r="R138" s="19" t="s">
        <v>103</v>
      </c>
      <c r="S138" s="19" t="s">
        <v>104</v>
      </c>
      <c r="T138" s="19" t="s">
        <v>105</v>
      </c>
      <c r="U138" s="19" t="s">
        <v>106</v>
      </c>
      <c r="V138" s="19" t="s">
        <v>107</v>
      </c>
      <c r="W138" s="19" t="s">
        <v>108</v>
      </c>
      <c r="X138" s="19" t="s">
        <v>109</v>
      </c>
      <c r="Y138" s="19" t="s">
        <v>110</v>
      </c>
      <c r="Z138" s="19" t="s">
        <v>111</v>
      </c>
      <c r="AA138" s="19" t="s">
        <v>112</v>
      </c>
      <c r="AB138" s="19" t="s">
        <v>113</v>
      </c>
      <c r="AC138" s="19" t="s">
        <v>114</v>
      </c>
      <c r="AD138" s="19" t="s">
        <v>115</v>
      </c>
      <c r="AE138" s="19" t="s">
        <v>116</v>
      </c>
    </row>
    <row r="139" spans="1:31">
      <c r="A139" s="29" t="s">
        <v>132</v>
      </c>
      <c r="B139" s="29" t="s">
        <v>24</v>
      </c>
      <c r="C139" s="31">
        <v>0.14561892439217561</v>
      </c>
      <c r="D139" s="31">
        <v>0.14238238731565117</v>
      </c>
      <c r="E139" s="31">
        <v>0.15075734117353795</v>
      </c>
      <c r="F139" s="31">
        <v>0.14707111954514013</v>
      </c>
      <c r="G139" s="31">
        <v>0.13853580583482392</v>
      </c>
      <c r="H139" s="31">
        <v>0.14680989526727473</v>
      </c>
      <c r="I139" s="31">
        <v>0.14662710211934171</v>
      </c>
      <c r="J139" s="31">
        <v>0.139554951487144</v>
      </c>
      <c r="K139" s="31">
        <v>0.14867602954000247</v>
      </c>
      <c r="L139" s="31">
        <v>0.15419567543603216</v>
      </c>
      <c r="M139" s="31">
        <v>0.14739644650099865</v>
      </c>
      <c r="N139" s="31">
        <v>0.15516471499593781</v>
      </c>
      <c r="O139" s="31">
        <v>0.15035081861363189</v>
      </c>
      <c r="P139" s="31">
        <v>0.14236491458518641</v>
      </c>
      <c r="Q139" s="31">
        <v>0.15076999342549452</v>
      </c>
      <c r="R139" s="31">
        <v>0.15153933745554865</v>
      </c>
      <c r="S139" s="31">
        <v>0.14330082700868185</v>
      </c>
      <c r="T139" s="31">
        <v>0.14951911677776825</v>
      </c>
      <c r="U139" s="31">
        <v>0.15495268608877349</v>
      </c>
      <c r="V139" s="31">
        <v>0.14892440158266038</v>
      </c>
      <c r="W139" s="31">
        <v>0.1555469209161997</v>
      </c>
      <c r="X139" s="31">
        <v>0.15160410298412039</v>
      </c>
      <c r="Y139" s="31">
        <v>0.14285285008801762</v>
      </c>
      <c r="Z139" s="31">
        <v>0.15206495843701162</v>
      </c>
      <c r="AA139" s="31">
        <v>0.1516254743618117</v>
      </c>
      <c r="AB139" s="31">
        <v>0.14416614796888469</v>
      </c>
      <c r="AC139" s="31">
        <v>0.1499116734444971</v>
      </c>
      <c r="AD139" s="31">
        <v>0.15582877419616467</v>
      </c>
      <c r="AE139" s="31">
        <v>0.14864495734759081</v>
      </c>
    </row>
    <row r="140" spans="1:31">
      <c r="A140" s="29" t="s">
        <v>132</v>
      </c>
      <c r="B140" s="29" t="s">
        <v>77</v>
      </c>
      <c r="C140" s="31">
        <v>5.865642866239669E-2</v>
      </c>
      <c r="D140" s="31">
        <v>5.9204906967066206E-2</v>
      </c>
      <c r="E140" s="31">
        <v>5.8450802496091463E-2</v>
      </c>
      <c r="F140" s="31">
        <v>5.8082690710742221E-2</v>
      </c>
      <c r="G140" s="31">
        <v>5.798393023215067E-2</v>
      </c>
      <c r="H140" s="31">
        <v>5.7593348950313997E-2</v>
      </c>
      <c r="I140" s="31">
        <v>5.7423434470255698E-2</v>
      </c>
      <c r="J140" s="31">
        <v>5.6647839720069905E-2</v>
      </c>
      <c r="K140" s="31">
        <v>5.6139497755885753E-2</v>
      </c>
      <c r="L140" s="31">
        <v>5.5603645815905579E-2</v>
      </c>
      <c r="M140" s="31">
        <v>5.6652692612811785E-2</v>
      </c>
      <c r="N140" s="31">
        <v>5.6288371192466616E-2</v>
      </c>
      <c r="O140" s="31">
        <v>5.6340166492252729E-2</v>
      </c>
      <c r="P140" s="31">
        <v>5.5769529485075048E-2</v>
      </c>
      <c r="Q140" s="31">
        <v>5.5224591640753121E-2</v>
      </c>
      <c r="R140" s="31">
        <v>5.435942149633316E-2</v>
      </c>
      <c r="S140" s="31">
        <v>5.3541428602032183E-2</v>
      </c>
      <c r="T140" s="31">
        <v>5.2932959735697498E-2</v>
      </c>
      <c r="U140" s="31">
        <v>5.2457752570774188E-2</v>
      </c>
      <c r="V140" s="31">
        <v>5.1719472939224381E-2</v>
      </c>
      <c r="W140" s="31">
        <v>5.1108614288066088E-2</v>
      </c>
      <c r="X140" s="31">
        <v>5.059053909723369E-2</v>
      </c>
      <c r="Y140" s="31">
        <v>5.0182349561605499E-2</v>
      </c>
      <c r="Z140" s="31">
        <v>4.9558548770249219E-2</v>
      </c>
      <c r="AA140" s="31">
        <v>4.9058808585315444E-2</v>
      </c>
      <c r="AB140" s="31">
        <v>4.8441513018162123E-2</v>
      </c>
      <c r="AC140" s="31">
        <v>4.8121643452528125E-2</v>
      </c>
      <c r="AD140" s="31">
        <v>4.7513124888829215E-2</v>
      </c>
      <c r="AE140" s="31">
        <v>4.6957543545762787E-2</v>
      </c>
    </row>
    <row r="141" spans="1:31">
      <c r="A141" s="29" t="s">
        <v>132</v>
      </c>
      <c r="B141" s="29" t="s">
        <v>78</v>
      </c>
      <c r="C141" s="31">
        <v>4.9836442170291935E-2</v>
      </c>
      <c r="D141" s="31">
        <v>5.0301514980587117E-2</v>
      </c>
      <c r="E141" s="31">
        <v>4.9678670034114102E-2</v>
      </c>
      <c r="F141" s="31">
        <v>4.9345264332734819E-2</v>
      </c>
      <c r="G141" s="31">
        <v>4.9257213867686771E-2</v>
      </c>
      <c r="H141" s="31">
        <v>4.8908360282510624E-2</v>
      </c>
      <c r="I141" s="31">
        <v>4.8779989600522607E-2</v>
      </c>
      <c r="J141" s="31">
        <v>4.8100279332250369E-2</v>
      </c>
      <c r="K141" s="31">
        <v>4.7672419133234209E-2</v>
      </c>
      <c r="L141" s="31">
        <v>4.7232427785071286E-2</v>
      </c>
      <c r="M141" s="31">
        <v>4.8153342581768517E-2</v>
      </c>
      <c r="N141" s="31">
        <v>4.7828673659735213E-2</v>
      </c>
      <c r="O141" s="31">
        <v>4.787628461732242E-2</v>
      </c>
      <c r="P141" s="31">
        <v>4.7383659671506179E-2</v>
      </c>
      <c r="Q141" s="31">
        <v>4.6906968136917422E-2</v>
      </c>
      <c r="R141" s="31">
        <v>4.6176372926430675E-2</v>
      </c>
      <c r="S141" s="31">
        <v>4.5474553091715067E-2</v>
      </c>
      <c r="T141" s="31">
        <v>4.4966778262979797E-2</v>
      </c>
      <c r="U141" s="31">
        <v>4.4565932102087938E-2</v>
      </c>
      <c r="V141" s="31">
        <v>4.3910602592696406E-2</v>
      </c>
      <c r="W141" s="31">
        <v>4.3408824780087778E-2</v>
      </c>
      <c r="X141" s="31">
        <v>4.2966679079586331E-2</v>
      </c>
      <c r="Y141" s="31">
        <v>4.2643966713354214E-2</v>
      </c>
      <c r="Z141" s="31">
        <v>4.2089515760305105E-2</v>
      </c>
      <c r="AA141" s="31">
        <v>4.1695244142653722E-2</v>
      </c>
      <c r="AB141" s="31">
        <v>4.1150354320816734E-2</v>
      </c>
      <c r="AC141" s="31">
        <v>4.0861027130832679E-2</v>
      </c>
      <c r="AD141" s="31">
        <v>4.0367304811900907E-2</v>
      </c>
      <c r="AE141" s="31">
        <v>3.9905358827047627E-2</v>
      </c>
    </row>
    <row r="143" spans="1:31">
      <c r="A143" s="19" t="s">
        <v>128</v>
      </c>
      <c r="B143" s="19" t="s">
        <v>129</v>
      </c>
      <c r="C143" s="19" t="s">
        <v>80</v>
      </c>
      <c r="D143" s="19" t="s">
        <v>89</v>
      </c>
      <c r="E143" s="19" t="s">
        <v>90</v>
      </c>
      <c r="F143" s="19" t="s">
        <v>91</v>
      </c>
      <c r="G143" s="19" t="s">
        <v>92</v>
      </c>
      <c r="H143" s="19" t="s">
        <v>93</v>
      </c>
      <c r="I143" s="19" t="s">
        <v>94</v>
      </c>
      <c r="J143" s="19" t="s">
        <v>95</v>
      </c>
      <c r="K143" s="19" t="s">
        <v>96</v>
      </c>
      <c r="L143" s="19" t="s">
        <v>97</v>
      </c>
      <c r="M143" s="19" t="s">
        <v>98</v>
      </c>
      <c r="N143" s="19" t="s">
        <v>99</v>
      </c>
      <c r="O143" s="19" t="s">
        <v>100</v>
      </c>
      <c r="P143" s="19" t="s">
        <v>101</v>
      </c>
      <c r="Q143" s="19" t="s">
        <v>102</v>
      </c>
      <c r="R143" s="19" t="s">
        <v>103</v>
      </c>
      <c r="S143" s="19" t="s">
        <v>104</v>
      </c>
      <c r="T143" s="19" t="s">
        <v>105</v>
      </c>
      <c r="U143" s="19" t="s">
        <v>106</v>
      </c>
      <c r="V143" s="19" t="s">
        <v>107</v>
      </c>
      <c r="W143" s="19" t="s">
        <v>108</v>
      </c>
      <c r="X143" s="19" t="s">
        <v>109</v>
      </c>
      <c r="Y143" s="19" t="s">
        <v>110</v>
      </c>
      <c r="Z143" s="19" t="s">
        <v>111</v>
      </c>
      <c r="AA143" s="19" t="s">
        <v>112</v>
      </c>
      <c r="AB143" s="19" t="s">
        <v>113</v>
      </c>
      <c r="AC143" s="19" t="s">
        <v>114</v>
      </c>
      <c r="AD143" s="19" t="s">
        <v>115</v>
      </c>
      <c r="AE143" s="19" t="s">
        <v>116</v>
      </c>
    </row>
    <row r="144" spans="1:31">
      <c r="A144" s="29" t="s">
        <v>133</v>
      </c>
      <c r="B144" s="29" t="s">
        <v>24</v>
      </c>
      <c r="C144" s="31">
        <v>0.16731991451671185</v>
      </c>
      <c r="D144" s="31">
        <v>0.17268764394866964</v>
      </c>
      <c r="E144" s="31">
        <v>0.17916622811267721</v>
      </c>
      <c r="F144" s="31">
        <v>0.17416256371302058</v>
      </c>
      <c r="G144" s="31">
        <v>0.16441869503121773</v>
      </c>
      <c r="H144" s="31">
        <v>0.17046197929267173</v>
      </c>
      <c r="I144" s="31">
        <v>0.17549825310296013</v>
      </c>
      <c r="J144" s="31">
        <v>0.16626338216789807</v>
      </c>
      <c r="K144" s="31">
        <v>0.17434948182546656</v>
      </c>
      <c r="L144" s="31">
        <v>0.17667040914102569</v>
      </c>
      <c r="M144" s="31">
        <v>0.17638770979114565</v>
      </c>
      <c r="N144" s="31">
        <v>0.18047288114049956</v>
      </c>
      <c r="O144" s="31">
        <v>0.17509463955446555</v>
      </c>
      <c r="P144" s="31">
        <v>0.16600943300002333</v>
      </c>
      <c r="Q144" s="31">
        <v>0.17226844128555499</v>
      </c>
      <c r="R144" s="31">
        <v>0.1773046266524772</v>
      </c>
      <c r="S144" s="31">
        <v>0.16896235042697094</v>
      </c>
      <c r="T144" s="31">
        <v>0.17655915515902709</v>
      </c>
      <c r="U144" s="31">
        <v>0.17881385857932364</v>
      </c>
      <c r="V144" s="31">
        <v>0.17821198607923128</v>
      </c>
      <c r="W144" s="31">
        <v>0.18293098027441335</v>
      </c>
      <c r="X144" s="31">
        <v>0.17661859239387337</v>
      </c>
      <c r="Y144" s="31">
        <v>0.16728113377801954</v>
      </c>
      <c r="Z144" s="31">
        <v>0.17341100672615095</v>
      </c>
      <c r="AA144" s="31">
        <v>0.17899414627349114</v>
      </c>
      <c r="AB144" s="31">
        <v>0.16991981319051663</v>
      </c>
      <c r="AC144" s="31">
        <v>0.17749036906942492</v>
      </c>
      <c r="AD144" s="31">
        <v>0.1795242020672588</v>
      </c>
      <c r="AE144" s="31">
        <v>0.17938648103505095</v>
      </c>
    </row>
    <row r="145" spans="1:31">
      <c r="A145" s="29" t="s">
        <v>133</v>
      </c>
      <c r="B145" s="29" t="s">
        <v>77</v>
      </c>
      <c r="C145" s="31">
        <v>5.9867247867400268E-2</v>
      </c>
      <c r="D145" s="31">
        <v>5.8593426722664273E-2</v>
      </c>
      <c r="E145" s="31">
        <v>5.7676841118534709E-2</v>
      </c>
      <c r="F145" s="31">
        <v>5.6378236756574364E-2</v>
      </c>
      <c r="G145" s="31">
        <v>5.5455273765184297E-2</v>
      </c>
      <c r="H145" s="31">
        <v>5.4725688201214116E-2</v>
      </c>
      <c r="I145" s="31">
        <v>5.4286847498275628E-2</v>
      </c>
      <c r="J145" s="31">
        <v>5.4183312748411497E-2</v>
      </c>
      <c r="K145" s="31">
        <v>5.5027581855934211E-2</v>
      </c>
      <c r="L145" s="31">
        <v>5.4290000164787612E-2</v>
      </c>
      <c r="M145" s="31">
        <v>5.3747524388009796E-2</v>
      </c>
      <c r="N145" s="31">
        <v>5.3047651434870509E-2</v>
      </c>
      <c r="O145" s="31">
        <v>5.2445215557992628E-2</v>
      </c>
      <c r="P145" s="31">
        <v>5.1990739385859137E-2</v>
      </c>
      <c r="Q145" s="31">
        <v>5.1559203966321576E-2</v>
      </c>
      <c r="R145" s="31">
        <v>5.0864924498594345E-2</v>
      </c>
      <c r="S145" s="31">
        <v>5.0237860394688458E-2</v>
      </c>
      <c r="T145" s="31">
        <v>4.9854890226474283E-2</v>
      </c>
      <c r="U145" s="31">
        <v>4.9485273859644671E-2</v>
      </c>
      <c r="V145" s="31">
        <v>4.8863098344646548E-2</v>
      </c>
      <c r="W145" s="31">
        <v>4.8498080928472319E-2</v>
      </c>
      <c r="X145" s="31">
        <v>4.8067350810128355E-2</v>
      </c>
      <c r="Y145" s="31">
        <v>4.7830023943516965E-2</v>
      </c>
      <c r="Z145" s="31">
        <v>4.732348680463358E-2</v>
      </c>
      <c r="AA145" s="31">
        <v>4.6968464556897987E-2</v>
      </c>
      <c r="AB145" s="31">
        <v>4.6547155988383486E-2</v>
      </c>
      <c r="AC145" s="31">
        <v>4.6397472687450321E-2</v>
      </c>
      <c r="AD145" s="31">
        <v>4.5934268659512077E-2</v>
      </c>
      <c r="AE145" s="31">
        <v>4.5628053365091632E-2</v>
      </c>
    </row>
    <row r="146" spans="1:31">
      <c r="A146" s="29" t="s">
        <v>133</v>
      </c>
      <c r="B146" s="29" t="s">
        <v>78</v>
      </c>
      <c r="C146" s="31">
        <v>5.0856805942778166E-2</v>
      </c>
      <c r="D146" s="31">
        <v>4.9804577199817054E-2</v>
      </c>
      <c r="E146" s="31">
        <v>4.9003967028324956E-2</v>
      </c>
      <c r="F146" s="31">
        <v>4.7898383946481271E-2</v>
      </c>
      <c r="G146" s="31">
        <v>4.713572917384292E-2</v>
      </c>
      <c r="H146" s="31">
        <v>4.6470620814238979E-2</v>
      </c>
      <c r="I146" s="31">
        <v>4.6114968202979674E-2</v>
      </c>
      <c r="J146" s="31">
        <v>4.6010256633273225E-2</v>
      </c>
      <c r="K146" s="31">
        <v>4.6762009942625832E-2</v>
      </c>
      <c r="L146" s="31">
        <v>4.6098413411705751E-2</v>
      </c>
      <c r="M146" s="31">
        <v>4.5683801808796359E-2</v>
      </c>
      <c r="N146" s="31">
        <v>4.5047346311714177E-2</v>
      </c>
      <c r="O146" s="31">
        <v>4.4539167382094472E-2</v>
      </c>
      <c r="P146" s="31">
        <v>4.4173787971507283E-2</v>
      </c>
      <c r="Q146" s="31">
        <v>4.380743261141376E-2</v>
      </c>
      <c r="R146" s="31">
        <v>4.3215505167862954E-2</v>
      </c>
      <c r="S146" s="31">
        <v>4.2660303904330329E-2</v>
      </c>
      <c r="T146" s="31">
        <v>4.2344118946008036E-2</v>
      </c>
      <c r="U146" s="31">
        <v>4.206077916940159E-2</v>
      </c>
      <c r="V146" s="31">
        <v>4.149491531871332E-2</v>
      </c>
      <c r="W146" s="31">
        <v>4.1188843491730957E-2</v>
      </c>
      <c r="X146" s="31">
        <v>4.0810026006536083E-2</v>
      </c>
      <c r="Y146" s="31">
        <v>4.062603634752987E-2</v>
      </c>
      <c r="Z146" s="31">
        <v>4.0200707372210931E-2</v>
      </c>
      <c r="AA146" s="31">
        <v>3.989583337207047E-2</v>
      </c>
      <c r="AB146" s="31">
        <v>3.9525366296729307E-2</v>
      </c>
      <c r="AC146" s="31">
        <v>3.9427815619297688E-2</v>
      </c>
      <c r="AD146" s="31">
        <v>3.900173070943825E-2</v>
      </c>
      <c r="AE146" s="31">
        <v>3.8747813795018238E-2</v>
      </c>
    </row>
    <row r="148" spans="1:31">
      <c r="A148" s="19" t="s">
        <v>128</v>
      </c>
      <c r="B148" s="19" t="s">
        <v>129</v>
      </c>
      <c r="C148" s="19" t="s">
        <v>80</v>
      </c>
      <c r="D148" s="19" t="s">
        <v>89</v>
      </c>
      <c r="E148" s="19" t="s">
        <v>90</v>
      </c>
      <c r="F148" s="19" t="s">
        <v>91</v>
      </c>
      <c r="G148" s="19" t="s">
        <v>92</v>
      </c>
      <c r="H148" s="19" t="s">
        <v>93</v>
      </c>
      <c r="I148" s="19" t="s">
        <v>94</v>
      </c>
      <c r="J148" s="19" t="s">
        <v>95</v>
      </c>
      <c r="K148" s="19" t="s">
        <v>96</v>
      </c>
      <c r="L148" s="19" t="s">
        <v>97</v>
      </c>
      <c r="M148" s="19" t="s">
        <v>98</v>
      </c>
      <c r="N148" s="19" t="s">
        <v>99</v>
      </c>
      <c r="O148" s="19" t="s">
        <v>100</v>
      </c>
      <c r="P148" s="19" t="s">
        <v>101</v>
      </c>
      <c r="Q148" s="19" t="s">
        <v>102</v>
      </c>
      <c r="R148" s="19" t="s">
        <v>103</v>
      </c>
      <c r="S148" s="19" t="s">
        <v>104</v>
      </c>
      <c r="T148" s="19" t="s">
        <v>105</v>
      </c>
      <c r="U148" s="19" t="s">
        <v>106</v>
      </c>
      <c r="V148" s="19" t="s">
        <v>107</v>
      </c>
      <c r="W148" s="19" t="s">
        <v>108</v>
      </c>
      <c r="X148" s="19" t="s">
        <v>109</v>
      </c>
      <c r="Y148" s="19" t="s">
        <v>110</v>
      </c>
      <c r="Z148" s="19" t="s">
        <v>111</v>
      </c>
      <c r="AA148" s="19" t="s">
        <v>112</v>
      </c>
      <c r="AB148" s="19" t="s">
        <v>113</v>
      </c>
      <c r="AC148" s="19" t="s">
        <v>114</v>
      </c>
      <c r="AD148" s="19" t="s">
        <v>115</v>
      </c>
      <c r="AE148" s="19" t="s">
        <v>116</v>
      </c>
    </row>
    <row r="149" spans="1:31">
      <c r="A149" s="29" t="s">
        <v>134</v>
      </c>
      <c r="B149" s="29" t="s">
        <v>24</v>
      </c>
      <c r="C149" s="31">
        <v>0.14218199683037847</v>
      </c>
      <c r="D149" s="31">
        <v>0.14137826267198655</v>
      </c>
      <c r="E149" s="31">
        <v>0.14551945398811578</v>
      </c>
      <c r="F149" s="31">
        <v>0.14576945620334761</v>
      </c>
      <c r="G149" s="31">
        <v>0.13779508706096691</v>
      </c>
      <c r="H149" s="31">
        <v>0.14641200834350479</v>
      </c>
      <c r="I149" s="31">
        <v>0.14672059889401509</v>
      </c>
      <c r="J149" s="31">
        <v>0.14160874662559941</v>
      </c>
      <c r="K149" s="31">
        <v>0.14185197418116199</v>
      </c>
      <c r="L149" s="31">
        <v>0.14429507304941697</v>
      </c>
      <c r="M149" s="31">
        <v>0.14231639090278819</v>
      </c>
      <c r="N149" s="31">
        <v>0.14532499066094751</v>
      </c>
      <c r="O149" s="31">
        <v>0.14531558019669533</v>
      </c>
      <c r="P149" s="31">
        <v>0.13793236931785424</v>
      </c>
      <c r="Q149" s="31">
        <v>0.14627549711079826</v>
      </c>
      <c r="R149" s="31">
        <v>0.14592547925409219</v>
      </c>
      <c r="S149" s="31">
        <v>0.14130248124778402</v>
      </c>
      <c r="T149" s="31">
        <v>0.14169225152854328</v>
      </c>
      <c r="U149" s="31">
        <v>0.1444945634367914</v>
      </c>
      <c r="V149" s="31">
        <v>0.14216263030837167</v>
      </c>
      <c r="W149" s="31">
        <v>0.14603243984921072</v>
      </c>
      <c r="X149" s="31">
        <v>0.14545245374608448</v>
      </c>
      <c r="Y149" s="31">
        <v>0.13801930283171185</v>
      </c>
      <c r="Z149" s="31">
        <v>0.14609254325993704</v>
      </c>
      <c r="AA149" s="31">
        <v>0.1464246465986821</v>
      </c>
      <c r="AB149" s="31">
        <v>0.14121347324038555</v>
      </c>
      <c r="AC149" s="31">
        <v>0.14172236805067651</v>
      </c>
      <c r="AD149" s="31">
        <v>0.14428786368574423</v>
      </c>
      <c r="AE149" s="31">
        <v>0.14250856808884443</v>
      </c>
    </row>
    <row r="150" spans="1:31">
      <c r="A150" s="29" t="s">
        <v>134</v>
      </c>
      <c r="B150" s="29" t="s">
        <v>77</v>
      </c>
      <c r="C150" s="31">
        <v>5.8510694870151356E-2</v>
      </c>
      <c r="D150" s="31">
        <v>5.8040125226532638E-2</v>
      </c>
      <c r="E150" s="31">
        <v>5.7156382539005318E-2</v>
      </c>
      <c r="F150" s="31">
        <v>5.677759612133406E-2</v>
      </c>
      <c r="G150" s="31">
        <v>5.650007824114555E-2</v>
      </c>
      <c r="H150" s="31">
        <v>5.6373764246646828E-2</v>
      </c>
      <c r="I150" s="31">
        <v>5.6208085104700968E-2</v>
      </c>
      <c r="J150" s="31">
        <v>5.5511215181527865E-2</v>
      </c>
      <c r="K150" s="31">
        <v>5.5117809278260189E-2</v>
      </c>
      <c r="L150" s="31">
        <v>5.4323416244251681E-2</v>
      </c>
      <c r="M150" s="31">
        <v>5.5361170024227364E-2</v>
      </c>
      <c r="N150" s="31">
        <v>5.4840780214588547E-2</v>
      </c>
      <c r="O150" s="31">
        <v>5.4573974427219722E-2</v>
      </c>
      <c r="P150" s="31">
        <v>5.4006678849066812E-2</v>
      </c>
      <c r="Q150" s="31">
        <v>5.355552312333977E-2</v>
      </c>
      <c r="R150" s="31">
        <v>5.2425206044255698E-2</v>
      </c>
      <c r="S150" s="31">
        <v>5.176337401185923E-2</v>
      </c>
      <c r="T150" s="31">
        <v>5.0918567405322843E-2</v>
      </c>
      <c r="U150" s="31">
        <v>5.0380466204698632E-2</v>
      </c>
      <c r="V150" s="31">
        <v>4.9501029122164017E-2</v>
      </c>
      <c r="W150" s="31">
        <v>4.8681730604421207E-2</v>
      </c>
      <c r="X150" s="31">
        <v>4.7990448870967491E-2</v>
      </c>
      <c r="Y150" s="31">
        <v>4.7514179810332444E-2</v>
      </c>
      <c r="Z150" s="31">
        <v>4.6760739247569107E-2</v>
      </c>
      <c r="AA150" s="31">
        <v>4.5974021787530205E-2</v>
      </c>
      <c r="AB150" s="31">
        <v>4.5290021803188106E-2</v>
      </c>
      <c r="AC150" s="31">
        <v>4.4759503821302407E-2</v>
      </c>
      <c r="AD150" s="31">
        <v>4.3954750814886472E-2</v>
      </c>
      <c r="AE150" s="31">
        <v>4.3293308401060999E-2</v>
      </c>
    </row>
    <row r="151" spans="1:31">
      <c r="A151" s="29" t="s">
        <v>134</v>
      </c>
      <c r="B151" s="29" t="s">
        <v>78</v>
      </c>
      <c r="C151" s="31">
        <v>4.9722220610689156E-2</v>
      </c>
      <c r="D151" s="31">
        <v>4.9274692748799684E-2</v>
      </c>
      <c r="E151" s="31">
        <v>4.8562409118978314E-2</v>
      </c>
      <c r="F151" s="31">
        <v>4.8227812691684087E-2</v>
      </c>
      <c r="G151" s="31">
        <v>4.8019697337230091E-2</v>
      </c>
      <c r="H151" s="31">
        <v>4.7916668427265871E-2</v>
      </c>
      <c r="I151" s="31">
        <v>4.7732283960350154E-2</v>
      </c>
      <c r="J151" s="31">
        <v>4.7175732313543398E-2</v>
      </c>
      <c r="K151" s="31">
        <v>4.6846178620028829E-2</v>
      </c>
      <c r="L151" s="31">
        <v>4.6140716238542635E-2</v>
      </c>
      <c r="M151" s="31">
        <v>4.704800560096075E-2</v>
      </c>
      <c r="N151" s="31">
        <v>4.6580605192923202E-2</v>
      </c>
      <c r="O151" s="31">
        <v>4.6351747543543619E-2</v>
      </c>
      <c r="P151" s="31">
        <v>4.5895775719604723E-2</v>
      </c>
      <c r="Q151" s="31">
        <v>4.5484917676066397E-2</v>
      </c>
      <c r="R151" s="31">
        <v>4.4546694936791843E-2</v>
      </c>
      <c r="S151" s="31">
        <v>4.3997480050678821E-2</v>
      </c>
      <c r="T151" s="31">
        <v>4.3231758597237276E-2</v>
      </c>
      <c r="U151" s="31">
        <v>4.2771763653400442E-2</v>
      </c>
      <c r="V151" s="31">
        <v>4.2051201274126919E-2</v>
      </c>
      <c r="W151" s="31">
        <v>4.1332025614512581E-2</v>
      </c>
      <c r="X151" s="31">
        <v>4.0757524856058484E-2</v>
      </c>
      <c r="Y151" s="31">
        <v>4.0350672142530929E-2</v>
      </c>
      <c r="Z151" s="31">
        <v>3.9714722960333564E-2</v>
      </c>
      <c r="AA151" s="31">
        <v>3.9063077000709157E-2</v>
      </c>
      <c r="AB151" s="31">
        <v>3.8455988382444233E-2</v>
      </c>
      <c r="AC151" s="31">
        <v>3.8022595287377871E-2</v>
      </c>
      <c r="AD151" s="31">
        <v>3.7361794568498065E-2</v>
      </c>
      <c r="AE151" s="31">
        <v>3.6755951904223746E-2</v>
      </c>
    </row>
  </sheetData>
  <sheetProtection algorithmName="SHA-512" hashValue="YBpjW7zT/F3GNYDYY6LP8fn/6i4bSWfvOtpvjArdPQBEfyeMjW46sV/IKywcICK9MnvXoYaS9lM9+VPal+qt2A==" saltValue="353GjXOLQmKWPicXmTze8g==" spinCount="100000" sheet="1" objects="1" scenarios="1"/>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3">
    <tabColor rgb="FF188736"/>
  </sheetPr>
  <dimension ref="A1:AI151"/>
  <sheetViews>
    <sheetView zoomScale="85" zoomScaleNormal="85" workbookViewId="0"/>
  </sheetViews>
  <sheetFormatPr defaultColWidth="9.140625" defaultRowHeight="15"/>
  <cols>
    <col min="1" max="1" width="16" style="13" customWidth="1"/>
    <col min="2" max="2" width="30.5703125" style="13" customWidth="1"/>
    <col min="3" max="32" width="9.42578125" style="13" customWidth="1"/>
    <col min="33" max="33" width="13.85546875" style="13" bestFit="1" customWidth="1"/>
    <col min="34" max="16384" width="9.140625" style="13"/>
  </cols>
  <sheetData>
    <row r="1" spans="1:35" s="28" customFormat="1" ht="23.25" customHeight="1">
      <c r="A1" s="27" t="s">
        <v>137</v>
      </c>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row>
    <row r="2" spans="1:35" s="28" customFormat="1"/>
    <row r="3" spans="1:35" s="28" customFormat="1">
      <c r="AH3" s="13"/>
      <c r="AI3" s="13"/>
    </row>
    <row r="4" spans="1:35">
      <c r="A4" s="18" t="s">
        <v>127</v>
      </c>
      <c r="B4" s="1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row>
    <row r="5" spans="1:35">
      <c r="A5" s="19" t="s">
        <v>128</v>
      </c>
      <c r="B5" s="19" t="s">
        <v>129</v>
      </c>
      <c r="C5" s="19" t="s">
        <v>80</v>
      </c>
      <c r="D5" s="19" t="s">
        <v>89</v>
      </c>
      <c r="E5" s="19" t="s">
        <v>90</v>
      </c>
      <c r="F5" s="19" t="s">
        <v>91</v>
      </c>
      <c r="G5" s="19" t="s">
        <v>92</v>
      </c>
      <c r="H5" s="19" t="s">
        <v>93</v>
      </c>
      <c r="I5" s="19" t="s">
        <v>94</v>
      </c>
      <c r="J5" s="19" t="s">
        <v>95</v>
      </c>
      <c r="K5" s="19" t="s">
        <v>96</v>
      </c>
      <c r="L5" s="19" t="s">
        <v>97</v>
      </c>
      <c r="M5" s="19" t="s">
        <v>98</v>
      </c>
      <c r="N5" s="19" t="s">
        <v>99</v>
      </c>
      <c r="O5" s="19" t="s">
        <v>100</v>
      </c>
      <c r="P5" s="19" t="s">
        <v>101</v>
      </c>
      <c r="Q5" s="19" t="s">
        <v>102</v>
      </c>
      <c r="R5" s="19" t="s">
        <v>103</v>
      </c>
      <c r="S5" s="19" t="s">
        <v>104</v>
      </c>
      <c r="T5" s="19" t="s">
        <v>105</v>
      </c>
      <c r="U5" s="19" t="s">
        <v>106</v>
      </c>
      <c r="V5" s="19" t="s">
        <v>107</v>
      </c>
      <c r="W5" s="19" t="s">
        <v>108</v>
      </c>
      <c r="X5" s="19" t="s">
        <v>109</v>
      </c>
      <c r="Y5" s="19" t="s">
        <v>110</v>
      </c>
      <c r="Z5" s="19" t="s">
        <v>111</v>
      </c>
      <c r="AA5" s="19" t="s">
        <v>112</v>
      </c>
      <c r="AB5" s="19" t="s">
        <v>113</v>
      </c>
      <c r="AC5" s="19" t="s">
        <v>114</v>
      </c>
      <c r="AD5" s="19" t="s">
        <v>115</v>
      </c>
      <c r="AE5" s="19" t="s">
        <v>116</v>
      </c>
      <c r="AG5" s="32"/>
    </row>
    <row r="6" spans="1:35">
      <c r="A6" s="29" t="s">
        <v>40</v>
      </c>
      <c r="B6" s="29" t="s">
        <v>64</v>
      </c>
      <c r="C6" s="33">
        <v>80156.905189999976</v>
      </c>
      <c r="D6" s="33">
        <v>72046.623770000006</v>
      </c>
      <c r="E6" s="33">
        <v>70900.846850000002</v>
      </c>
      <c r="F6" s="33">
        <v>70690.377095833595</v>
      </c>
      <c r="G6" s="33">
        <v>66353.070840304688</v>
      </c>
      <c r="H6" s="33">
        <v>60040.469877488867</v>
      </c>
      <c r="I6" s="33">
        <v>56746.002871545941</v>
      </c>
      <c r="J6" s="33">
        <v>58375.575937288748</v>
      </c>
      <c r="K6" s="33">
        <v>42804.774448353659</v>
      </c>
      <c r="L6" s="33">
        <v>37489.545588445217</v>
      </c>
      <c r="M6" s="33">
        <v>27062.132371176009</v>
      </c>
      <c r="N6" s="33">
        <v>29466.032961253426</v>
      </c>
      <c r="O6" s="33">
        <v>32156.148171461697</v>
      </c>
      <c r="P6" s="33">
        <v>30637.809778167379</v>
      </c>
      <c r="Q6" s="33">
        <v>27615.484546383104</v>
      </c>
      <c r="R6" s="33">
        <v>29722.352126710317</v>
      </c>
      <c r="S6" s="33">
        <v>30904.376599999989</v>
      </c>
      <c r="T6" s="33">
        <v>30656.468399999991</v>
      </c>
      <c r="U6" s="33">
        <v>28150.1656</v>
      </c>
      <c r="V6" s="33">
        <v>27097.9431</v>
      </c>
      <c r="W6" s="33">
        <v>25440.257999999987</v>
      </c>
      <c r="X6" s="33">
        <v>17761.864399999999</v>
      </c>
      <c r="Y6" s="33">
        <v>14606.744400000001</v>
      </c>
      <c r="Z6" s="33">
        <v>12258.295299999998</v>
      </c>
      <c r="AA6" s="33">
        <v>10758.7402</v>
      </c>
      <c r="AB6" s="33">
        <v>8635.3374000000003</v>
      </c>
      <c r="AC6" s="33">
        <v>8147.4953000000005</v>
      </c>
      <c r="AD6" s="33">
        <v>7681.9111999999895</v>
      </c>
      <c r="AE6" s="33">
        <v>7056.9780000000001</v>
      </c>
      <c r="AG6" s="32"/>
    </row>
    <row r="7" spans="1:35">
      <c r="A7" s="29" t="s">
        <v>40</v>
      </c>
      <c r="B7" s="29" t="s">
        <v>71</v>
      </c>
      <c r="C7" s="33">
        <v>26120.705100000003</v>
      </c>
      <c r="D7" s="33">
        <v>22521.321</v>
      </c>
      <c r="E7" s="33">
        <v>24726.8249</v>
      </c>
      <c r="F7" s="33">
        <v>17149.385991354924</v>
      </c>
      <c r="G7" s="33">
        <v>18041.441088289823</v>
      </c>
      <c r="H7" s="33">
        <v>18220.926182059458</v>
      </c>
      <c r="I7" s="33">
        <v>16671.968782813288</v>
      </c>
      <c r="J7" s="33">
        <v>17157.526082184762</v>
      </c>
      <c r="K7" s="33">
        <v>16926.46635713752</v>
      </c>
      <c r="L7" s="33">
        <v>17966.135333720718</v>
      </c>
      <c r="M7" s="33">
        <v>16806.553307647449</v>
      </c>
      <c r="N7" s="33">
        <v>17140.0625</v>
      </c>
      <c r="O7" s="33">
        <v>17824.028699999999</v>
      </c>
      <c r="P7" s="33">
        <v>17701.478399999989</v>
      </c>
      <c r="Q7" s="33">
        <v>17992.314599999998</v>
      </c>
      <c r="R7" s="33">
        <v>17659.236099999991</v>
      </c>
      <c r="S7" s="33">
        <v>16946.327200000003</v>
      </c>
      <c r="T7" s="33">
        <v>17428.376999999989</v>
      </c>
      <c r="U7" s="33">
        <v>15524.312100000001</v>
      </c>
      <c r="V7" s="33">
        <v>16358.951399999991</v>
      </c>
      <c r="W7" s="33">
        <v>17640.540499999988</v>
      </c>
      <c r="X7" s="33">
        <v>17493.882799999999</v>
      </c>
      <c r="Y7" s="33">
        <v>16751.911200000002</v>
      </c>
      <c r="Z7" s="33">
        <v>16779.030999999999</v>
      </c>
      <c r="AA7" s="33">
        <v>16109.050900000002</v>
      </c>
      <c r="AB7" s="33">
        <v>17109.426800000001</v>
      </c>
      <c r="AC7" s="33">
        <v>10451.0412</v>
      </c>
      <c r="AD7" s="33">
        <v>0</v>
      </c>
      <c r="AE7" s="33">
        <v>0</v>
      </c>
    </row>
    <row r="8" spans="1:35">
      <c r="A8" s="29" t="s">
        <v>40</v>
      </c>
      <c r="B8" s="29" t="s">
        <v>20</v>
      </c>
      <c r="C8" s="33">
        <v>2252.5065444669744</v>
      </c>
      <c r="D8" s="33">
        <v>2252.5065444431107</v>
      </c>
      <c r="E8" s="33">
        <v>1795.2938169527567</v>
      </c>
      <c r="F8" s="33">
        <v>1801.4612273050975</v>
      </c>
      <c r="G8" s="33">
        <v>1721.3634658124897</v>
      </c>
      <c r="H8" s="33">
        <v>1943.8109938280543</v>
      </c>
      <c r="I8" s="33">
        <v>1848.2189740777665</v>
      </c>
      <c r="J8" s="33">
        <v>2850.118104771796</v>
      </c>
      <c r="K8" s="33">
        <v>1710.0291475942151</v>
      </c>
      <c r="L8" s="33">
        <v>1710.0291476689069</v>
      </c>
      <c r="M8" s="33">
        <v>1756.787993616098</v>
      </c>
      <c r="N8" s="33">
        <v>2001.6226160278798</v>
      </c>
      <c r="O8" s="33">
        <v>1849.1901719199034</v>
      </c>
      <c r="P8" s="33">
        <v>2068.264368643293</v>
      </c>
      <c r="Q8" s="33">
        <v>1772.3828873127768</v>
      </c>
      <c r="R8" s="33">
        <v>1769.9508266822133</v>
      </c>
      <c r="S8" s="33">
        <v>1563.1948098007595</v>
      </c>
      <c r="T8" s="33">
        <v>2394.0434568355749</v>
      </c>
      <c r="U8" s="33">
        <v>2985.2276490924628</v>
      </c>
      <c r="V8" s="33">
        <v>3027.2353224032636</v>
      </c>
      <c r="W8" s="33">
        <v>2423.0056046055342</v>
      </c>
      <c r="X8" s="33">
        <v>3653.262928813685</v>
      </c>
      <c r="Y8" s="33">
        <v>2450.9588541458447</v>
      </c>
      <c r="Z8" s="33">
        <v>2473.4436949310575</v>
      </c>
      <c r="AA8" s="33">
        <v>1298.4036282437685</v>
      </c>
      <c r="AB8" s="33">
        <v>960.52347129047575</v>
      </c>
      <c r="AC8" s="33">
        <v>963.15513305189438</v>
      </c>
      <c r="AD8" s="33">
        <v>960.52347895567186</v>
      </c>
      <c r="AE8" s="33">
        <v>960.523478453748</v>
      </c>
    </row>
    <row r="9" spans="1:35">
      <c r="A9" s="29" t="s">
        <v>40</v>
      </c>
      <c r="B9" s="29" t="s">
        <v>32</v>
      </c>
      <c r="C9" s="33">
        <v>671.35111200000006</v>
      </c>
      <c r="D9" s="33">
        <v>695.21031033252143</v>
      </c>
      <c r="E9" s="33">
        <v>690.25111000000004</v>
      </c>
      <c r="F9" s="33">
        <v>160.10603659999981</v>
      </c>
      <c r="G9" s="33">
        <v>155.52817619999979</v>
      </c>
      <c r="H9" s="33">
        <v>160.00321579999979</v>
      </c>
      <c r="I9" s="33">
        <v>159.9488346</v>
      </c>
      <c r="J9" s="33">
        <v>220.11513899999989</v>
      </c>
      <c r="K9" s="33">
        <v>154.37713045452853</v>
      </c>
      <c r="L9" s="33">
        <v>155.9025569999998</v>
      </c>
      <c r="M9" s="33">
        <v>157.44953939999999</v>
      </c>
      <c r="N9" s="33">
        <v>163.37102199999981</v>
      </c>
      <c r="O9" s="33">
        <v>159.50923199999983</v>
      </c>
      <c r="P9" s="33">
        <v>156.43652459999981</v>
      </c>
      <c r="Q9" s="33">
        <v>89.169530999999992</v>
      </c>
      <c r="R9" s="33">
        <v>86.3216749999999</v>
      </c>
      <c r="S9" s="33">
        <v>102.13046199999991</v>
      </c>
      <c r="T9" s="33">
        <v>90.612893999999898</v>
      </c>
      <c r="U9" s="33">
        <v>73.957530000000006</v>
      </c>
      <c r="V9" s="33">
        <v>74.860569999999996</v>
      </c>
      <c r="W9" s="33">
        <v>72.804009999999906</v>
      </c>
      <c r="X9" s="33">
        <v>109.04340000000001</v>
      </c>
      <c r="Y9" s="33">
        <v>126.86423499999999</v>
      </c>
      <c r="Z9" s="33">
        <v>121.85581999999999</v>
      </c>
      <c r="AA9" s="33">
        <v>173.98058</v>
      </c>
      <c r="AB9" s="33">
        <v>0</v>
      </c>
      <c r="AC9" s="33">
        <v>0</v>
      </c>
      <c r="AD9" s="33">
        <v>0</v>
      </c>
      <c r="AE9" s="33">
        <v>0</v>
      </c>
    </row>
    <row r="10" spans="1:35">
      <c r="A10" s="29" t="s">
        <v>40</v>
      </c>
      <c r="B10" s="29" t="s">
        <v>66</v>
      </c>
      <c r="C10" s="33">
        <v>23.463296652311634</v>
      </c>
      <c r="D10" s="33">
        <v>14.187698543575642</v>
      </c>
      <c r="E10" s="33">
        <v>69.376963664372809</v>
      </c>
      <c r="F10" s="33">
        <v>59.928559054931185</v>
      </c>
      <c r="G10" s="33">
        <v>16.321786304358259</v>
      </c>
      <c r="H10" s="33">
        <v>52.959553171631853</v>
      </c>
      <c r="I10" s="33">
        <v>27.125025227395273</v>
      </c>
      <c r="J10" s="33">
        <v>182.9011895486278</v>
      </c>
      <c r="K10" s="33">
        <v>3.7627109061069599</v>
      </c>
      <c r="L10" s="33">
        <v>2.6874941056346802</v>
      </c>
      <c r="M10" s="33">
        <v>4.0414172274393403</v>
      </c>
      <c r="N10" s="33">
        <v>58.178723062518998</v>
      </c>
      <c r="O10" s="33">
        <v>34.760220694476395</v>
      </c>
      <c r="P10" s="33">
        <v>13.980689524899789</v>
      </c>
      <c r="Q10" s="33">
        <v>79.879508655746548</v>
      </c>
      <c r="R10" s="33">
        <v>72.205860945776863</v>
      </c>
      <c r="S10" s="33">
        <v>179.94296610059268</v>
      </c>
      <c r="T10" s="33">
        <v>234.73559292686858</v>
      </c>
      <c r="U10" s="33">
        <v>679.05329369895787</v>
      </c>
      <c r="V10" s="33">
        <v>779.78964991884209</v>
      </c>
      <c r="W10" s="33">
        <v>568.12711137014389</v>
      </c>
      <c r="X10" s="33">
        <v>498.61744511748446</v>
      </c>
      <c r="Y10" s="33">
        <v>1858.9022805106679</v>
      </c>
      <c r="Z10" s="33">
        <v>929.00964682698805</v>
      </c>
      <c r="AA10" s="33">
        <v>1408.1099664255603</v>
      </c>
      <c r="AB10" s="33">
        <v>1743.2687462010883</v>
      </c>
      <c r="AC10" s="33">
        <v>2962.9256155944631</v>
      </c>
      <c r="AD10" s="33">
        <v>5218.4175691565115</v>
      </c>
      <c r="AE10" s="33">
        <v>5253.1032831494804</v>
      </c>
    </row>
    <row r="11" spans="1:35">
      <c r="A11" s="29" t="s">
        <v>40</v>
      </c>
      <c r="B11" s="29" t="s">
        <v>65</v>
      </c>
      <c r="C11" s="33">
        <v>13118.583541</v>
      </c>
      <c r="D11" s="33">
        <v>13167.332789999997</v>
      </c>
      <c r="E11" s="33">
        <v>12714.261279999999</v>
      </c>
      <c r="F11" s="33">
        <v>15881.677174999993</v>
      </c>
      <c r="G11" s="33">
        <v>15861.534918999998</v>
      </c>
      <c r="H11" s="33">
        <v>11880.708039565996</v>
      </c>
      <c r="I11" s="33">
        <v>11173.144915443736</v>
      </c>
      <c r="J11" s="33">
        <v>12925.328664247596</v>
      </c>
      <c r="K11" s="33">
        <v>10797.165964551521</v>
      </c>
      <c r="L11" s="33">
        <v>9961.83992891653</v>
      </c>
      <c r="M11" s="33">
        <v>9208.4227956152699</v>
      </c>
      <c r="N11" s="33">
        <v>9416.7871767420984</v>
      </c>
      <c r="O11" s="33">
        <v>9864.415364641578</v>
      </c>
      <c r="P11" s="33">
        <v>10056.860061291998</v>
      </c>
      <c r="Q11" s="33">
        <v>9194.401237918195</v>
      </c>
      <c r="R11" s="33">
        <v>8740.6111053456152</v>
      </c>
      <c r="S11" s="33">
        <v>10472.998280005859</v>
      </c>
      <c r="T11" s="33">
        <v>8986.8080890095171</v>
      </c>
      <c r="U11" s="33">
        <v>8252.7589587185976</v>
      </c>
      <c r="V11" s="33">
        <v>7751.2275877251268</v>
      </c>
      <c r="W11" s="33">
        <v>7642.6277799043992</v>
      </c>
      <c r="X11" s="33">
        <v>8474.9884975303394</v>
      </c>
      <c r="Y11" s="33">
        <v>8496.9465269793291</v>
      </c>
      <c r="Z11" s="33">
        <v>8142.1827454634977</v>
      </c>
      <c r="AA11" s="33">
        <v>7858.4610533931009</v>
      </c>
      <c r="AB11" s="33">
        <v>9797.199150243945</v>
      </c>
      <c r="AC11" s="33">
        <v>8151.8211095411962</v>
      </c>
      <c r="AD11" s="33">
        <v>7297.1985022567578</v>
      </c>
      <c r="AE11" s="33">
        <v>6935.4119341245805</v>
      </c>
    </row>
    <row r="12" spans="1:35">
      <c r="A12" s="29" t="s">
        <v>40</v>
      </c>
      <c r="B12" s="29" t="s">
        <v>69</v>
      </c>
      <c r="C12" s="33">
        <v>26162.658922777697</v>
      </c>
      <c r="D12" s="33">
        <v>33852.691002125241</v>
      </c>
      <c r="E12" s="33">
        <v>33239.775996464465</v>
      </c>
      <c r="F12" s="33">
        <v>39611.17015135783</v>
      </c>
      <c r="G12" s="33">
        <v>44571.766283946519</v>
      </c>
      <c r="H12" s="33">
        <v>48507.116488137843</v>
      </c>
      <c r="I12" s="33">
        <v>52580.402854721033</v>
      </c>
      <c r="J12" s="33">
        <v>50533.863634828704</v>
      </c>
      <c r="K12" s="33">
        <v>49676.987394599477</v>
      </c>
      <c r="L12" s="33">
        <v>50252.809604149617</v>
      </c>
      <c r="M12" s="33">
        <v>55759.497042044044</v>
      </c>
      <c r="N12" s="33">
        <v>52539.091950289861</v>
      </c>
      <c r="O12" s="33">
        <v>51367.172309950336</v>
      </c>
      <c r="P12" s="33">
        <v>54709.195774326276</v>
      </c>
      <c r="Q12" s="33">
        <v>56139.397950723112</v>
      </c>
      <c r="R12" s="33">
        <v>56806.69466654853</v>
      </c>
      <c r="S12" s="33">
        <v>62821.201820215749</v>
      </c>
      <c r="T12" s="33">
        <v>62257.80537740064</v>
      </c>
      <c r="U12" s="33">
        <v>64739.030272041266</v>
      </c>
      <c r="V12" s="33">
        <v>65881.449244903706</v>
      </c>
      <c r="W12" s="33">
        <v>68550.888290459901</v>
      </c>
      <c r="X12" s="33">
        <v>73939.784009637398</v>
      </c>
      <c r="Y12" s="33">
        <v>79747.40074636288</v>
      </c>
      <c r="Z12" s="33">
        <v>81982.752067713867</v>
      </c>
      <c r="AA12" s="33">
        <v>83997.024092516716</v>
      </c>
      <c r="AB12" s="33">
        <v>84833.495163463245</v>
      </c>
      <c r="AC12" s="33">
        <v>88212.505431228768</v>
      </c>
      <c r="AD12" s="33">
        <v>93357.847001712726</v>
      </c>
      <c r="AE12" s="33">
        <v>92220.185923400117</v>
      </c>
    </row>
    <row r="13" spans="1:35">
      <c r="A13" s="29" t="s">
        <v>40</v>
      </c>
      <c r="B13" s="29" t="s">
        <v>68</v>
      </c>
      <c r="C13" s="33">
        <v>14497.889088656502</v>
      </c>
      <c r="D13" s="33">
        <v>17774.023711435733</v>
      </c>
      <c r="E13" s="33">
        <v>18030.216092375398</v>
      </c>
      <c r="F13" s="33">
        <v>17335.548246767979</v>
      </c>
      <c r="G13" s="33">
        <v>16977.458068919896</v>
      </c>
      <c r="H13" s="33">
        <v>18244.773080647836</v>
      </c>
      <c r="I13" s="33">
        <v>19243.95636994372</v>
      </c>
      <c r="J13" s="33">
        <v>17647.683434861505</v>
      </c>
      <c r="K13" s="33">
        <v>20439.874775707092</v>
      </c>
      <c r="L13" s="33">
        <v>23250.625752153628</v>
      </c>
      <c r="M13" s="33">
        <v>30210.452964592987</v>
      </c>
      <c r="N13" s="33">
        <v>30138.062717366542</v>
      </c>
      <c r="O13" s="33">
        <v>29095.093628237948</v>
      </c>
      <c r="P13" s="33">
        <v>28446.204076553815</v>
      </c>
      <c r="Q13" s="33">
        <v>30289.778283783548</v>
      </c>
      <c r="R13" s="33">
        <v>30151.050095353829</v>
      </c>
      <c r="S13" s="33">
        <v>26647.333406585967</v>
      </c>
      <c r="T13" s="33">
        <v>27504.988910118052</v>
      </c>
      <c r="U13" s="33">
        <v>28971.984190576637</v>
      </c>
      <c r="V13" s="33">
        <v>29450.037112256719</v>
      </c>
      <c r="W13" s="33">
        <v>29468.082569888062</v>
      </c>
      <c r="X13" s="33">
        <v>32655.548627974342</v>
      </c>
      <c r="Y13" s="33">
        <v>32147.395899206353</v>
      </c>
      <c r="Z13" s="33">
        <v>33118.023106490953</v>
      </c>
      <c r="AA13" s="33">
        <v>35714.603532191242</v>
      </c>
      <c r="AB13" s="33">
        <v>39891.950735271188</v>
      </c>
      <c r="AC13" s="33">
        <v>43250.482460555388</v>
      </c>
      <c r="AD13" s="33">
        <v>47402.250420942837</v>
      </c>
      <c r="AE13" s="33">
        <v>48664.56155819141</v>
      </c>
    </row>
    <row r="14" spans="1:35">
      <c r="A14" s="29" t="s">
        <v>40</v>
      </c>
      <c r="B14" s="29" t="s">
        <v>36</v>
      </c>
      <c r="C14" s="33">
        <v>146.69447668192436</v>
      </c>
      <c r="D14" s="33">
        <v>224.1177675283692</v>
      </c>
      <c r="E14" s="33">
        <v>259.54432729673141</v>
      </c>
      <c r="F14" s="33">
        <v>339.74261473156247</v>
      </c>
      <c r="G14" s="33">
        <v>356.97870339534933</v>
      </c>
      <c r="H14" s="33">
        <v>368.89420938733366</v>
      </c>
      <c r="I14" s="33">
        <v>363.54498771832277</v>
      </c>
      <c r="J14" s="33">
        <v>344.95448056324216</v>
      </c>
      <c r="K14" s="33">
        <v>318.61698592614772</v>
      </c>
      <c r="L14" s="33">
        <v>325.17424738652994</v>
      </c>
      <c r="M14" s="33">
        <v>324.339941022527</v>
      </c>
      <c r="N14" s="33">
        <v>330.392303203849</v>
      </c>
      <c r="O14" s="33">
        <v>298.53455325932191</v>
      </c>
      <c r="P14" s="33">
        <v>271.97167116132903</v>
      </c>
      <c r="Q14" s="33">
        <v>278.59367633698395</v>
      </c>
      <c r="R14" s="33">
        <v>279.73726023684395</v>
      </c>
      <c r="S14" s="33">
        <v>625.37507914829587</v>
      </c>
      <c r="T14" s="33">
        <v>629.91836876123205</v>
      </c>
      <c r="U14" s="33">
        <v>804.53532424666594</v>
      </c>
      <c r="V14" s="33">
        <v>863.975101078335</v>
      </c>
      <c r="W14" s="33">
        <v>2673.5468700928864</v>
      </c>
      <c r="X14" s="33">
        <v>2990.5745672076355</v>
      </c>
      <c r="Y14" s="33">
        <v>3158.6151535446606</v>
      </c>
      <c r="Z14" s="33">
        <v>4794.5768024218069</v>
      </c>
      <c r="AA14" s="33">
        <v>4844.9542409062333</v>
      </c>
      <c r="AB14" s="33">
        <v>4665.4203576427517</v>
      </c>
      <c r="AC14" s="33">
        <v>4687.3557144894912</v>
      </c>
      <c r="AD14" s="33">
        <v>5557.4877863509937</v>
      </c>
      <c r="AE14" s="33">
        <v>5709.4423081104414</v>
      </c>
      <c r="AH14" s="28"/>
      <c r="AI14" s="28"/>
    </row>
    <row r="15" spans="1:35">
      <c r="A15" s="29" t="s">
        <v>40</v>
      </c>
      <c r="B15" s="29" t="s">
        <v>73</v>
      </c>
      <c r="C15" s="33">
        <v>84.834037999999993</v>
      </c>
      <c r="D15" s="33">
        <v>210.09433799999999</v>
      </c>
      <c r="E15" s="33">
        <v>243.52742775920572</v>
      </c>
      <c r="F15" s="33">
        <v>1050.0473302128348</v>
      </c>
      <c r="G15" s="33">
        <v>4825.2401195182492</v>
      </c>
      <c r="H15" s="33">
        <v>5080.2489549898301</v>
      </c>
      <c r="I15" s="33">
        <v>5074.9031640462172</v>
      </c>
      <c r="J15" s="33">
        <v>6037.849324215983</v>
      </c>
      <c r="K15" s="33">
        <v>7341.4056690153202</v>
      </c>
      <c r="L15" s="33">
        <v>8496.3019445210084</v>
      </c>
      <c r="M15" s="33">
        <v>9684.9618556941296</v>
      </c>
      <c r="N15" s="33">
        <v>10706.986681494087</v>
      </c>
      <c r="O15" s="33">
        <v>10025.457053264543</v>
      </c>
      <c r="P15" s="33">
        <v>10387.950571249361</v>
      </c>
      <c r="Q15" s="33">
        <v>10770.819701027383</v>
      </c>
      <c r="R15" s="33">
        <v>10502.309579930614</v>
      </c>
      <c r="S15" s="33">
        <v>10297.702055962825</v>
      </c>
      <c r="T15" s="33">
        <v>9737.8220270053425</v>
      </c>
      <c r="U15" s="33">
        <v>10975.343332611559</v>
      </c>
      <c r="V15" s="33">
        <v>10195.182999331653</v>
      </c>
      <c r="W15" s="33">
        <v>10932.223430980988</v>
      </c>
      <c r="X15" s="33">
        <v>11368.175437319733</v>
      </c>
      <c r="Y15" s="33">
        <v>11529.662324443319</v>
      </c>
      <c r="Z15" s="33">
        <v>11970.964114860741</v>
      </c>
      <c r="AA15" s="33">
        <v>13079.612086842717</v>
      </c>
      <c r="AB15" s="33">
        <v>15635.792875040428</v>
      </c>
      <c r="AC15" s="33">
        <v>15621.703534081133</v>
      </c>
      <c r="AD15" s="33">
        <v>17707.74229032829</v>
      </c>
      <c r="AE15" s="33">
        <v>15577.279074305596</v>
      </c>
      <c r="AH15" s="28"/>
      <c r="AI15" s="28"/>
    </row>
    <row r="16" spans="1:35">
      <c r="A16" s="29" t="s">
        <v>40</v>
      </c>
      <c r="B16" s="29" t="s">
        <v>56</v>
      </c>
      <c r="C16" s="33">
        <v>11.76488164719999</v>
      </c>
      <c r="D16" s="33">
        <v>17.39646626799999</v>
      </c>
      <c r="E16" s="33">
        <v>21.264661142999987</v>
      </c>
      <c r="F16" s="33">
        <v>31.839412211500001</v>
      </c>
      <c r="G16" s="33">
        <v>46.122447949999994</v>
      </c>
      <c r="H16" s="33">
        <v>57.181187013999995</v>
      </c>
      <c r="I16" s="33">
        <v>70.533766435999993</v>
      </c>
      <c r="J16" s="33">
        <v>78.778528365</v>
      </c>
      <c r="K16" s="33">
        <v>84.55307861</v>
      </c>
      <c r="L16" s="33">
        <v>91.446849909999997</v>
      </c>
      <c r="M16" s="33">
        <v>112.15504721000001</v>
      </c>
      <c r="N16" s="33">
        <v>130.68875629999999</v>
      </c>
      <c r="O16" s="33">
        <v>149.96652724999998</v>
      </c>
      <c r="P16" s="33">
        <v>160.32271240999978</v>
      </c>
      <c r="Q16" s="33">
        <v>165.4448855499999</v>
      </c>
      <c r="R16" s="33">
        <v>171.62462260999999</v>
      </c>
      <c r="S16" s="33">
        <v>172.17815908999998</v>
      </c>
      <c r="T16" s="33">
        <v>176.65131955000001</v>
      </c>
      <c r="U16" s="33">
        <v>176.45931846999991</v>
      </c>
      <c r="V16" s="33">
        <v>177.81222612999997</v>
      </c>
      <c r="W16" s="33">
        <v>166.09768652999998</v>
      </c>
      <c r="X16" s="33">
        <v>169.32939730999999</v>
      </c>
      <c r="Y16" s="33">
        <v>166.9285955</v>
      </c>
      <c r="Z16" s="33">
        <v>167.99047119000002</v>
      </c>
      <c r="AA16" s="33">
        <v>171.46001216999971</v>
      </c>
      <c r="AB16" s="33">
        <v>170.29947475999998</v>
      </c>
      <c r="AC16" s="33">
        <v>171.3628199799999</v>
      </c>
      <c r="AD16" s="33">
        <v>141.33749510999991</v>
      </c>
      <c r="AE16" s="33">
        <v>124.37610976999989</v>
      </c>
      <c r="AH16" s="28"/>
      <c r="AI16" s="28"/>
    </row>
    <row r="17" spans="1:35">
      <c r="A17" s="34" t="s">
        <v>138</v>
      </c>
      <c r="B17" s="34"/>
      <c r="C17" s="35">
        <v>163004.06279555344</v>
      </c>
      <c r="D17" s="35">
        <v>162323.89682688017</v>
      </c>
      <c r="E17" s="35">
        <v>162166.84700945701</v>
      </c>
      <c r="F17" s="35">
        <v>162689.65448327435</v>
      </c>
      <c r="G17" s="35">
        <v>163698.48462877778</v>
      </c>
      <c r="H17" s="35">
        <v>159050.76743069969</v>
      </c>
      <c r="I17" s="35">
        <v>158450.76862837287</v>
      </c>
      <c r="J17" s="35">
        <v>159893.11218673174</v>
      </c>
      <c r="K17" s="35">
        <v>142513.43792930411</v>
      </c>
      <c r="L17" s="35">
        <v>140789.57540616026</v>
      </c>
      <c r="M17" s="35">
        <v>140965.33743131929</v>
      </c>
      <c r="N17" s="35">
        <v>140923.20966674233</v>
      </c>
      <c r="O17" s="35">
        <v>142350.31779890595</v>
      </c>
      <c r="P17" s="35">
        <v>143790.22967310765</v>
      </c>
      <c r="Q17" s="35">
        <v>143172.80854577647</v>
      </c>
      <c r="R17" s="35">
        <v>145008.42245658627</v>
      </c>
      <c r="S17" s="35">
        <v>149637.50554470893</v>
      </c>
      <c r="T17" s="35">
        <v>149553.83972029062</v>
      </c>
      <c r="U17" s="35">
        <v>149376.48959412792</v>
      </c>
      <c r="V17" s="35">
        <v>150421.49398720765</v>
      </c>
      <c r="W17" s="35">
        <v>151806.333866228</v>
      </c>
      <c r="X17" s="35">
        <v>154586.99210907324</v>
      </c>
      <c r="Y17" s="35">
        <v>156187.12414220508</v>
      </c>
      <c r="Z17" s="35">
        <v>155804.59338142636</v>
      </c>
      <c r="AA17" s="35">
        <v>157318.3739527704</v>
      </c>
      <c r="AB17" s="35">
        <v>162971.20146646994</v>
      </c>
      <c r="AC17" s="35">
        <v>162139.42624997173</v>
      </c>
      <c r="AD17" s="35">
        <v>161918.1481730245</v>
      </c>
      <c r="AE17" s="35">
        <v>161090.76417731933</v>
      </c>
      <c r="AF17" s="28"/>
      <c r="AG17" s="28"/>
      <c r="AH17" s="28"/>
      <c r="AI17" s="28"/>
    </row>
    <row r="18" spans="1:35">
      <c r="AF18" s="28"/>
      <c r="AG18" s="28"/>
      <c r="AH18" s="28"/>
      <c r="AI18" s="28"/>
    </row>
    <row r="19" spans="1:35">
      <c r="A19" s="19" t="s">
        <v>128</v>
      </c>
      <c r="B19" s="19" t="s">
        <v>129</v>
      </c>
      <c r="C19" s="19" t="s">
        <v>80</v>
      </c>
      <c r="D19" s="19" t="s">
        <v>89</v>
      </c>
      <c r="E19" s="19" t="s">
        <v>90</v>
      </c>
      <c r="F19" s="19" t="s">
        <v>91</v>
      </c>
      <c r="G19" s="19" t="s">
        <v>92</v>
      </c>
      <c r="H19" s="19" t="s">
        <v>93</v>
      </c>
      <c r="I19" s="19" t="s">
        <v>94</v>
      </c>
      <c r="J19" s="19" t="s">
        <v>95</v>
      </c>
      <c r="K19" s="19" t="s">
        <v>96</v>
      </c>
      <c r="L19" s="19" t="s">
        <v>97</v>
      </c>
      <c r="M19" s="19" t="s">
        <v>98</v>
      </c>
      <c r="N19" s="19" t="s">
        <v>99</v>
      </c>
      <c r="O19" s="19" t="s">
        <v>100</v>
      </c>
      <c r="P19" s="19" t="s">
        <v>101</v>
      </c>
      <c r="Q19" s="19" t="s">
        <v>102</v>
      </c>
      <c r="R19" s="19" t="s">
        <v>103</v>
      </c>
      <c r="S19" s="19" t="s">
        <v>104</v>
      </c>
      <c r="T19" s="19" t="s">
        <v>105</v>
      </c>
      <c r="U19" s="19" t="s">
        <v>106</v>
      </c>
      <c r="V19" s="19" t="s">
        <v>107</v>
      </c>
      <c r="W19" s="19" t="s">
        <v>108</v>
      </c>
      <c r="X19" s="19" t="s">
        <v>109</v>
      </c>
      <c r="Y19" s="19" t="s">
        <v>110</v>
      </c>
      <c r="Z19" s="19" t="s">
        <v>111</v>
      </c>
      <c r="AA19" s="19" t="s">
        <v>112</v>
      </c>
      <c r="AB19" s="19" t="s">
        <v>113</v>
      </c>
      <c r="AC19" s="19" t="s">
        <v>114</v>
      </c>
      <c r="AD19" s="19" t="s">
        <v>115</v>
      </c>
      <c r="AE19" s="19" t="s">
        <v>116</v>
      </c>
      <c r="AF19" s="28"/>
      <c r="AG19" s="28"/>
      <c r="AH19" s="28"/>
      <c r="AI19" s="28"/>
    </row>
    <row r="20" spans="1:35">
      <c r="A20" s="29" t="s">
        <v>130</v>
      </c>
      <c r="B20" s="29" t="s">
        <v>64</v>
      </c>
      <c r="C20" s="33">
        <v>39946.597300000001</v>
      </c>
      <c r="D20" s="33">
        <v>35777.44709999999</v>
      </c>
      <c r="E20" s="33">
        <v>31092.629099999987</v>
      </c>
      <c r="F20" s="33">
        <v>35107.561329999997</v>
      </c>
      <c r="G20" s="33">
        <v>28584.055963736089</v>
      </c>
      <c r="H20" s="33">
        <v>27125.472665103869</v>
      </c>
      <c r="I20" s="33">
        <v>25618.93986033526</v>
      </c>
      <c r="J20" s="33">
        <v>28933.08675173805</v>
      </c>
      <c r="K20" s="33">
        <v>16270.540229557851</v>
      </c>
      <c r="L20" s="33">
        <v>12135.093980998823</v>
      </c>
      <c r="M20" s="33">
        <v>5573.6104000718087</v>
      </c>
      <c r="N20" s="33">
        <v>5575.8533529828073</v>
      </c>
      <c r="O20" s="33">
        <v>7587.3089543012811</v>
      </c>
      <c r="P20" s="33">
        <v>6601.8225594536216</v>
      </c>
      <c r="Q20" s="33">
        <v>5244.5673999999999</v>
      </c>
      <c r="R20" s="33">
        <v>7052.8212999999996</v>
      </c>
      <c r="S20" s="33">
        <v>8337.3297999999995</v>
      </c>
      <c r="T20" s="33">
        <v>8275</v>
      </c>
      <c r="U20" s="33">
        <v>7250.6718999999994</v>
      </c>
      <c r="V20" s="33">
        <v>6232.0075999999999</v>
      </c>
      <c r="W20" s="33">
        <v>5306.0649999999896</v>
      </c>
      <c r="X20" s="33">
        <v>0</v>
      </c>
      <c r="Y20" s="33">
        <v>0</v>
      </c>
      <c r="Z20" s="33">
        <v>0</v>
      </c>
      <c r="AA20" s="33">
        <v>0</v>
      </c>
      <c r="AB20" s="33">
        <v>0</v>
      </c>
      <c r="AC20" s="33">
        <v>0</v>
      </c>
      <c r="AD20" s="33">
        <v>0</v>
      </c>
      <c r="AE20" s="33">
        <v>0</v>
      </c>
      <c r="AF20" s="28"/>
      <c r="AG20" s="28"/>
      <c r="AH20" s="28"/>
      <c r="AI20" s="28"/>
    </row>
    <row r="21" spans="1:35" s="28" customFormat="1">
      <c r="A21" s="29" t="s">
        <v>130</v>
      </c>
      <c r="B21" s="29" t="s">
        <v>71</v>
      </c>
      <c r="C21" s="33">
        <v>0</v>
      </c>
      <c r="D21" s="33">
        <v>0</v>
      </c>
      <c r="E21" s="33">
        <v>0</v>
      </c>
      <c r="F21" s="33">
        <v>0</v>
      </c>
      <c r="G21" s="33">
        <v>0</v>
      </c>
      <c r="H21" s="33">
        <v>0</v>
      </c>
      <c r="I21" s="33">
        <v>0</v>
      </c>
      <c r="J21" s="33">
        <v>0</v>
      </c>
      <c r="K21" s="33">
        <v>0</v>
      </c>
      <c r="L21" s="33">
        <v>0</v>
      </c>
      <c r="M21" s="33">
        <v>0</v>
      </c>
      <c r="N21" s="33">
        <v>0</v>
      </c>
      <c r="O21" s="33">
        <v>0</v>
      </c>
      <c r="P21" s="33">
        <v>0</v>
      </c>
      <c r="Q21" s="33">
        <v>0</v>
      </c>
      <c r="R21" s="33">
        <v>0</v>
      </c>
      <c r="S21" s="33">
        <v>0</v>
      </c>
      <c r="T21" s="33">
        <v>0</v>
      </c>
      <c r="U21" s="33">
        <v>0</v>
      </c>
      <c r="V21" s="33">
        <v>0</v>
      </c>
      <c r="W21" s="33">
        <v>0</v>
      </c>
      <c r="X21" s="33">
        <v>0</v>
      </c>
      <c r="Y21" s="33">
        <v>0</v>
      </c>
      <c r="Z21" s="33">
        <v>0</v>
      </c>
      <c r="AA21" s="33">
        <v>0</v>
      </c>
      <c r="AB21" s="33">
        <v>0</v>
      </c>
      <c r="AC21" s="33">
        <v>0</v>
      </c>
      <c r="AD21" s="33">
        <v>0</v>
      </c>
      <c r="AE21" s="33">
        <v>0</v>
      </c>
    </row>
    <row r="22" spans="1:35" s="28" customFormat="1">
      <c r="A22" s="29" t="s">
        <v>130</v>
      </c>
      <c r="B22" s="29" t="s">
        <v>20</v>
      </c>
      <c r="C22" s="33">
        <v>33.648915840651817</v>
      </c>
      <c r="D22" s="33">
        <v>33.648915836922278</v>
      </c>
      <c r="E22" s="33">
        <v>101.22330691484932</v>
      </c>
      <c r="F22" s="33">
        <v>63.708446799578503</v>
      </c>
      <c r="G22" s="33">
        <v>63.559057179759741</v>
      </c>
      <c r="H22" s="33">
        <v>63.559057156949102</v>
      </c>
      <c r="I22" s="33">
        <v>63.73319221580828</v>
      </c>
      <c r="J22" s="33">
        <v>63.559057371764062</v>
      </c>
      <c r="K22" s="33">
        <v>63.559057329876431</v>
      </c>
      <c r="L22" s="33">
        <v>63.559057345835804</v>
      </c>
      <c r="M22" s="33">
        <v>63.7331923024894</v>
      </c>
      <c r="N22" s="33">
        <v>63.559057707344543</v>
      </c>
      <c r="O22" s="33">
        <v>63.559057650015141</v>
      </c>
      <c r="P22" s="33">
        <v>90.90157289752679</v>
      </c>
      <c r="Q22" s="33">
        <v>63.733192756589261</v>
      </c>
      <c r="R22" s="33">
        <v>63.559057803519295</v>
      </c>
      <c r="S22" s="33">
        <v>63.852158516046202</v>
      </c>
      <c r="T22" s="33">
        <v>582.2810746851502</v>
      </c>
      <c r="U22" s="33">
        <v>1066.2885852893039</v>
      </c>
      <c r="V22" s="33">
        <v>1139.5704983942869</v>
      </c>
      <c r="W22" s="33">
        <v>744.65054995419996</v>
      </c>
      <c r="X22" s="33">
        <v>1203.0802726568377</v>
      </c>
      <c r="Y22" s="33">
        <v>0.64472554627500001</v>
      </c>
      <c r="Z22" s="33">
        <v>6.9700729999999999E-6</v>
      </c>
      <c r="AA22" s="33">
        <v>7.1652284999999899E-6</v>
      </c>
      <c r="AB22" s="33">
        <v>9.3616420000000002E-6</v>
      </c>
      <c r="AC22" s="33">
        <v>9.713262E-6</v>
      </c>
      <c r="AD22" s="33">
        <v>9.5062370000000001E-6</v>
      </c>
      <c r="AE22" s="33">
        <v>9.3252599999999992E-6</v>
      </c>
    </row>
    <row r="23" spans="1:35" s="28" customFormat="1">
      <c r="A23" s="29" t="s">
        <v>130</v>
      </c>
      <c r="B23" s="29" t="s">
        <v>32</v>
      </c>
      <c r="C23" s="33">
        <v>0</v>
      </c>
      <c r="D23" s="33">
        <v>0</v>
      </c>
      <c r="E23" s="33">
        <v>0</v>
      </c>
      <c r="F23" s="33">
        <v>0</v>
      </c>
      <c r="G23" s="33">
        <v>0</v>
      </c>
      <c r="H23" s="33">
        <v>0</v>
      </c>
      <c r="I23" s="33">
        <v>0</v>
      </c>
      <c r="J23" s="33">
        <v>0</v>
      </c>
      <c r="K23" s="33">
        <v>0</v>
      </c>
      <c r="L23" s="33">
        <v>0</v>
      </c>
      <c r="M23" s="33">
        <v>0</v>
      </c>
      <c r="N23" s="33">
        <v>0</v>
      </c>
      <c r="O23" s="33">
        <v>0</v>
      </c>
      <c r="P23" s="33">
        <v>0</v>
      </c>
      <c r="Q23" s="33">
        <v>0</v>
      </c>
      <c r="R23" s="33">
        <v>0</v>
      </c>
      <c r="S23" s="33">
        <v>0</v>
      </c>
      <c r="T23" s="33">
        <v>0</v>
      </c>
      <c r="U23" s="33">
        <v>0</v>
      </c>
      <c r="V23" s="33">
        <v>0</v>
      </c>
      <c r="W23" s="33">
        <v>0</v>
      </c>
      <c r="X23" s="33">
        <v>0</v>
      </c>
      <c r="Y23" s="33">
        <v>0</v>
      </c>
      <c r="Z23" s="33">
        <v>0</v>
      </c>
      <c r="AA23" s="33">
        <v>0</v>
      </c>
      <c r="AB23" s="33">
        <v>0</v>
      </c>
      <c r="AC23" s="33">
        <v>0</v>
      </c>
      <c r="AD23" s="33">
        <v>0</v>
      </c>
      <c r="AE23" s="33">
        <v>0</v>
      </c>
    </row>
    <row r="24" spans="1:35" s="28" customFormat="1">
      <c r="A24" s="29" t="s">
        <v>130</v>
      </c>
      <c r="B24" s="29" t="s">
        <v>66</v>
      </c>
      <c r="C24" s="33">
        <v>1.5520642199999991E-6</v>
      </c>
      <c r="D24" s="33">
        <v>1.5377074000000001E-6</v>
      </c>
      <c r="E24" s="33">
        <v>3.1722384080075039</v>
      </c>
      <c r="F24" s="33">
        <v>33.322497929588749</v>
      </c>
      <c r="G24" s="33">
        <v>5.7572960126928399</v>
      </c>
      <c r="H24" s="33">
        <v>12.805856096158569</v>
      </c>
      <c r="I24" s="33">
        <v>5.6786521251657502</v>
      </c>
      <c r="J24" s="33">
        <v>11.18916282758282</v>
      </c>
      <c r="K24" s="33">
        <v>2.0268769000000001E-6</v>
      </c>
      <c r="L24" s="33">
        <v>2.082617759999999E-6</v>
      </c>
      <c r="M24" s="33">
        <v>1.982497649999999E-6</v>
      </c>
      <c r="N24" s="33">
        <v>13.32026699081308</v>
      </c>
      <c r="O24" s="33">
        <v>2.6043284694176796</v>
      </c>
      <c r="P24" s="33">
        <v>3.8587123102464305</v>
      </c>
      <c r="Q24" s="33">
        <v>12.672368072594701</v>
      </c>
      <c r="R24" s="33">
        <v>6.9873821330275403</v>
      </c>
      <c r="S24" s="33">
        <v>20.148052992698243</v>
      </c>
      <c r="T24" s="33">
        <v>6.5489013979418402</v>
      </c>
      <c r="U24" s="33">
        <v>122.0172872772158</v>
      </c>
      <c r="V24" s="33">
        <v>136.17666529258969</v>
      </c>
      <c r="W24" s="33">
        <v>109.9813782289345</v>
      </c>
      <c r="X24" s="33">
        <v>81.780764369197598</v>
      </c>
      <c r="Y24" s="33">
        <v>783.19334667412988</v>
      </c>
      <c r="Z24" s="33">
        <v>438.10610320018469</v>
      </c>
      <c r="AA24" s="33">
        <v>622.61173376467309</v>
      </c>
      <c r="AB24" s="33">
        <v>534.27124442781599</v>
      </c>
      <c r="AC24" s="33">
        <v>1642.578136891744</v>
      </c>
      <c r="AD24" s="33">
        <v>1912.881811480275</v>
      </c>
      <c r="AE24" s="33">
        <v>2407.7154810329762</v>
      </c>
    </row>
    <row r="25" spans="1:35" s="28" customFormat="1">
      <c r="A25" s="29" t="s">
        <v>130</v>
      </c>
      <c r="B25" s="29" t="s">
        <v>65</v>
      </c>
      <c r="C25" s="33">
        <v>2050.9752599999988</v>
      </c>
      <c r="D25" s="33">
        <v>2170.9416000000001</v>
      </c>
      <c r="E25" s="33">
        <v>1961.5422500000002</v>
      </c>
      <c r="F25" s="33">
        <v>2562.5736699999989</v>
      </c>
      <c r="G25" s="33">
        <v>2651.9483639999999</v>
      </c>
      <c r="H25" s="33">
        <v>2468.9146499999988</v>
      </c>
      <c r="I25" s="33">
        <v>2393.5458199999998</v>
      </c>
      <c r="J25" s="33">
        <v>3387.554345</v>
      </c>
      <c r="K25" s="33">
        <v>2356.607</v>
      </c>
      <c r="L25" s="33">
        <v>2193.1828500000001</v>
      </c>
      <c r="M25" s="33">
        <v>2325.3645259999998</v>
      </c>
      <c r="N25" s="33">
        <v>2591.2776260000001</v>
      </c>
      <c r="O25" s="33">
        <v>2728.922149999999</v>
      </c>
      <c r="P25" s="33">
        <v>3146.5727499999998</v>
      </c>
      <c r="Q25" s="33">
        <v>2703.5052199999991</v>
      </c>
      <c r="R25" s="33">
        <v>2592.9575649999988</v>
      </c>
      <c r="S25" s="33">
        <v>3654.6777799999991</v>
      </c>
      <c r="T25" s="33">
        <v>2978.2597499999988</v>
      </c>
      <c r="U25" s="33">
        <v>2533.30159</v>
      </c>
      <c r="V25" s="33">
        <v>2459.067743999999</v>
      </c>
      <c r="W25" s="33">
        <v>2251.2489180000002</v>
      </c>
      <c r="X25" s="33">
        <v>2936.4561400000002</v>
      </c>
      <c r="Y25" s="33">
        <v>3076.7367050000003</v>
      </c>
      <c r="Z25" s="33">
        <v>2862.2513300000001</v>
      </c>
      <c r="AA25" s="33">
        <v>2841.2768550000001</v>
      </c>
      <c r="AB25" s="33">
        <v>3746.2859100000001</v>
      </c>
      <c r="AC25" s="33">
        <v>3028.1821149999982</v>
      </c>
      <c r="AD25" s="33">
        <v>2619.5558540000002</v>
      </c>
      <c r="AE25" s="33">
        <v>2417.468742</v>
      </c>
    </row>
    <row r="26" spans="1:35" s="28" customFormat="1">
      <c r="A26" s="29" t="s">
        <v>130</v>
      </c>
      <c r="B26" s="29" t="s">
        <v>69</v>
      </c>
      <c r="C26" s="33">
        <v>6247.7116567776293</v>
      </c>
      <c r="D26" s="33">
        <v>9107.1211349785717</v>
      </c>
      <c r="E26" s="33">
        <v>10569.470890010645</v>
      </c>
      <c r="F26" s="33">
        <v>12303.671140326491</v>
      </c>
      <c r="G26" s="33">
        <v>15427.340207393698</v>
      </c>
      <c r="H26" s="33">
        <v>17757.983167020877</v>
      </c>
      <c r="I26" s="33">
        <v>18953.744477576562</v>
      </c>
      <c r="J26" s="33">
        <v>18097.243694580204</v>
      </c>
      <c r="K26" s="33">
        <v>16734.274083118707</v>
      </c>
      <c r="L26" s="33">
        <v>17829.580344745864</v>
      </c>
      <c r="M26" s="33">
        <v>22225.609336297694</v>
      </c>
      <c r="N26" s="33">
        <v>21950.527347250485</v>
      </c>
      <c r="O26" s="33">
        <v>21442.112393426261</v>
      </c>
      <c r="P26" s="33">
        <v>22915.607668356646</v>
      </c>
      <c r="Q26" s="33">
        <v>23713.684461490197</v>
      </c>
      <c r="R26" s="33">
        <v>23595.502352907162</v>
      </c>
      <c r="S26" s="33">
        <v>20947.185561713031</v>
      </c>
      <c r="T26" s="33">
        <v>18773.568028720325</v>
      </c>
      <c r="U26" s="33">
        <v>20260.86009518514</v>
      </c>
      <c r="V26" s="33">
        <v>19939.177265091901</v>
      </c>
      <c r="W26" s="33">
        <v>25237.060924283822</v>
      </c>
      <c r="X26" s="33">
        <v>29875.699278537821</v>
      </c>
      <c r="Y26" s="33">
        <v>31805.266595381298</v>
      </c>
      <c r="Z26" s="33">
        <v>33378.43220884075</v>
      </c>
      <c r="AA26" s="33">
        <v>33344.528579626814</v>
      </c>
      <c r="AB26" s="33">
        <v>30201.744472014234</v>
      </c>
      <c r="AC26" s="33">
        <v>27797.451128294913</v>
      </c>
      <c r="AD26" s="33">
        <v>29098.615389125152</v>
      </c>
      <c r="AE26" s="33">
        <v>28781.828925927686</v>
      </c>
    </row>
    <row r="27" spans="1:35" s="28" customFormat="1">
      <c r="A27" s="29" t="s">
        <v>130</v>
      </c>
      <c r="B27" s="29" t="s">
        <v>68</v>
      </c>
      <c r="C27" s="33">
        <v>5342.8112451854167</v>
      </c>
      <c r="D27" s="33">
        <v>6499.5898000858342</v>
      </c>
      <c r="E27" s="33">
        <v>6543.0277844503435</v>
      </c>
      <c r="F27" s="33">
        <v>6299.1536618122018</v>
      </c>
      <c r="G27" s="33">
        <v>5994.6269750682122</v>
      </c>
      <c r="H27" s="33">
        <v>6758.1318998608485</v>
      </c>
      <c r="I27" s="33">
        <v>7576.0343407355049</v>
      </c>
      <c r="J27" s="33">
        <v>7551.6075469850693</v>
      </c>
      <c r="K27" s="33">
        <v>9654.0155487095108</v>
      </c>
      <c r="L27" s="33">
        <v>12172.55009496568</v>
      </c>
      <c r="M27" s="33">
        <v>18957.913112600345</v>
      </c>
      <c r="N27" s="33">
        <v>18712.355367084572</v>
      </c>
      <c r="O27" s="33">
        <v>18171.502711422338</v>
      </c>
      <c r="P27" s="33">
        <v>17510.866502784644</v>
      </c>
      <c r="Q27" s="33">
        <v>18862.26821396919</v>
      </c>
      <c r="R27" s="33">
        <v>18882.685937980412</v>
      </c>
      <c r="S27" s="33">
        <v>17002.831524653888</v>
      </c>
      <c r="T27" s="33">
        <v>17176.004844447627</v>
      </c>
      <c r="U27" s="33">
        <v>18275.248848978219</v>
      </c>
      <c r="V27" s="33">
        <v>18676.395131987865</v>
      </c>
      <c r="W27" s="33">
        <v>18433.561777387837</v>
      </c>
      <c r="X27" s="33">
        <v>19761.052980188932</v>
      </c>
      <c r="Y27" s="33">
        <v>19058.38151598191</v>
      </c>
      <c r="Z27" s="33">
        <v>20424.259449852143</v>
      </c>
      <c r="AA27" s="33">
        <v>21329.700959627935</v>
      </c>
      <c r="AB27" s="33">
        <v>23837.036610668387</v>
      </c>
      <c r="AC27" s="33">
        <v>25388.055163469377</v>
      </c>
      <c r="AD27" s="33">
        <v>26626.741523163728</v>
      </c>
      <c r="AE27" s="33">
        <v>26113.892992143577</v>
      </c>
    </row>
    <row r="28" spans="1:35" s="28" customFormat="1">
      <c r="A28" s="29" t="s">
        <v>130</v>
      </c>
      <c r="B28" s="29" t="s">
        <v>36</v>
      </c>
      <c r="C28" s="33">
        <v>6.2201589999999997E-6</v>
      </c>
      <c r="D28" s="33">
        <v>6.3051709999999899E-6</v>
      </c>
      <c r="E28" s="33">
        <v>6.2716158999999897E-6</v>
      </c>
      <c r="F28" s="33">
        <v>6.2064777999999997E-6</v>
      </c>
      <c r="G28" s="33">
        <v>6.00356839999999E-6</v>
      </c>
      <c r="H28" s="33">
        <v>6.156631399999989E-6</v>
      </c>
      <c r="I28" s="33">
        <v>7.0750907E-6</v>
      </c>
      <c r="J28" s="33">
        <v>7.4713773999999902E-6</v>
      </c>
      <c r="K28" s="33">
        <v>2.25008797E-5</v>
      </c>
      <c r="L28" s="33">
        <v>2.3236018000000002E-5</v>
      </c>
      <c r="M28" s="33">
        <v>2.5870734000000003E-5</v>
      </c>
      <c r="N28" s="33">
        <v>2.6239017000000001E-5</v>
      </c>
      <c r="O28" s="33">
        <v>2.6818592999999999E-5</v>
      </c>
      <c r="P28" s="33">
        <v>2.6788477999999999E-5</v>
      </c>
      <c r="Q28" s="33">
        <v>2.9293508999999998E-5</v>
      </c>
      <c r="R28" s="33">
        <v>2.9673601000000003E-5</v>
      </c>
      <c r="S28" s="33">
        <v>2.8336162000000001E-5</v>
      </c>
      <c r="T28" s="33">
        <v>2.8598311E-5</v>
      </c>
      <c r="U28" s="33">
        <v>3.3382305000000001E-5</v>
      </c>
      <c r="V28" s="33">
        <v>3.3394488000000001E-5</v>
      </c>
      <c r="W28" s="33">
        <v>6.7441421000000005E-5</v>
      </c>
      <c r="X28" s="33">
        <v>6.7495648000000003E-5</v>
      </c>
      <c r="Y28" s="33">
        <v>174.94645725650699</v>
      </c>
      <c r="Z28" s="33">
        <v>464.08419302931395</v>
      </c>
      <c r="AA28" s="33">
        <v>512.10232448805607</v>
      </c>
      <c r="AB28" s="33">
        <v>502.168062762386</v>
      </c>
      <c r="AC28" s="33">
        <v>497.67468310581</v>
      </c>
      <c r="AD28" s="33">
        <v>506.732888678743</v>
      </c>
      <c r="AE28" s="33">
        <v>480.53142350552901</v>
      </c>
    </row>
    <row r="29" spans="1:35" s="28" customFormat="1">
      <c r="A29" s="29" t="s">
        <v>130</v>
      </c>
      <c r="B29" s="29" t="s">
        <v>73</v>
      </c>
      <c r="C29" s="33">
        <v>43.828688</v>
      </c>
      <c r="D29" s="33">
        <v>96.766717999999997</v>
      </c>
      <c r="E29" s="33">
        <v>114.98986000822549</v>
      </c>
      <c r="F29" s="33">
        <v>643.37967053627381</v>
      </c>
      <c r="G29" s="33">
        <v>4323.9668879357296</v>
      </c>
      <c r="H29" s="33">
        <v>4556.2317206648859</v>
      </c>
      <c r="I29" s="33">
        <v>4623.9155271264208</v>
      </c>
      <c r="J29" s="33">
        <v>5371.1037436436072</v>
      </c>
      <c r="K29" s="33">
        <v>6985.5055778763017</v>
      </c>
      <c r="L29" s="33">
        <v>8079.4198821714472</v>
      </c>
      <c r="M29" s="33">
        <v>9247.9204912804616</v>
      </c>
      <c r="N29" s="33">
        <v>10040.662228167987</v>
      </c>
      <c r="O29" s="33">
        <v>9447.5462283930083</v>
      </c>
      <c r="P29" s="33">
        <v>9724.5991112724023</v>
      </c>
      <c r="Q29" s="33">
        <v>10189.436036164005</v>
      </c>
      <c r="R29" s="33">
        <v>9930.8773092971151</v>
      </c>
      <c r="S29" s="33">
        <v>9633.5662195362238</v>
      </c>
      <c r="T29" s="33">
        <v>9046.7579430557089</v>
      </c>
      <c r="U29" s="33">
        <v>9508.1598486086586</v>
      </c>
      <c r="V29" s="33">
        <v>8852.147435549472</v>
      </c>
      <c r="W29" s="33">
        <v>9383.6831831083528</v>
      </c>
      <c r="X29" s="33">
        <v>9125.4717885855516</v>
      </c>
      <c r="Y29" s="33">
        <v>9389.3209741770825</v>
      </c>
      <c r="Z29" s="33">
        <v>9914.6762591961851</v>
      </c>
      <c r="AA29" s="33">
        <v>9584.8710270669035</v>
      </c>
      <c r="AB29" s="33">
        <v>10312.671384423764</v>
      </c>
      <c r="AC29" s="33">
        <v>9667.8510905406547</v>
      </c>
      <c r="AD29" s="33">
        <v>10192.103124771038</v>
      </c>
      <c r="AE29" s="33">
        <v>9117.594991770613</v>
      </c>
    </row>
    <row r="30" spans="1:35" s="28" customFormat="1">
      <c r="A30" s="36" t="s">
        <v>130</v>
      </c>
      <c r="B30" s="36" t="s">
        <v>56</v>
      </c>
      <c r="C30" s="25">
        <v>5.8445887000000001</v>
      </c>
      <c r="D30" s="25">
        <v>7.9473207300000004</v>
      </c>
      <c r="E30" s="25">
        <v>8.3167005999999901</v>
      </c>
      <c r="F30" s="25">
        <v>11.600447729999999</v>
      </c>
      <c r="G30" s="25">
        <v>16.793073099999997</v>
      </c>
      <c r="H30" s="25">
        <v>21.5340682</v>
      </c>
      <c r="I30" s="25">
        <v>26.465994999999999</v>
      </c>
      <c r="J30" s="25">
        <v>29.7605869</v>
      </c>
      <c r="K30" s="25">
        <v>31.5793885</v>
      </c>
      <c r="L30" s="25">
        <v>33.264252300000003</v>
      </c>
      <c r="M30" s="25">
        <v>39.906378700000005</v>
      </c>
      <c r="N30" s="25">
        <v>47.306194699999999</v>
      </c>
      <c r="O30" s="25">
        <v>54.917782499999987</v>
      </c>
      <c r="P30" s="25">
        <v>58.437318999999903</v>
      </c>
      <c r="Q30" s="25">
        <v>59.781398499999902</v>
      </c>
      <c r="R30" s="25">
        <v>62.298024500000004</v>
      </c>
      <c r="S30" s="25">
        <v>62.431691200000003</v>
      </c>
      <c r="T30" s="25">
        <v>62.068720200000001</v>
      </c>
      <c r="U30" s="25">
        <v>64.757929399999995</v>
      </c>
      <c r="V30" s="25">
        <v>64.077164299999993</v>
      </c>
      <c r="W30" s="25">
        <v>67.9597713</v>
      </c>
      <c r="X30" s="25">
        <v>68.730978399999998</v>
      </c>
      <c r="Y30" s="25">
        <v>66.772176999999999</v>
      </c>
      <c r="Z30" s="25">
        <v>67.708065200000007</v>
      </c>
      <c r="AA30" s="25">
        <v>67.127528099999907</v>
      </c>
      <c r="AB30" s="25">
        <v>68.472317599999997</v>
      </c>
      <c r="AC30" s="25">
        <v>66.431256000000005</v>
      </c>
      <c r="AD30" s="25">
        <v>56.023827799999886</v>
      </c>
      <c r="AE30" s="25">
        <v>52.226693099999999</v>
      </c>
    </row>
    <row r="31" spans="1:35" s="28" customFormat="1">
      <c r="A31" s="34" t="s">
        <v>138</v>
      </c>
      <c r="B31" s="34"/>
      <c r="C31" s="35">
        <v>53621.744379355769</v>
      </c>
      <c r="D31" s="35">
        <v>53588.748552439029</v>
      </c>
      <c r="E31" s="35">
        <v>50271.065569783837</v>
      </c>
      <c r="F31" s="35">
        <v>56369.990746867865</v>
      </c>
      <c r="G31" s="35">
        <v>52727.287863390447</v>
      </c>
      <c r="H31" s="35">
        <v>54186.867295238699</v>
      </c>
      <c r="I31" s="35">
        <v>54611.676342988299</v>
      </c>
      <c r="J31" s="35">
        <v>58044.240558502672</v>
      </c>
      <c r="K31" s="35">
        <v>45078.995920742826</v>
      </c>
      <c r="L31" s="35">
        <v>44393.966330138821</v>
      </c>
      <c r="M31" s="35">
        <v>49146.23056925484</v>
      </c>
      <c r="N31" s="35">
        <v>48906.893018016024</v>
      </c>
      <c r="O31" s="35">
        <v>49996.009595269308</v>
      </c>
      <c r="P31" s="35">
        <v>50269.629765802682</v>
      </c>
      <c r="Q31" s="35">
        <v>50600.430856288571</v>
      </c>
      <c r="R31" s="35">
        <v>52194.513595824115</v>
      </c>
      <c r="S31" s="35">
        <v>50026.024877875665</v>
      </c>
      <c r="T31" s="35">
        <v>47791.662599251045</v>
      </c>
      <c r="U31" s="35">
        <v>49508.388306729874</v>
      </c>
      <c r="V31" s="35">
        <v>48582.394904766639</v>
      </c>
      <c r="W31" s="35">
        <v>52082.568547854782</v>
      </c>
      <c r="X31" s="35">
        <v>53858.069435752783</v>
      </c>
      <c r="Y31" s="35">
        <v>54724.222888583608</v>
      </c>
      <c r="Z31" s="35">
        <v>57103.04909886315</v>
      </c>
      <c r="AA31" s="35">
        <v>58138.118135184646</v>
      </c>
      <c r="AB31" s="35">
        <v>58319.338246472078</v>
      </c>
      <c r="AC31" s="35">
        <v>57856.266553369293</v>
      </c>
      <c r="AD31" s="35">
        <v>60257.794587275392</v>
      </c>
      <c r="AE31" s="35">
        <v>59720.906150429502</v>
      </c>
    </row>
    <row r="32" spans="1:35" s="28" customFormat="1"/>
    <row r="33" spans="1:31" s="28" customFormat="1">
      <c r="A33" s="19" t="s">
        <v>128</v>
      </c>
      <c r="B33" s="19" t="s">
        <v>129</v>
      </c>
      <c r="C33" s="19" t="s">
        <v>80</v>
      </c>
      <c r="D33" s="19" t="s">
        <v>89</v>
      </c>
      <c r="E33" s="19" t="s">
        <v>90</v>
      </c>
      <c r="F33" s="19" t="s">
        <v>91</v>
      </c>
      <c r="G33" s="19" t="s">
        <v>92</v>
      </c>
      <c r="H33" s="19" t="s">
        <v>93</v>
      </c>
      <c r="I33" s="19" t="s">
        <v>94</v>
      </c>
      <c r="J33" s="19" t="s">
        <v>95</v>
      </c>
      <c r="K33" s="19" t="s">
        <v>96</v>
      </c>
      <c r="L33" s="19" t="s">
        <v>97</v>
      </c>
      <c r="M33" s="19" t="s">
        <v>98</v>
      </c>
      <c r="N33" s="19" t="s">
        <v>99</v>
      </c>
      <c r="O33" s="19" t="s">
        <v>100</v>
      </c>
      <c r="P33" s="19" t="s">
        <v>101</v>
      </c>
      <c r="Q33" s="19" t="s">
        <v>102</v>
      </c>
      <c r="R33" s="19" t="s">
        <v>103</v>
      </c>
      <c r="S33" s="19" t="s">
        <v>104</v>
      </c>
      <c r="T33" s="19" t="s">
        <v>105</v>
      </c>
      <c r="U33" s="19" t="s">
        <v>106</v>
      </c>
      <c r="V33" s="19" t="s">
        <v>107</v>
      </c>
      <c r="W33" s="19" t="s">
        <v>108</v>
      </c>
      <c r="X33" s="19" t="s">
        <v>109</v>
      </c>
      <c r="Y33" s="19" t="s">
        <v>110</v>
      </c>
      <c r="Z33" s="19" t="s">
        <v>111</v>
      </c>
      <c r="AA33" s="19" t="s">
        <v>112</v>
      </c>
      <c r="AB33" s="19" t="s">
        <v>113</v>
      </c>
      <c r="AC33" s="19" t="s">
        <v>114</v>
      </c>
      <c r="AD33" s="19" t="s">
        <v>115</v>
      </c>
      <c r="AE33" s="19" t="s">
        <v>116</v>
      </c>
    </row>
    <row r="34" spans="1:31" s="28" customFormat="1">
      <c r="A34" s="29" t="s">
        <v>131</v>
      </c>
      <c r="B34" s="29" t="s">
        <v>64</v>
      </c>
      <c r="C34" s="33">
        <v>40210.307889999975</v>
      </c>
      <c r="D34" s="33">
        <v>36269.176670000008</v>
      </c>
      <c r="E34" s="33">
        <v>39808.217750000011</v>
      </c>
      <c r="F34" s="33">
        <v>35582.815765833591</v>
      </c>
      <c r="G34" s="33">
        <v>37769.014876568603</v>
      </c>
      <c r="H34" s="33">
        <v>32914.997212385002</v>
      </c>
      <c r="I34" s="33">
        <v>31127.063011210681</v>
      </c>
      <c r="J34" s="33">
        <v>29442.489185550698</v>
      </c>
      <c r="K34" s="33">
        <v>26534.234218795806</v>
      </c>
      <c r="L34" s="33">
        <v>25354.451607446394</v>
      </c>
      <c r="M34" s="33">
        <v>21488.521971104201</v>
      </c>
      <c r="N34" s="33">
        <v>23890.179608270621</v>
      </c>
      <c r="O34" s="33">
        <v>24568.839217160414</v>
      </c>
      <c r="P34" s="33">
        <v>24035.987218713755</v>
      </c>
      <c r="Q34" s="33">
        <v>22370.917146383104</v>
      </c>
      <c r="R34" s="33">
        <v>22669.530826710317</v>
      </c>
      <c r="S34" s="33">
        <v>22567.046799999989</v>
      </c>
      <c r="T34" s="33">
        <v>22381.468399999991</v>
      </c>
      <c r="U34" s="33">
        <v>20899.493699999999</v>
      </c>
      <c r="V34" s="33">
        <v>20865.9355</v>
      </c>
      <c r="W34" s="33">
        <v>20134.192999999999</v>
      </c>
      <c r="X34" s="33">
        <v>17761.864399999999</v>
      </c>
      <c r="Y34" s="33">
        <v>14606.744400000001</v>
      </c>
      <c r="Z34" s="33">
        <v>12258.295299999998</v>
      </c>
      <c r="AA34" s="33">
        <v>10758.7402</v>
      </c>
      <c r="AB34" s="33">
        <v>8635.3374000000003</v>
      </c>
      <c r="AC34" s="33">
        <v>8147.4953000000005</v>
      </c>
      <c r="AD34" s="33">
        <v>7681.9111999999895</v>
      </c>
      <c r="AE34" s="33">
        <v>7056.9780000000001</v>
      </c>
    </row>
    <row r="35" spans="1:31" s="28" customFormat="1">
      <c r="A35" s="29" t="s">
        <v>131</v>
      </c>
      <c r="B35" s="29" t="s">
        <v>71</v>
      </c>
      <c r="C35" s="33">
        <v>0</v>
      </c>
      <c r="D35" s="33">
        <v>0</v>
      </c>
      <c r="E35" s="33">
        <v>0</v>
      </c>
      <c r="F35" s="33">
        <v>0</v>
      </c>
      <c r="G35" s="33">
        <v>0</v>
      </c>
      <c r="H35" s="33">
        <v>0</v>
      </c>
      <c r="I35" s="33">
        <v>0</v>
      </c>
      <c r="J35" s="33">
        <v>0</v>
      </c>
      <c r="K35" s="33">
        <v>0</v>
      </c>
      <c r="L35" s="33">
        <v>0</v>
      </c>
      <c r="M35" s="33">
        <v>0</v>
      </c>
      <c r="N35" s="33">
        <v>0</v>
      </c>
      <c r="O35" s="33">
        <v>0</v>
      </c>
      <c r="P35" s="33">
        <v>0</v>
      </c>
      <c r="Q35" s="33">
        <v>0</v>
      </c>
      <c r="R35" s="33">
        <v>0</v>
      </c>
      <c r="S35" s="33">
        <v>0</v>
      </c>
      <c r="T35" s="33">
        <v>0</v>
      </c>
      <c r="U35" s="33">
        <v>0</v>
      </c>
      <c r="V35" s="33">
        <v>0</v>
      </c>
      <c r="W35" s="33">
        <v>0</v>
      </c>
      <c r="X35" s="33">
        <v>0</v>
      </c>
      <c r="Y35" s="33">
        <v>0</v>
      </c>
      <c r="Z35" s="33">
        <v>0</v>
      </c>
      <c r="AA35" s="33">
        <v>0</v>
      </c>
      <c r="AB35" s="33">
        <v>0</v>
      </c>
      <c r="AC35" s="33">
        <v>0</v>
      </c>
      <c r="AD35" s="33">
        <v>0</v>
      </c>
      <c r="AE35" s="33">
        <v>0</v>
      </c>
    </row>
    <row r="36" spans="1:31" s="28" customFormat="1">
      <c r="A36" s="29" t="s">
        <v>131</v>
      </c>
      <c r="B36" s="29" t="s">
        <v>20</v>
      </c>
      <c r="C36" s="33">
        <v>1104.0250147442077</v>
      </c>
      <c r="D36" s="33">
        <v>1104.0250147468607</v>
      </c>
      <c r="E36" s="33">
        <v>1232.2761658165387</v>
      </c>
      <c r="F36" s="33">
        <v>1288.2509161323562</v>
      </c>
      <c r="G36" s="33">
        <v>1208.3025441818609</v>
      </c>
      <c r="H36" s="33">
        <v>1430.7500722562686</v>
      </c>
      <c r="I36" s="33">
        <v>1333.7523772948596</v>
      </c>
      <c r="J36" s="33">
        <v>2337.057182558287</v>
      </c>
      <c r="K36" s="33">
        <v>1196.9682254229481</v>
      </c>
      <c r="L36" s="33">
        <v>1196.9682254340812</v>
      </c>
      <c r="M36" s="33">
        <v>1242.3213964235758</v>
      </c>
      <c r="N36" s="33">
        <v>1488.5616927077431</v>
      </c>
      <c r="O36" s="33">
        <v>1336.1292486829366</v>
      </c>
      <c r="P36" s="33">
        <v>1527.8609297876753</v>
      </c>
      <c r="Q36" s="33">
        <v>1257.9162887242519</v>
      </c>
      <c r="R36" s="33">
        <v>1256.8899027662837</v>
      </c>
      <c r="S36" s="33">
        <v>1499.3426435066074</v>
      </c>
      <c r="T36" s="33">
        <v>1811.762373686438</v>
      </c>
      <c r="U36" s="33">
        <v>1918.939053882473</v>
      </c>
      <c r="V36" s="33">
        <v>1887.6648138782061</v>
      </c>
      <c r="W36" s="33">
        <v>1678.355044041404</v>
      </c>
      <c r="X36" s="33">
        <v>2450.1826453499129</v>
      </c>
      <c r="Y36" s="33">
        <v>2450.3141154497152</v>
      </c>
      <c r="Z36" s="33">
        <v>2473.4436754563935</v>
      </c>
      <c r="AA36" s="33">
        <v>1298.4036079341361</v>
      </c>
      <c r="AB36" s="33">
        <v>960.52344789589654</v>
      </c>
      <c r="AC36" s="33">
        <v>963.15510808101499</v>
      </c>
      <c r="AD36" s="33">
        <v>960.52344783773106</v>
      </c>
      <c r="AE36" s="33">
        <v>960.52344761126506</v>
      </c>
    </row>
    <row r="37" spans="1:31" s="28" customFormat="1">
      <c r="A37" s="29" t="s">
        <v>131</v>
      </c>
      <c r="B37" s="29" t="s">
        <v>32</v>
      </c>
      <c r="C37" s="33">
        <v>37.115769999999998</v>
      </c>
      <c r="D37" s="33">
        <v>37.115769999999998</v>
      </c>
      <c r="E37" s="33">
        <v>73.719189999999998</v>
      </c>
      <c r="F37" s="33">
        <v>72.804009999999906</v>
      </c>
      <c r="G37" s="33">
        <v>72.804009999999906</v>
      </c>
      <c r="H37" s="33">
        <v>72.804009999999906</v>
      </c>
      <c r="I37" s="33">
        <v>73.003469999999993</v>
      </c>
      <c r="J37" s="33">
        <v>131.48403999999999</v>
      </c>
      <c r="K37" s="33">
        <v>72.804009999999906</v>
      </c>
      <c r="L37" s="33">
        <v>72.804009999999906</v>
      </c>
      <c r="M37" s="33">
        <v>73.003469999999993</v>
      </c>
      <c r="N37" s="33">
        <v>72.804009999999906</v>
      </c>
      <c r="O37" s="33">
        <v>72.804009999999906</v>
      </c>
      <c r="P37" s="33">
        <v>72.804009999999906</v>
      </c>
      <c r="Q37" s="33">
        <v>73.003469999999993</v>
      </c>
      <c r="R37" s="33">
        <v>72.804009999999906</v>
      </c>
      <c r="S37" s="33">
        <v>72.804009999999906</v>
      </c>
      <c r="T37" s="33">
        <v>72.804009999999906</v>
      </c>
      <c r="U37" s="33">
        <v>73.957530000000006</v>
      </c>
      <c r="V37" s="33">
        <v>74.860569999999996</v>
      </c>
      <c r="W37" s="33">
        <v>72.804009999999906</v>
      </c>
      <c r="X37" s="33">
        <v>109.04340000000001</v>
      </c>
      <c r="Y37" s="33">
        <v>126.86423499999999</v>
      </c>
      <c r="Z37" s="33">
        <v>121.85581999999999</v>
      </c>
      <c r="AA37" s="33">
        <v>173.98058</v>
      </c>
      <c r="AB37" s="33">
        <v>0</v>
      </c>
      <c r="AC37" s="33">
        <v>0</v>
      </c>
      <c r="AD37" s="33">
        <v>0</v>
      </c>
      <c r="AE37" s="33">
        <v>0</v>
      </c>
    </row>
    <row r="38" spans="1:31" s="28" customFormat="1">
      <c r="A38" s="29" t="s">
        <v>131</v>
      </c>
      <c r="B38" s="29" t="s">
        <v>66</v>
      </c>
      <c r="C38" s="33">
        <v>2.6626803499999987E-6</v>
      </c>
      <c r="D38" s="33">
        <v>2.6603644299999978E-6</v>
      </c>
      <c r="E38" s="33">
        <v>2.7798746289999971E-6</v>
      </c>
      <c r="F38" s="33">
        <v>19.149239126446005</v>
      </c>
      <c r="G38" s="33">
        <v>6.4204916970852892</v>
      </c>
      <c r="H38" s="33">
        <v>31.004828902524487</v>
      </c>
      <c r="I38" s="33">
        <v>14.716308470527881</v>
      </c>
      <c r="J38" s="33">
        <v>159.55388541949938</v>
      </c>
      <c r="K38" s="33">
        <v>3.7626981429780799</v>
      </c>
      <c r="L38" s="33">
        <v>0.66665840935219001</v>
      </c>
      <c r="M38" s="33">
        <v>1.5807606580618099</v>
      </c>
      <c r="N38" s="33">
        <v>29.328132218954202</v>
      </c>
      <c r="O38" s="33">
        <v>25.972862377870413</v>
      </c>
      <c r="P38" s="33">
        <v>5.584882671788149</v>
      </c>
      <c r="Q38" s="33">
        <v>23.640083934790098</v>
      </c>
      <c r="R38" s="33">
        <v>24.835056632917226</v>
      </c>
      <c r="S38" s="33">
        <v>57.230195072053753</v>
      </c>
      <c r="T38" s="33">
        <v>32.256283865558224</v>
      </c>
      <c r="U38" s="33">
        <v>119.6331361352744</v>
      </c>
      <c r="V38" s="33">
        <v>77.900834648564413</v>
      </c>
      <c r="W38" s="33">
        <v>114.83341460309269</v>
      </c>
      <c r="X38" s="33">
        <v>85.042906262219418</v>
      </c>
      <c r="Y38" s="33">
        <v>241.44044601886748</v>
      </c>
      <c r="Z38" s="33">
        <v>331.76730974238058</v>
      </c>
      <c r="AA38" s="33">
        <v>635.77146845912227</v>
      </c>
      <c r="AB38" s="33">
        <v>1069.7544466868442</v>
      </c>
      <c r="AC38" s="33">
        <v>1065.57118776785</v>
      </c>
      <c r="AD38" s="33">
        <v>1694.3355769296709</v>
      </c>
      <c r="AE38" s="33">
        <v>1267.1020658242828</v>
      </c>
    </row>
    <row r="39" spans="1:31" s="28" customFormat="1">
      <c r="A39" s="29" t="s">
        <v>131</v>
      </c>
      <c r="B39" s="29" t="s">
        <v>65</v>
      </c>
      <c r="C39" s="33">
        <v>676.75144999999998</v>
      </c>
      <c r="D39" s="33">
        <v>673.06809999999905</v>
      </c>
      <c r="E39" s="33">
        <v>672.52710999999999</v>
      </c>
      <c r="F39" s="33">
        <v>666.06457999999998</v>
      </c>
      <c r="G39" s="33">
        <v>662.36069999999995</v>
      </c>
      <c r="H39" s="33">
        <v>659.1848</v>
      </c>
      <c r="I39" s="33">
        <v>658.04174999999896</v>
      </c>
      <c r="J39" s="33">
        <v>652.21381999999801</v>
      </c>
      <c r="K39" s="33">
        <v>648.42515000000003</v>
      </c>
      <c r="L39" s="33">
        <v>637.47938999999997</v>
      </c>
      <c r="M39" s="33">
        <v>643.18625999999995</v>
      </c>
      <c r="N39" s="33">
        <v>637.24416999999994</v>
      </c>
      <c r="O39" s="33">
        <v>633.60803999999894</v>
      </c>
      <c r="P39" s="33">
        <v>630.08014999999909</v>
      </c>
      <c r="Q39" s="33">
        <v>628.80839000000003</v>
      </c>
      <c r="R39" s="33">
        <v>623.02438999999902</v>
      </c>
      <c r="S39" s="33">
        <v>232.648179999999</v>
      </c>
      <c r="T39" s="33">
        <v>231.89937</v>
      </c>
      <c r="U39" s="33">
        <v>230.92502999999999</v>
      </c>
      <c r="V39" s="33">
        <v>228.90187</v>
      </c>
      <c r="W39" s="33">
        <v>227.79846000000001</v>
      </c>
      <c r="X39" s="33">
        <v>0</v>
      </c>
      <c r="Y39" s="33">
        <v>0</v>
      </c>
      <c r="Z39" s="33">
        <v>0</v>
      </c>
      <c r="AA39" s="33">
        <v>0</v>
      </c>
      <c r="AB39" s="33">
        <v>0</v>
      </c>
      <c r="AC39" s="33">
        <v>0</v>
      </c>
      <c r="AD39" s="33">
        <v>0</v>
      </c>
      <c r="AE39" s="33">
        <v>0</v>
      </c>
    </row>
    <row r="40" spans="1:31" s="28" customFormat="1">
      <c r="A40" s="29" t="s">
        <v>131</v>
      </c>
      <c r="B40" s="29" t="s">
        <v>69</v>
      </c>
      <c r="C40" s="33">
        <v>2128.5831384771673</v>
      </c>
      <c r="D40" s="33">
        <v>3572.0294049925128</v>
      </c>
      <c r="E40" s="33">
        <v>3555.4563697905423</v>
      </c>
      <c r="F40" s="33">
        <v>5616.3555115410818</v>
      </c>
      <c r="G40" s="33">
        <v>6691.7525472178004</v>
      </c>
      <c r="H40" s="33">
        <v>6893.4362844437437</v>
      </c>
      <c r="I40" s="33">
        <v>9273.3626131918081</v>
      </c>
      <c r="J40" s="33">
        <v>9565.8265927958473</v>
      </c>
      <c r="K40" s="33">
        <v>9454.4702342212859</v>
      </c>
      <c r="L40" s="33">
        <v>9633.929324533161</v>
      </c>
      <c r="M40" s="33">
        <v>8969.1866087897433</v>
      </c>
      <c r="N40" s="33">
        <v>8505.8192726717371</v>
      </c>
      <c r="O40" s="33">
        <v>7479.6579692688128</v>
      </c>
      <c r="P40" s="33">
        <v>8987.1538157857831</v>
      </c>
      <c r="Q40" s="33">
        <v>8828.2272873303191</v>
      </c>
      <c r="R40" s="33">
        <v>9440.2916708067096</v>
      </c>
      <c r="S40" s="33">
        <v>16241.076211077174</v>
      </c>
      <c r="T40" s="33">
        <v>16108.702125561435</v>
      </c>
      <c r="U40" s="33">
        <v>16429.677393171969</v>
      </c>
      <c r="V40" s="33">
        <v>15894.288535060905</v>
      </c>
      <c r="W40" s="33">
        <v>15899.751878442492</v>
      </c>
      <c r="X40" s="33">
        <v>16260.042385783869</v>
      </c>
      <c r="Y40" s="33">
        <v>20354.756625021622</v>
      </c>
      <c r="Z40" s="33">
        <v>19421.274868883651</v>
      </c>
      <c r="AA40" s="33">
        <v>21672.399301024132</v>
      </c>
      <c r="AB40" s="33">
        <v>25613.978475274347</v>
      </c>
      <c r="AC40" s="33">
        <v>25579.196431095628</v>
      </c>
      <c r="AD40" s="33">
        <v>25560.976042891314</v>
      </c>
      <c r="AE40" s="33">
        <v>24949.196350536284</v>
      </c>
    </row>
    <row r="41" spans="1:31" s="28" customFormat="1">
      <c r="A41" s="29" t="s">
        <v>131</v>
      </c>
      <c r="B41" s="29" t="s">
        <v>68</v>
      </c>
      <c r="C41" s="33">
        <v>5555.0976225428185</v>
      </c>
      <c r="D41" s="33">
        <v>7538.3555417249809</v>
      </c>
      <c r="E41" s="33">
        <v>7674.8910356710512</v>
      </c>
      <c r="F41" s="33">
        <v>7343.9849859816222</v>
      </c>
      <c r="G41" s="33">
        <v>7448.1655010791792</v>
      </c>
      <c r="H41" s="33">
        <v>7800.5725919197903</v>
      </c>
      <c r="I41" s="33">
        <v>7893.2139292129787</v>
      </c>
      <c r="J41" s="33">
        <v>6593.3674772626637</v>
      </c>
      <c r="K41" s="33">
        <v>7141.3870002227377</v>
      </c>
      <c r="L41" s="33">
        <v>7427.2567295807967</v>
      </c>
      <c r="M41" s="33">
        <v>7545.9957376247212</v>
      </c>
      <c r="N41" s="33">
        <v>7657.0414410907952</v>
      </c>
      <c r="O41" s="33">
        <v>7324.5988681182043</v>
      </c>
      <c r="P41" s="33">
        <v>7442.0212235258523</v>
      </c>
      <c r="Q41" s="33">
        <v>7808.3698398293145</v>
      </c>
      <c r="R41" s="33">
        <v>7530.2133239302748</v>
      </c>
      <c r="S41" s="33">
        <v>6167.2445492911902</v>
      </c>
      <c r="T41" s="33">
        <v>6692.194197855214</v>
      </c>
      <c r="U41" s="33">
        <v>6975.6667291219374</v>
      </c>
      <c r="V41" s="33">
        <v>7044.2451479170713</v>
      </c>
      <c r="W41" s="33">
        <v>7178.9952831859464</v>
      </c>
      <c r="X41" s="33">
        <v>9101.590377145465</v>
      </c>
      <c r="Y41" s="33">
        <v>8958.7564327159052</v>
      </c>
      <c r="Z41" s="33">
        <v>8886.7083896339282</v>
      </c>
      <c r="AA41" s="33">
        <v>10217.989218409037</v>
      </c>
      <c r="AB41" s="33">
        <v>12192.332388802606</v>
      </c>
      <c r="AC41" s="33">
        <v>12593.315145310376</v>
      </c>
      <c r="AD41" s="33">
        <v>11686.300077585174</v>
      </c>
      <c r="AE41" s="33">
        <v>13018.014332259161</v>
      </c>
    </row>
    <row r="42" spans="1:31" s="28" customFormat="1">
      <c r="A42" s="29" t="s">
        <v>131</v>
      </c>
      <c r="B42" s="29" t="s">
        <v>36</v>
      </c>
      <c r="C42" s="33">
        <v>4.2324770000000001E-6</v>
      </c>
      <c r="D42" s="33">
        <v>29.402714296146499</v>
      </c>
      <c r="E42" s="33">
        <v>28.698240304747497</v>
      </c>
      <c r="F42" s="33">
        <v>31.797140244674498</v>
      </c>
      <c r="G42" s="33">
        <v>35.412754181999006</v>
      </c>
      <c r="H42" s="33">
        <v>34.675327227093497</v>
      </c>
      <c r="I42" s="33">
        <v>34.548299701843298</v>
      </c>
      <c r="J42" s="33">
        <v>34.676542607838002</v>
      </c>
      <c r="K42" s="33">
        <v>32.020310409662002</v>
      </c>
      <c r="L42" s="33">
        <v>32.178170569761996</v>
      </c>
      <c r="M42" s="33">
        <v>31.691301078261997</v>
      </c>
      <c r="N42" s="33">
        <v>32.244173398118001</v>
      </c>
      <c r="O42" s="33">
        <v>32.727926782792899</v>
      </c>
      <c r="P42" s="33">
        <v>33.486684931871999</v>
      </c>
      <c r="Q42" s="33">
        <v>32.496207876317996</v>
      </c>
      <c r="R42" s="33">
        <v>32.484187774459002</v>
      </c>
      <c r="S42" s="33">
        <v>389.17564699999991</v>
      </c>
      <c r="T42" s="33">
        <v>389.13452100000001</v>
      </c>
      <c r="U42" s="33">
        <v>390.76035000000002</v>
      </c>
      <c r="V42" s="33">
        <v>459.01022</v>
      </c>
      <c r="W42" s="33">
        <v>1159.499</v>
      </c>
      <c r="X42" s="33">
        <v>1533.1425999999999</v>
      </c>
      <c r="Y42" s="33">
        <v>1551.3616999999999</v>
      </c>
      <c r="Z42" s="33">
        <v>2127.6912000000002</v>
      </c>
      <c r="AA42" s="33">
        <v>2115.7363</v>
      </c>
      <c r="AB42" s="33">
        <v>2025.6659999999999</v>
      </c>
      <c r="AC42" s="33">
        <v>2069.9814000000001</v>
      </c>
      <c r="AD42" s="33">
        <v>2042.3243</v>
      </c>
      <c r="AE42" s="33">
        <v>2468.2889999999902</v>
      </c>
    </row>
    <row r="43" spans="1:31" s="28" customFormat="1">
      <c r="A43" s="29" t="s">
        <v>131</v>
      </c>
      <c r="B43" s="29" t="s">
        <v>73</v>
      </c>
      <c r="C43" s="33">
        <v>41.00535</v>
      </c>
      <c r="D43" s="33">
        <v>113.32762</v>
      </c>
      <c r="E43" s="33">
        <v>128.53754481207702</v>
      </c>
      <c r="F43" s="33">
        <v>406.66763582279339</v>
      </c>
      <c r="G43" s="33">
        <v>501.27320596037129</v>
      </c>
      <c r="H43" s="33">
        <v>524.01720694564506</v>
      </c>
      <c r="I43" s="33">
        <v>450.987606960471</v>
      </c>
      <c r="J43" s="33">
        <v>666.74554972474698</v>
      </c>
      <c r="K43" s="33">
        <v>355.90005941891803</v>
      </c>
      <c r="L43" s="33">
        <v>416.88202956177901</v>
      </c>
      <c r="M43" s="33">
        <v>437.04132985410297</v>
      </c>
      <c r="N43" s="33">
        <v>666.32441245223993</v>
      </c>
      <c r="O43" s="33">
        <v>577.91078291494841</v>
      </c>
      <c r="P43" s="33">
        <v>663.35141315289502</v>
      </c>
      <c r="Q43" s="33">
        <v>581.383613212451</v>
      </c>
      <c r="R43" s="33">
        <v>571.43221316524796</v>
      </c>
      <c r="S43" s="33">
        <v>664.13564114460007</v>
      </c>
      <c r="T43" s="33">
        <v>656.10043540449999</v>
      </c>
      <c r="U43" s="33">
        <v>610.03940095919995</v>
      </c>
      <c r="V43" s="33">
        <v>544.05468943862002</v>
      </c>
      <c r="W43" s="33">
        <v>732.79110000000003</v>
      </c>
      <c r="X43" s="33">
        <v>1458.4262999999901</v>
      </c>
      <c r="Y43" s="33">
        <v>1419.9320599999999</v>
      </c>
      <c r="Z43" s="33">
        <v>1308.1136000000001</v>
      </c>
      <c r="AA43" s="33">
        <v>2394.5268999999998</v>
      </c>
      <c r="AB43" s="33">
        <v>4249.7875299999996</v>
      </c>
      <c r="AC43" s="33">
        <v>4463.7728799999995</v>
      </c>
      <c r="AD43" s="33">
        <v>4267.7807000000003</v>
      </c>
      <c r="AE43" s="33">
        <v>3452.7820149999998</v>
      </c>
    </row>
    <row r="44" spans="1:31" s="28" customFormat="1">
      <c r="A44" s="29" t="s">
        <v>131</v>
      </c>
      <c r="B44" s="29" t="s">
        <v>56</v>
      </c>
      <c r="C44" s="25">
        <v>1.8371976800000001</v>
      </c>
      <c r="D44" s="25">
        <v>2.5258417299999998</v>
      </c>
      <c r="E44" s="25">
        <v>2.7980127499999998</v>
      </c>
      <c r="F44" s="25">
        <v>4.2617589200000001</v>
      </c>
      <c r="G44" s="25">
        <v>7.2475934500000001</v>
      </c>
      <c r="H44" s="25">
        <v>8.5944731499999989</v>
      </c>
      <c r="I44" s="25">
        <v>11.1903738</v>
      </c>
      <c r="J44" s="25">
        <v>12.9654872</v>
      </c>
      <c r="K44" s="25">
        <v>13.477036029999999</v>
      </c>
      <c r="L44" s="25">
        <v>14.649465449999999</v>
      </c>
      <c r="M44" s="25">
        <v>18.640270659999999</v>
      </c>
      <c r="N44" s="25">
        <v>20.951739600000003</v>
      </c>
      <c r="O44" s="25">
        <v>24.8715236</v>
      </c>
      <c r="P44" s="25">
        <v>26.897396999999998</v>
      </c>
      <c r="Q44" s="25">
        <v>27.070422799999999</v>
      </c>
      <c r="R44" s="25">
        <v>28.221978799999999</v>
      </c>
      <c r="S44" s="25">
        <v>27.059446899999998</v>
      </c>
      <c r="T44" s="25">
        <v>27.482379999999999</v>
      </c>
      <c r="U44" s="25">
        <v>28.9984708</v>
      </c>
      <c r="V44" s="25">
        <v>29.584001699999998</v>
      </c>
      <c r="W44" s="25">
        <v>25.376741299999999</v>
      </c>
      <c r="X44" s="25">
        <v>25.500631299999998</v>
      </c>
      <c r="Y44" s="25">
        <v>25.843056499999999</v>
      </c>
      <c r="Z44" s="25">
        <v>25.3651917</v>
      </c>
      <c r="AA44" s="25">
        <v>26.233087199999893</v>
      </c>
      <c r="AB44" s="25">
        <v>23.794966899999999</v>
      </c>
      <c r="AC44" s="25">
        <v>25.376864699999899</v>
      </c>
      <c r="AD44" s="25">
        <v>21.22538256</v>
      </c>
      <c r="AE44" s="25">
        <v>16.803722</v>
      </c>
    </row>
    <row r="45" spans="1:31" s="28" customFormat="1">
      <c r="A45" s="34" t="s">
        <v>138</v>
      </c>
      <c r="B45" s="34"/>
      <c r="C45" s="35">
        <v>49711.880888426844</v>
      </c>
      <c r="D45" s="35">
        <v>49193.770504124725</v>
      </c>
      <c r="E45" s="35">
        <v>53017.087624058026</v>
      </c>
      <c r="F45" s="35">
        <v>50589.425008615093</v>
      </c>
      <c r="G45" s="35">
        <v>53858.820670744528</v>
      </c>
      <c r="H45" s="35">
        <v>49802.749799907324</v>
      </c>
      <c r="I45" s="35">
        <v>50373.153459380854</v>
      </c>
      <c r="J45" s="35">
        <v>48881.99218358699</v>
      </c>
      <c r="K45" s="35">
        <v>45052.051536805753</v>
      </c>
      <c r="L45" s="35">
        <v>44323.555945403787</v>
      </c>
      <c r="M45" s="35">
        <v>39963.796204600301</v>
      </c>
      <c r="N45" s="35">
        <v>42280.978326959856</v>
      </c>
      <c r="O45" s="35">
        <v>41441.610215608242</v>
      </c>
      <c r="P45" s="35">
        <v>42701.492230484851</v>
      </c>
      <c r="Q45" s="35">
        <v>40990.882506201779</v>
      </c>
      <c r="R45" s="35">
        <v>41617.589180846509</v>
      </c>
      <c r="S45" s="35">
        <v>46837.392588947012</v>
      </c>
      <c r="T45" s="35">
        <v>47331.086760968632</v>
      </c>
      <c r="U45" s="35">
        <v>46648.29257231165</v>
      </c>
      <c r="V45" s="35">
        <v>46073.797271504751</v>
      </c>
      <c r="W45" s="35">
        <v>45306.731090272937</v>
      </c>
      <c r="X45" s="35">
        <v>45767.76611454146</v>
      </c>
      <c r="Y45" s="35">
        <v>46738.876254206116</v>
      </c>
      <c r="Z45" s="35">
        <v>43493.345363716347</v>
      </c>
      <c r="AA45" s="35">
        <v>44757.284375826428</v>
      </c>
      <c r="AB45" s="35">
        <v>48471.926158659699</v>
      </c>
      <c r="AC45" s="35">
        <v>48348.73317225487</v>
      </c>
      <c r="AD45" s="35">
        <v>47584.046345243878</v>
      </c>
      <c r="AE45" s="35">
        <v>47251.814196230989</v>
      </c>
    </row>
    <row r="46" spans="1:31" s="28" customFormat="1"/>
    <row r="47" spans="1:31" s="28" customFormat="1">
      <c r="A47" s="19" t="s">
        <v>128</v>
      </c>
      <c r="B47" s="19" t="s">
        <v>129</v>
      </c>
      <c r="C47" s="19" t="s">
        <v>80</v>
      </c>
      <c r="D47" s="19" t="s">
        <v>89</v>
      </c>
      <c r="E47" s="19" t="s">
        <v>90</v>
      </c>
      <c r="F47" s="19" t="s">
        <v>91</v>
      </c>
      <c r="G47" s="19" t="s">
        <v>92</v>
      </c>
      <c r="H47" s="19" t="s">
        <v>93</v>
      </c>
      <c r="I47" s="19" t="s">
        <v>94</v>
      </c>
      <c r="J47" s="19" t="s">
        <v>95</v>
      </c>
      <c r="K47" s="19" t="s">
        <v>96</v>
      </c>
      <c r="L47" s="19" t="s">
        <v>97</v>
      </c>
      <c r="M47" s="19" t="s">
        <v>98</v>
      </c>
      <c r="N47" s="19" t="s">
        <v>99</v>
      </c>
      <c r="O47" s="19" t="s">
        <v>100</v>
      </c>
      <c r="P47" s="19" t="s">
        <v>101</v>
      </c>
      <c r="Q47" s="19" t="s">
        <v>102</v>
      </c>
      <c r="R47" s="19" t="s">
        <v>103</v>
      </c>
      <c r="S47" s="19" t="s">
        <v>104</v>
      </c>
      <c r="T47" s="19" t="s">
        <v>105</v>
      </c>
      <c r="U47" s="19" t="s">
        <v>106</v>
      </c>
      <c r="V47" s="19" t="s">
        <v>107</v>
      </c>
      <c r="W47" s="19" t="s">
        <v>108</v>
      </c>
      <c r="X47" s="19" t="s">
        <v>109</v>
      </c>
      <c r="Y47" s="19" t="s">
        <v>110</v>
      </c>
      <c r="Z47" s="19" t="s">
        <v>111</v>
      </c>
      <c r="AA47" s="19" t="s">
        <v>112</v>
      </c>
      <c r="AB47" s="19" t="s">
        <v>113</v>
      </c>
      <c r="AC47" s="19" t="s">
        <v>114</v>
      </c>
      <c r="AD47" s="19" t="s">
        <v>115</v>
      </c>
      <c r="AE47" s="19" t="s">
        <v>116</v>
      </c>
    </row>
    <row r="48" spans="1:31" s="28" customFormat="1">
      <c r="A48" s="29" t="s">
        <v>132</v>
      </c>
      <c r="B48" s="29" t="s">
        <v>64</v>
      </c>
      <c r="C48" s="33">
        <v>0</v>
      </c>
      <c r="D48" s="33">
        <v>0</v>
      </c>
      <c r="E48" s="33">
        <v>0</v>
      </c>
      <c r="F48" s="33">
        <v>0</v>
      </c>
      <c r="G48" s="33">
        <v>0</v>
      </c>
      <c r="H48" s="33">
        <v>0</v>
      </c>
      <c r="I48" s="33">
        <v>0</v>
      </c>
      <c r="J48" s="33">
        <v>0</v>
      </c>
      <c r="K48" s="33">
        <v>0</v>
      </c>
      <c r="L48" s="33">
        <v>0</v>
      </c>
      <c r="M48" s="33">
        <v>0</v>
      </c>
      <c r="N48" s="33">
        <v>0</v>
      </c>
      <c r="O48" s="33">
        <v>0</v>
      </c>
      <c r="P48" s="33">
        <v>0</v>
      </c>
      <c r="Q48" s="33">
        <v>0</v>
      </c>
      <c r="R48" s="33">
        <v>0</v>
      </c>
      <c r="S48" s="33">
        <v>0</v>
      </c>
      <c r="T48" s="33">
        <v>0</v>
      </c>
      <c r="U48" s="33">
        <v>0</v>
      </c>
      <c r="V48" s="33">
        <v>0</v>
      </c>
      <c r="W48" s="33">
        <v>0</v>
      </c>
      <c r="X48" s="33">
        <v>0</v>
      </c>
      <c r="Y48" s="33">
        <v>0</v>
      </c>
      <c r="Z48" s="33">
        <v>0</v>
      </c>
      <c r="AA48" s="33">
        <v>0</v>
      </c>
      <c r="AB48" s="33">
        <v>0</v>
      </c>
      <c r="AC48" s="33">
        <v>0</v>
      </c>
      <c r="AD48" s="33">
        <v>0</v>
      </c>
      <c r="AE48" s="33">
        <v>0</v>
      </c>
    </row>
    <row r="49" spans="1:31" s="28" customFormat="1">
      <c r="A49" s="29" t="s">
        <v>132</v>
      </c>
      <c r="B49" s="29" t="s">
        <v>71</v>
      </c>
      <c r="C49" s="33">
        <v>26120.705100000003</v>
      </c>
      <c r="D49" s="33">
        <v>22521.321</v>
      </c>
      <c r="E49" s="33">
        <v>24726.8249</v>
      </c>
      <c r="F49" s="33">
        <v>17149.385991354924</v>
      </c>
      <c r="G49" s="33">
        <v>18041.441088289823</v>
      </c>
      <c r="H49" s="33">
        <v>18220.926182059458</v>
      </c>
      <c r="I49" s="33">
        <v>16671.968782813288</v>
      </c>
      <c r="J49" s="33">
        <v>17157.526082184762</v>
      </c>
      <c r="K49" s="33">
        <v>16926.46635713752</v>
      </c>
      <c r="L49" s="33">
        <v>17966.135333720718</v>
      </c>
      <c r="M49" s="33">
        <v>16806.553307647449</v>
      </c>
      <c r="N49" s="33">
        <v>17140.0625</v>
      </c>
      <c r="O49" s="33">
        <v>17824.028699999999</v>
      </c>
      <c r="P49" s="33">
        <v>17701.478399999989</v>
      </c>
      <c r="Q49" s="33">
        <v>17992.314599999998</v>
      </c>
      <c r="R49" s="33">
        <v>17659.236099999991</v>
      </c>
      <c r="S49" s="33">
        <v>16946.327200000003</v>
      </c>
      <c r="T49" s="33">
        <v>17428.376999999989</v>
      </c>
      <c r="U49" s="33">
        <v>15524.312100000001</v>
      </c>
      <c r="V49" s="33">
        <v>16358.951399999991</v>
      </c>
      <c r="W49" s="33">
        <v>17640.540499999988</v>
      </c>
      <c r="X49" s="33">
        <v>17493.882799999999</v>
      </c>
      <c r="Y49" s="33">
        <v>16751.911200000002</v>
      </c>
      <c r="Z49" s="33">
        <v>16779.030999999999</v>
      </c>
      <c r="AA49" s="33">
        <v>16109.050900000002</v>
      </c>
      <c r="AB49" s="33">
        <v>17109.426800000001</v>
      </c>
      <c r="AC49" s="33">
        <v>10451.0412</v>
      </c>
      <c r="AD49" s="33">
        <v>0</v>
      </c>
      <c r="AE49" s="33">
        <v>0</v>
      </c>
    </row>
    <row r="50" spans="1:31" s="28" customFormat="1">
      <c r="A50" s="29" t="s">
        <v>132</v>
      </c>
      <c r="B50" s="29" t="s">
        <v>20</v>
      </c>
      <c r="C50" s="33">
        <v>1.382748E-6</v>
      </c>
      <c r="D50" s="33">
        <v>1.3706048000000001E-6</v>
      </c>
      <c r="E50" s="33">
        <v>1.3720946000000001E-6</v>
      </c>
      <c r="F50" s="33">
        <v>1.543242E-6</v>
      </c>
      <c r="G50" s="33">
        <v>1.5750296E-6</v>
      </c>
      <c r="H50" s="33">
        <v>1.5602419000000001E-6</v>
      </c>
      <c r="I50" s="33">
        <v>1.6568151000000001E-6</v>
      </c>
      <c r="J50" s="33">
        <v>1.7448020000000001E-6</v>
      </c>
      <c r="K50" s="33">
        <v>1.7278642E-6</v>
      </c>
      <c r="L50" s="33">
        <v>1.7338351000000001E-6</v>
      </c>
      <c r="M50" s="33">
        <v>1.7225133999999999E-6</v>
      </c>
      <c r="N50" s="33">
        <v>2.0173762999999999E-6</v>
      </c>
      <c r="O50" s="33">
        <v>1.9904949E-6</v>
      </c>
      <c r="P50" s="33">
        <v>2.1055841000000001E-6</v>
      </c>
      <c r="Q50" s="33">
        <v>2.0383622999999999E-6</v>
      </c>
      <c r="R50" s="33">
        <v>2.1105836E-6</v>
      </c>
      <c r="S50" s="33">
        <v>2.9418747999999998E-6</v>
      </c>
      <c r="T50" s="33">
        <v>3.1893337E-6</v>
      </c>
      <c r="U50" s="33">
        <v>3.8240659999999999E-6</v>
      </c>
      <c r="V50" s="33">
        <v>3.8213365999999999E-6</v>
      </c>
      <c r="W50" s="33">
        <v>3.9827254999999998E-6</v>
      </c>
      <c r="X50" s="33">
        <v>4.0297213999999901E-6</v>
      </c>
      <c r="Y50" s="33">
        <v>4.8354770000000001E-6</v>
      </c>
      <c r="Z50" s="33">
        <v>4.553756E-6</v>
      </c>
      <c r="AA50" s="33">
        <v>4.7596972999999901E-6</v>
      </c>
      <c r="AB50" s="33">
        <v>5.0996495999999998E-6</v>
      </c>
      <c r="AC50" s="33">
        <v>5.9380726999999996E-6</v>
      </c>
      <c r="AD50" s="33">
        <v>1.00557539999999E-5</v>
      </c>
      <c r="AE50" s="33">
        <v>1.0015532E-5</v>
      </c>
    </row>
    <row r="51" spans="1:31" s="28" customFormat="1">
      <c r="A51" s="29" t="s">
        <v>132</v>
      </c>
      <c r="B51" s="29" t="s">
        <v>32</v>
      </c>
      <c r="C51" s="33">
        <v>1.5403420000000001</v>
      </c>
      <c r="D51" s="33">
        <v>3.3252144E-7</v>
      </c>
      <c r="E51" s="33">
        <v>3.3104800000000001</v>
      </c>
      <c r="F51" s="33">
        <v>5.7289066000000002</v>
      </c>
      <c r="G51" s="33">
        <v>1.1510461999999999</v>
      </c>
      <c r="H51" s="33">
        <v>5.6260858000000002</v>
      </c>
      <c r="I51" s="33">
        <v>5.1487545999999904</v>
      </c>
      <c r="J51" s="33">
        <v>7.0579789999999996</v>
      </c>
      <c r="K51" s="33">
        <v>4.5452872999999998E-7</v>
      </c>
      <c r="L51" s="33">
        <v>1.5254270000000001</v>
      </c>
      <c r="M51" s="33">
        <v>2.6494593999999898</v>
      </c>
      <c r="N51" s="33">
        <v>8.9938920000000007</v>
      </c>
      <c r="O51" s="33">
        <v>5.1321019999999997</v>
      </c>
      <c r="P51" s="33">
        <v>2.0593946000000001</v>
      </c>
      <c r="Q51" s="33">
        <v>16.166060999999999</v>
      </c>
      <c r="R51" s="33">
        <v>13.517664999999999</v>
      </c>
      <c r="S51" s="33">
        <v>29.326452</v>
      </c>
      <c r="T51" s="33">
        <v>17.808883999999999</v>
      </c>
      <c r="U51" s="33">
        <v>0</v>
      </c>
      <c r="V51" s="33">
        <v>0</v>
      </c>
      <c r="W51" s="33">
        <v>0</v>
      </c>
      <c r="X51" s="33">
        <v>0</v>
      </c>
      <c r="Y51" s="33">
        <v>0</v>
      </c>
      <c r="Z51" s="33">
        <v>0</v>
      </c>
      <c r="AA51" s="33">
        <v>0</v>
      </c>
      <c r="AB51" s="33">
        <v>0</v>
      </c>
      <c r="AC51" s="33">
        <v>0</v>
      </c>
      <c r="AD51" s="33">
        <v>0</v>
      </c>
      <c r="AE51" s="33">
        <v>0</v>
      </c>
    </row>
    <row r="52" spans="1:31" s="28" customFormat="1">
      <c r="A52" s="29" t="s">
        <v>132</v>
      </c>
      <c r="B52" s="29" t="s">
        <v>66</v>
      </c>
      <c r="C52" s="33">
        <v>4.5755370701520012E-2</v>
      </c>
      <c r="D52" s="33">
        <v>2.4021540299999978E-6</v>
      </c>
      <c r="E52" s="33">
        <v>1.6784842330887602</v>
      </c>
      <c r="F52" s="33">
        <v>0.51331519238158996</v>
      </c>
      <c r="G52" s="33">
        <v>3.074006209999997E-6</v>
      </c>
      <c r="H52" s="33">
        <v>0.10023016207574999</v>
      </c>
      <c r="I52" s="33">
        <v>0.85570887379468008</v>
      </c>
      <c r="J52" s="33">
        <v>3.4965043599999988E-6</v>
      </c>
      <c r="K52" s="33">
        <v>3.3253804600000002E-6</v>
      </c>
      <c r="L52" s="33">
        <v>3.5018055964899993E-2</v>
      </c>
      <c r="M52" s="33">
        <v>0.48271192478066999</v>
      </c>
      <c r="N52" s="33">
        <v>4.4455093435196495</v>
      </c>
      <c r="O52" s="33">
        <v>1.66324222520702</v>
      </c>
      <c r="P52" s="33">
        <v>4.049826509999997E-6</v>
      </c>
      <c r="Q52" s="33">
        <v>8.8102030970100706</v>
      </c>
      <c r="R52" s="33">
        <v>11.44855898146136</v>
      </c>
      <c r="S52" s="33">
        <v>12.166491000855629</v>
      </c>
      <c r="T52" s="33">
        <v>10.96933364443673</v>
      </c>
      <c r="U52" s="33">
        <v>27.777749160082891</v>
      </c>
      <c r="V52" s="33">
        <v>34.230841483096896</v>
      </c>
      <c r="W52" s="33">
        <v>25.397142943418299</v>
      </c>
      <c r="X52" s="33">
        <v>7.0945712692985996</v>
      </c>
      <c r="Y52" s="33">
        <v>20.8938557045552</v>
      </c>
      <c r="Z52" s="33">
        <v>64.125872184954403</v>
      </c>
      <c r="AA52" s="33">
        <v>66.32027033428399</v>
      </c>
      <c r="AB52" s="33">
        <v>29.5953055790836</v>
      </c>
      <c r="AC52" s="33">
        <v>43.206525503628995</v>
      </c>
      <c r="AD52" s="33">
        <v>994.62121613687293</v>
      </c>
      <c r="AE52" s="33">
        <v>994.40763981140708</v>
      </c>
    </row>
    <row r="53" spans="1:31" s="28" customFormat="1">
      <c r="A53" s="29" t="s">
        <v>132</v>
      </c>
      <c r="B53" s="29" t="s">
        <v>65</v>
      </c>
      <c r="C53" s="33">
        <v>2699.426136</v>
      </c>
      <c r="D53" s="33">
        <v>2719.7808000000005</v>
      </c>
      <c r="E53" s="33">
        <v>2455.7802500000003</v>
      </c>
      <c r="F53" s="33">
        <v>3014.1804749999988</v>
      </c>
      <c r="G53" s="33">
        <v>3081.5409549999995</v>
      </c>
      <c r="H53" s="33">
        <v>2904.296073999999</v>
      </c>
      <c r="I53" s="33">
        <v>2928.4406119999999</v>
      </c>
      <c r="J53" s="33">
        <v>3689.3624349999986</v>
      </c>
      <c r="K53" s="33">
        <v>3038.8499420000003</v>
      </c>
      <c r="L53" s="33">
        <v>2595.5254340000001</v>
      </c>
      <c r="M53" s="33">
        <v>2616.0918349999997</v>
      </c>
      <c r="N53" s="33">
        <v>2357.0277749999996</v>
      </c>
      <c r="O53" s="33">
        <v>2886.3095599999992</v>
      </c>
      <c r="P53" s="33">
        <v>2978.6776519999999</v>
      </c>
      <c r="Q53" s="33">
        <v>2812.6375449999978</v>
      </c>
      <c r="R53" s="33">
        <v>2812.7314049999986</v>
      </c>
      <c r="S53" s="33">
        <v>3533.5172870000001</v>
      </c>
      <c r="T53" s="33">
        <v>2925.9745999999996</v>
      </c>
      <c r="U53" s="33">
        <v>2511.1209299999987</v>
      </c>
      <c r="V53" s="33">
        <v>2502.4913439999996</v>
      </c>
      <c r="W53" s="33">
        <v>2271.2918339999997</v>
      </c>
      <c r="X53" s="33">
        <v>2769.2190359999991</v>
      </c>
      <c r="Y53" s="33">
        <v>2866.5935549999986</v>
      </c>
      <c r="Z53" s="33">
        <v>2695.601909999998</v>
      </c>
      <c r="AA53" s="33">
        <v>2711.3124849999999</v>
      </c>
      <c r="AB53" s="33">
        <v>3386.7088939999981</v>
      </c>
      <c r="AC53" s="33">
        <v>2814.2578679999992</v>
      </c>
      <c r="AD53" s="33">
        <v>2418.0977529999986</v>
      </c>
      <c r="AE53" s="33">
        <v>2413.7997560000003</v>
      </c>
    </row>
    <row r="54" spans="1:31" s="28" customFormat="1">
      <c r="A54" s="29" t="s">
        <v>132</v>
      </c>
      <c r="B54" s="29" t="s">
        <v>69</v>
      </c>
      <c r="C54" s="33">
        <v>10402.357164503999</v>
      </c>
      <c r="D54" s="33">
        <v>12921.897237830983</v>
      </c>
      <c r="E54" s="33">
        <v>11138.659160073921</v>
      </c>
      <c r="F54" s="33">
        <v>12130.984811565786</v>
      </c>
      <c r="G54" s="33">
        <v>12336.624456748397</v>
      </c>
      <c r="H54" s="33">
        <v>12552.275373732969</v>
      </c>
      <c r="I54" s="33">
        <v>12513.727947006151</v>
      </c>
      <c r="J54" s="33">
        <v>11317.502775286937</v>
      </c>
      <c r="K54" s="33">
        <v>11681.741718733489</v>
      </c>
      <c r="L54" s="33">
        <v>11067.290386186856</v>
      </c>
      <c r="M54" s="33">
        <v>12131.814172082702</v>
      </c>
      <c r="N54" s="33">
        <v>10440.63348620029</v>
      </c>
      <c r="O54" s="33">
        <v>10697.033946726089</v>
      </c>
      <c r="P54" s="33">
        <v>10803.646261066842</v>
      </c>
      <c r="Q54" s="33">
        <v>11386.670489145365</v>
      </c>
      <c r="R54" s="33">
        <v>11633.114212177014</v>
      </c>
      <c r="S54" s="33">
        <v>10519.95467074656</v>
      </c>
      <c r="T54" s="33">
        <v>10159.135385939349</v>
      </c>
      <c r="U54" s="33">
        <v>10436.479006627884</v>
      </c>
      <c r="V54" s="33">
        <v>11583.35350775993</v>
      </c>
      <c r="W54" s="33">
        <v>10237.660589974634</v>
      </c>
      <c r="X54" s="33">
        <v>10476.494580841954</v>
      </c>
      <c r="Y54" s="33">
        <v>11173.434620964012</v>
      </c>
      <c r="Z54" s="33">
        <v>11394.599852043295</v>
      </c>
      <c r="AA54" s="33">
        <v>12137.950612590761</v>
      </c>
      <c r="AB54" s="33">
        <v>12310.970634242609</v>
      </c>
      <c r="AC54" s="33">
        <v>18608.659923869556</v>
      </c>
      <c r="AD54" s="33">
        <v>24012.957793272948</v>
      </c>
      <c r="AE54" s="33">
        <v>23422.691976576378</v>
      </c>
    </row>
    <row r="55" spans="1:31" s="28" customFormat="1">
      <c r="A55" s="29" t="s">
        <v>132</v>
      </c>
      <c r="B55" s="29" t="s">
        <v>68</v>
      </c>
      <c r="C55" s="33">
        <v>2655.4241008345243</v>
      </c>
      <c r="D55" s="33">
        <v>2634.6529249832238</v>
      </c>
      <c r="E55" s="33">
        <v>2713.7686461146895</v>
      </c>
      <c r="F55" s="33">
        <v>2624.9491221431936</v>
      </c>
      <c r="G55" s="33">
        <v>2493.1716560605469</v>
      </c>
      <c r="H55" s="33">
        <v>2619.7867120860037</v>
      </c>
      <c r="I55" s="33">
        <v>2675.4355723006256</v>
      </c>
      <c r="J55" s="33">
        <v>2459.3088323657316</v>
      </c>
      <c r="K55" s="33">
        <v>2558.1845975988235</v>
      </c>
      <c r="L55" s="33">
        <v>2560.4558369724086</v>
      </c>
      <c r="M55" s="33">
        <v>2603.8763229882584</v>
      </c>
      <c r="N55" s="33">
        <v>2655.4227941688778</v>
      </c>
      <c r="O55" s="33">
        <v>2537.0236540768442</v>
      </c>
      <c r="P55" s="33">
        <v>2452.8027443118826</v>
      </c>
      <c r="Q55" s="33">
        <v>2561.1857943502059</v>
      </c>
      <c r="R55" s="33">
        <v>2641.6711750735317</v>
      </c>
      <c r="S55" s="33">
        <v>2438.4979418100788</v>
      </c>
      <c r="T55" s="33">
        <v>2552.132623839098</v>
      </c>
      <c r="U55" s="33">
        <v>2621.8782517740656</v>
      </c>
      <c r="V55" s="33">
        <v>2627.3298367122479</v>
      </c>
      <c r="W55" s="33">
        <v>2734.4793316542077</v>
      </c>
      <c r="X55" s="33">
        <v>2622.9161501279686</v>
      </c>
      <c r="Y55" s="33">
        <v>2496.2016771153094</v>
      </c>
      <c r="Z55" s="33">
        <v>2413.8634933731214</v>
      </c>
      <c r="AA55" s="33">
        <v>2383.0239693192757</v>
      </c>
      <c r="AB55" s="33">
        <v>2231.2819742190263</v>
      </c>
      <c r="AC55" s="33">
        <v>3028.6905405119192</v>
      </c>
      <c r="AD55" s="33">
        <v>6725.1171999999988</v>
      </c>
      <c r="AE55" s="33">
        <v>7376.7620200000001</v>
      </c>
    </row>
    <row r="56" spans="1:31" s="28" customFormat="1">
      <c r="A56" s="29" t="s">
        <v>132</v>
      </c>
      <c r="B56" s="29" t="s">
        <v>36</v>
      </c>
      <c r="C56" s="33">
        <v>61.58412042000699</v>
      </c>
      <c r="D56" s="33">
        <v>115.785827178701</v>
      </c>
      <c r="E56" s="33">
        <v>126.25209607349029</v>
      </c>
      <c r="F56" s="33">
        <v>196.49406844920688</v>
      </c>
      <c r="G56" s="33">
        <v>204.14861939139229</v>
      </c>
      <c r="H56" s="33">
        <v>213.84232581006742</v>
      </c>
      <c r="I56" s="33">
        <v>210.57649339501097</v>
      </c>
      <c r="J56" s="33">
        <v>196.577017209796</v>
      </c>
      <c r="K56" s="33">
        <v>184.46892414140402</v>
      </c>
      <c r="L56" s="33">
        <v>188.37087559928497</v>
      </c>
      <c r="M56" s="33">
        <v>190.11961207424801</v>
      </c>
      <c r="N56" s="33">
        <v>195.60367533621098</v>
      </c>
      <c r="O56" s="33">
        <v>160.89666575882703</v>
      </c>
      <c r="P56" s="33">
        <v>155.34552201396801</v>
      </c>
      <c r="Q56" s="33">
        <v>163.08596187785599</v>
      </c>
      <c r="R56" s="33">
        <v>163.53052557436899</v>
      </c>
      <c r="S56" s="33">
        <v>152.70749863382503</v>
      </c>
      <c r="T56" s="33">
        <v>156.39479124913797</v>
      </c>
      <c r="U56" s="33">
        <v>333.44061099999999</v>
      </c>
      <c r="V56" s="33">
        <v>328.80271199999999</v>
      </c>
      <c r="W56" s="33">
        <v>674.79805999999996</v>
      </c>
      <c r="X56" s="33">
        <v>623.43677000000002</v>
      </c>
      <c r="Y56" s="33">
        <v>598.001159999999</v>
      </c>
      <c r="Z56" s="33">
        <v>1118.5535</v>
      </c>
      <c r="AA56" s="33">
        <v>1110.3271</v>
      </c>
      <c r="AB56" s="33">
        <v>1053.6521</v>
      </c>
      <c r="AC56" s="33">
        <v>1042.7942</v>
      </c>
      <c r="AD56" s="33">
        <v>1978.5426</v>
      </c>
      <c r="AE56" s="33">
        <v>1841.5577000000001</v>
      </c>
    </row>
    <row r="57" spans="1:31" s="28" customFormat="1">
      <c r="A57" s="29" t="s">
        <v>132</v>
      </c>
      <c r="B57" s="29" t="s">
        <v>73</v>
      </c>
      <c r="C57" s="33">
        <v>0</v>
      </c>
      <c r="D57" s="33">
        <v>0</v>
      </c>
      <c r="E57" s="33">
        <v>5.5201400000000001E-6</v>
      </c>
      <c r="F57" s="33">
        <v>6.3743631999999998E-6</v>
      </c>
      <c r="G57" s="33">
        <v>6.8438509999999999E-6</v>
      </c>
      <c r="H57" s="33">
        <v>7.1937092999999997E-6</v>
      </c>
      <c r="I57" s="33">
        <v>8.7035849999999998E-6</v>
      </c>
      <c r="J57" s="33">
        <v>8.7166420000000004E-6</v>
      </c>
      <c r="K57" s="33">
        <v>8.7193570000000006E-6</v>
      </c>
      <c r="L57" s="33">
        <v>8.8447519999999906E-6</v>
      </c>
      <c r="M57" s="33">
        <v>9.1174929999999995E-6</v>
      </c>
      <c r="N57" s="33">
        <v>1.3308369499999999E-5</v>
      </c>
      <c r="O57" s="33">
        <v>1.3308677000000001E-5</v>
      </c>
      <c r="P57" s="33">
        <v>1.6590199999999999E-5</v>
      </c>
      <c r="Q57" s="33">
        <v>1.89369949999999E-5</v>
      </c>
      <c r="R57" s="33">
        <v>1.8984276000000002E-5</v>
      </c>
      <c r="S57" s="33">
        <v>1.5604949999999999E-4</v>
      </c>
      <c r="T57" s="33">
        <v>34.963608000000001</v>
      </c>
      <c r="U57" s="33">
        <v>857.14404000000002</v>
      </c>
      <c r="V57" s="33">
        <v>798.98082999999997</v>
      </c>
      <c r="W57" s="33">
        <v>815.7491</v>
      </c>
      <c r="X57" s="33">
        <v>784.27729999999997</v>
      </c>
      <c r="Y57" s="33">
        <v>720.40923999999995</v>
      </c>
      <c r="Z57" s="33">
        <v>748.17420000000004</v>
      </c>
      <c r="AA57" s="33">
        <v>1100.2140999999999</v>
      </c>
      <c r="AB57" s="33">
        <v>1073.3339000000001</v>
      </c>
      <c r="AC57" s="33">
        <v>1490.0795000000001</v>
      </c>
      <c r="AD57" s="33">
        <v>3247.8584000000001</v>
      </c>
      <c r="AE57" s="33">
        <v>3006.902</v>
      </c>
    </row>
    <row r="58" spans="1:31" s="28" customFormat="1">
      <c r="A58" s="29" t="s">
        <v>132</v>
      </c>
      <c r="B58" s="29" t="s">
        <v>56</v>
      </c>
      <c r="C58" s="25">
        <v>1.54392857999999</v>
      </c>
      <c r="D58" s="25">
        <v>2.8567501899999996</v>
      </c>
      <c r="E58" s="25">
        <v>3.7664210799999998</v>
      </c>
      <c r="F58" s="25">
        <v>7.9638230600000002</v>
      </c>
      <c r="G58" s="25">
        <v>11.65276117</v>
      </c>
      <c r="H58" s="25">
        <v>14.407142440000001</v>
      </c>
      <c r="I58" s="25">
        <v>17.743885540000001</v>
      </c>
      <c r="J58" s="25">
        <v>19.355282000000003</v>
      </c>
      <c r="K58" s="25">
        <v>21.82386043</v>
      </c>
      <c r="L58" s="25">
        <v>24.379154960000001</v>
      </c>
      <c r="M58" s="25">
        <v>32.659218000000003</v>
      </c>
      <c r="N58" s="25">
        <v>40.015688399999995</v>
      </c>
      <c r="O58" s="25">
        <v>45.994872699999995</v>
      </c>
      <c r="P58" s="25">
        <v>49.735863599999895</v>
      </c>
      <c r="Q58" s="25">
        <v>52.427529</v>
      </c>
      <c r="R58" s="25">
        <v>53.728697500000003</v>
      </c>
      <c r="S58" s="25">
        <v>53.959102000000001</v>
      </c>
      <c r="T58" s="25">
        <v>57.142169000000003</v>
      </c>
      <c r="U58" s="25">
        <v>53.327151999999906</v>
      </c>
      <c r="V58" s="25">
        <v>54.498286499999999</v>
      </c>
      <c r="W58" s="25">
        <v>48.716953400000001</v>
      </c>
      <c r="X58" s="25">
        <v>50.316682100000001</v>
      </c>
      <c r="Y58" s="25">
        <v>49.086084499999998</v>
      </c>
      <c r="Z58" s="25">
        <v>49.429190200000001</v>
      </c>
      <c r="AA58" s="25">
        <v>50.699767000000001</v>
      </c>
      <c r="AB58" s="25">
        <v>50.361710299999999</v>
      </c>
      <c r="AC58" s="25">
        <v>50.680507399999996</v>
      </c>
      <c r="AD58" s="25">
        <v>39.2902627</v>
      </c>
      <c r="AE58" s="25">
        <v>34.667202750000001</v>
      </c>
    </row>
    <row r="59" spans="1:31" s="28" customFormat="1">
      <c r="A59" s="34" t="s">
        <v>138</v>
      </c>
      <c r="B59" s="34"/>
      <c r="C59" s="35">
        <v>41879.498600091982</v>
      </c>
      <c r="D59" s="35">
        <v>40797.651966919489</v>
      </c>
      <c r="E59" s="35">
        <v>41040.021921793792</v>
      </c>
      <c r="F59" s="35">
        <v>34925.742623399528</v>
      </c>
      <c r="G59" s="35">
        <v>35953.929206947803</v>
      </c>
      <c r="H59" s="35">
        <v>36303.010659400745</v>
      </c>
      <c r="I59" s="35">
        <v>34795.577379250673</v>
      </c>
      <c r="J59" s="35">
        <v>34630.758109078735</v>
      </c>
      <c r="K59" s="35">
        <v>34205.242620977609</v>
      </c>
      <c r="L59" s="35">
        <v>34190.967437669788</v>
      </c>
      <c r="M59" s="35">
        <v>34161.467810765709</v>
      </c>
      <c r="N59" s="35">
        <v>32606.585958730062</v>
      </c>
      <c r="O59" s="35">
        <v>33951.19120701863</v>
      </c>
      <c r="P59" s="35">
        <v>33938.664458134124</v>
      </c>
      <c r="Q59" s="35">
        <v>34777.784694630936</v>
      </c>
      <c r="R59" s="35">
        <v>34771.719118342582</v>
      </c>
      <c r="S59" s="35">
        <v>33479.790045499372</v>
      </c>
      <c r="T59" s="35">
        <v>33094.397830612201</v>
      </c>
      <c r="U59" s="35">
        <v>31121.568041386097</v>
      </c>
      <c r="V59" s="35">
        <v>33106.356933776602</v>
      </c>
      <c r="W59" s="35">
        <v>32909.36940255497</v>
      </c>
      <c r="X59" s="35">
        <v>33369.607142268942</v>
      </c>
      <c r="Y59" s="35">
        <v>33309.034913619354</v>
      </c>
      <c r="Z59" s="35">
        <v>33347.222132155126</v>
      </c>
      <c r="AA59" s="35">
        <v>33407.658242004021</v>
      </c>
      <c r="AB59" s="35">
        <v>35067.983613140372</v>
      </c>
      <c r="AC59" s="35">
        <v>34945.856063823172</v>
      </c>
      <c r="AD59" s="35">
        <v>34150.793972465573</v>
      </c>
      <c r="AE59" s="35">
        <v>34207.661402403319</v>
      </c>
    </row>
    <row r="60" spans="1:31" s="28" customFormat="1"/>
    <row r="61" spans="1:31" s="28" customFormat="1">
      <c r="A61" s="19" t="s">
        <v>128</v>
      </c>
      <c r="B61" s="19" t="s">
        <v>129</v>
      </c>
      <c r="C61" s="19" t="s">
        <v>80</v>
      </c>
      <c r="D61" s="19" t="s">
        <v>89</v>
      </c>
      <c r="E61" s="19" t="s">
        <v>90</v>
      </c>
      <c r="F61" s="19" t="s">
        <v>91</v>
      </c>
      <c r="G61" s="19" t="s">
        <v>92</v>
      </c>
      <c r="H61" s="19" t="s">
        <v>93</v>
      </c>
      <c r="I61" s="19" t="s">
        <v>94</v>
      </c>
      <c r="J61" s="19" t="s">
        <v>95</v>
      </c>
      <c r="K61" s="19" t="s">
        <v>96</v>
      </c>
      <c r="L61" s="19" t="s">
        <v>97</v>
      </c>
      <c r="M61" s="19" t="s">
        <v>98</v>
      </c>
      <c r="N61" s="19" t="s">
        <v>99</v>
      </c>
      <c r="O61" s="19" t="s">
        <v>100</v>
      </c>
      <c r="P61" s="19" t="s">
        <v>101</v>
      </c>
      <c r="Q61" s="19" t="s">
        <v>102</v>
      </c>
      <c r="R61" s="19" t="s">
        <v>103</v>
      </c>
      <c r="S61" s="19" t="s">
        <v>104</v>
      </c>
      <c r="T61" s="19" t="s">
        <v>105</v>
      </c>
      <c r="U61" s="19" t="s">
        <v>106</v>
      </c>
      <c r="V61" s="19" t="s">
        <v>107</v>
      </c>
      <c r="W61" s="19" t="s">
        <v>108</v>
      </c>
      <c r="X61" s="19" t="s">
        <v>109</v>
      </c>
      <c r="Y61" s="19" t="s">
        <v>110</v>
      </c>
      <c r="Z61" s="19" t="s">
        <v>111</v>
      </c>
      <c r="AA61" s="19" t="s">
        <v>112</v>
      </c>
      <c r="AB61" s="19" t="s">
        <v>113</v>
      </c>
      <c r="AC61" s="19" t="s">
        <v>114</v>
      </c>
      <c r="AD61" s="19" t="s">
        <v>115</v>
      </c>
      <c r="AE61" s="19" t="s">
        <v>116</v>
      </c>
    </row>
    <row r="62" spans="1:31" s="28" customFormat="1">
      <c r="A62" s="29" t="s">
        <v>133</v>
      </c>
      <c r="B62" s="29" t="s">
        <v>64</v>
      </c>
      <c r="C62" s="33">
        <v>0</v>
      </c>
      <c r="D62" s="33">
        <v>0</v>
      </c>
      <c r="E62" s="33">
        <v>0</v>
      </c>
      <c r="F62" s="33">
        <v>0</v>
      </c>
      <c r="G62" s="33">
        <v>0</v>
      </c>
      <c r="H62" s="33">
        <v>0</v>
      </c>
      <c r="I62" s="33">
        <v>0</v>
      </c>
      <c r="J62" s="33">
        <v>0</v>
      </c>
      <c r="K62" s="33">
        <v>0</v>
      </c>
      <c r="L62" s="33">
        <v>0</v>
      </c>
      <c r="M62" s="33">
        <v>0</v>
      </c>
      <c r="N62" s="33">
        <v>0</v>
      </c>
      <c r="O62" s="33">
        <v>0</v>
      </c>
      <c r="P62" s="33">
        <v>0</v>
      </c>
      <c r="Q62" s="33">
        <v>0</v>
      </c>
      <c r="R62" s="33">
        <v>0</v>
      </c>
      <c r="S62" s="33">
        <v>0</v>
      </c>
      <c r="T62" s="33">
        <v>0</v>
      </c>
      <c r="U62" s="33">
        <v>0</v>
      </c>
      <c r="V62" s="33">
        <v>0</v>
      </c>
      <c r="W62" s="33">
        <v>0</v>
      </c>
      <c r="X62" s="33">
        <v>0</v>
      </c>
      <c r="Y62" s="33">
        <v>0</v>
      </c>
      <c r="Z62" s="33">
        <v>0</v>
      </c>
      <c r="AA62" s="33">
        <v>0</v>
      </c>
      <c r="AB62" s="33">
        <v>0</v>
      </c>
      <c r="AC62" s="33">
        <v>0</v>
      </c>
      <c r="AD62" s="33">
        <v>0</v>
      </c>
      <c r="AE62" s="33">
        <v>0</v>
      </c>
    </row>
    <row r="63" spans="1:31" s="28" customFormat="1">
      <c r="A63" s="29" t="s">
        <v>133</v>
      </c>
      <c r="B63" s="29" t="s">
        <v>71</v>
      </c>
      <c r="C63" s="33">
        <v>0</v>
      </c>
      <c r="D63" s="33">
        <v>0</v>
      </c>
      <c r="E63" s="33">
        <v>0</v>
      </c>
      <c r="F63" s="33">
        <v>0</v>
      </c>
      <c r="G63" s="33">
        <v>0</v>
      </c>
      <c r="H63" s="33">
        <v>0</v>
      </c>
      <c r="I63" s="33">
        <v>0</v>
      </c>
      <c r="J63" s="33">
        <v>0</v>
      </c>
      <c r="K63" s="33">
        <v>0</v>
      </c>
      <c r="L63" s="33">
        <v>0</v>
      </c>
      <c r="M63" s="33">
        <v>0</v>
      </c>
      <c r="N63" s="33">
        <v>0</v>
      </c>
      <c r="O63" s="33">
        <v>0</v>
      </c>
      <c r="P63" s="33">
        <v>0</v>
      </c>
      <c r="Q63" s="33">
        <v>0</v>
      </c>
      <c r="R63" s="33">
        <v>0</v>
      </c>
      <c r="S63" s="33">
        <v>0</v>
      </c>
      <c r="T63" s="33">
        <v>0</v>
      </c>
      <c r="U63" s="33">
        <v>0</v>
      </c>
      <c r="V63" s="33">
        <v>0</v>
      </c>
      <c r="W63" s="33">
        <v>0</v>
      </c>
      <c r="X63" s="33">
        <v>0</v>
      </c>
      <c r="Y63" s="33">
        <v>0</v>
      </c>
      <c r="Z63" s="33">
        <v>0</v>
      </c>
      <c r="AA63" s="33">
        <v>0</v>
      </c>
      <c r="AB63" s="33">
        <v>0</v>
      </c>
      <c r="AC63" s="33">
        <v>0</v>
      </c>
      <c r="AD63" s="33">
        <v>0</v>
      </c>
      <c r="AE63" s="33">
        <v>0</v>
      </c>
    </row>
    <row r="64" spans="1:31" s="28" customFormat="1">
      <c r="A64" s="29" t="s">
        <v>133</v>
      </c>
      <c r="B64" s="29" t="s">
        <v>20</v>
      </c>
      <c r="C64" s="33">
        <v>1114.8326113263192</v>
      </c>
      <c r="D64" s="33">
        <v>1114.8326113233416</v>
      </c>
      <c r="E64" s="33">
        <v>461.79434168179716</v>
      </c>
      <c r="F64" s="33">
        <v>449.50186166455751</v>
      </c>
      <c r="G64" s="33">
        <v>449.50186171063729</v>
      </c>
      <c r="H64" s="33">
        <v>449.501861683676</v>
      </c>
      <c r="I64" s="33">
        <v>450.7334017218534</v>
      </c>
      <c r="J64" s="33">
        <v>449.50186187746652</v>
      </c>
      <c r="K64" s="33">
        <v>449.50186185786453</v>
      </c>
      <c r="L64" s="33">
        <v>449.50186186876061</v>
      </c>
      <c r="M64" s="33">
        <v>450.73340184749844</v>
      </c>
      <c r="N64" s="33">
        <v>449.50186223424339</v>
      </c>
      <c r="O64" s="33">
        <v>449.50186218981099</v>
      </c>
      <c r="P64" s="33">
        <v>449.50186241023567</v>
      </c>
      <c r="Q64" s="33">
        <v>450.73340230685119</v>
      </c>
      <c r="R64" s="33">
        <v>449.50186247026397</v>
      </c>
      <c r="S64" s="33">
        <v>3.2444019999999999E-6</v>
      </c>
      <c r="T64" s="33">
        <v>3.6265227999999899E-6</v>
      </c>
      <c r="U64" s="33">
        <v>4.3810686999999998E-6</v>
      </c>
      <c r="V64" s="33">
        <v>4.542128E-6</v>
      </c>
      <c r="W64" s="33">
        <v>4.7895404999999996E-6</v>
      </c>
      <c r="X64" s="33">
        <v>4.8711835999999897E-6</v>
      </c>
      <c r="Y64" s="33">
        <v>6.3371759999999901E-6</v>
      </c>
      <c r="Z64" s="33">
        <v>5.9056237999999998E-6</v>
      </c>
      <c r="AA64" s="33">
        <v>6.2670280000000002E-6</v>
      </c>
      <c r="AB64" s="33">
        <v>6.7321565999999998E-6</v>
      </c>
      <c r="AC64" s="33">
        <v>7.0338446999999901E-6</v>
      </c>
      <c r="AD64" s="33">
        <v>9.1936910000000001E-6</v>
      </c>
      <c r="AE64" s="33">
        <v>9.0540419999999999E-6</v>
      </c>
    </row>
    <row r="65" spans="1:31" s="28" customFormat="1">
      <c r="A65" s="29" t="s">
        <v>133</v>
      </c>
      <c r="B65" s="29" t="s">
        <v>32</v>
      </c>
      <c r="C65" s="33">
        <v>632.69500000000005</v>
      </c>
      <c r="D65" s="33">
        <v>658.09454000000005</v>
      </c>
      <c r="E65" s="33">
        <v>613.22144000000003</v>
      </c>
      <c r="F65" s="33">
        <v>81.573119999999903</v>
      </c>
      <c r="G65" s="33">
        <v>81.573119999999903</v>
      </c>
      <c r="H65" s="33">
        <v>81.573119999999903</v>
      </c>
      <c r="I65" s="33">
        <v>81.796610000000001</v>
      </c>
      <c r="J65" s="33">
        <v>81.573119999999903</v>
      </c>
      <c r="K65" s="33">
        <v>81.573119999999903</v>
      </c>
      <c r="L65" s="33">
        <v>81.573119999999903</v>
      </c>
      <c r="M65" s="33">
        <v>81.796610000000001</v>
      </c>
      <c r="N65" s="33">
        <v>81.573119999999903</v>
      </c>
      <c r="O65" s="33">
        <v>81.573119999999903</v>
      </c>
      <c r="P65" s="33">
        <v>81.573119999999903</v>
      </c>
      <c r="Q65" s="33">
        <v>0</v>
      </c>
      <c r="R65" s="33">
        <v>0</v>
      </c>
      <c r="S65" s="33">
        <v>0</v>
      </c>
      <c r="T65" s="33">
        <v>0</v>
      </c>
      <c r="U65" s="33">
        <v>0</v>
      </c>
      <c r="V65" s="33">
        <v>0</v>
      </c>
      <c r="W65" s="33">
        <v>0</v>
      </c>
      <c r="X65" s="33">
        <v>0</v>
      </c>
      <c r="Y65" s="33">
        <v>0</v>
      </c>
      <c r="Z65" s="33">
        <v>0</v>
      </c>
      <c r="AA65" s="33">
        <v>0</v>
      </c>
      <c r="AB65" s="33">
        <v>0</v>
      </c>
      <c r="AC65" s="33">
        <v>0</v>
      </c>
      <c r="AD65" s="33">
        <v>0</v>
      </c>
      <c r="AE65" s="33">
        <v>0</v>
      </c>
    </row>
    <row r="66" spans="1:31" s="28" customFormat="1">
      <c r="A66" s="29" t="s">
        <v>133</v>
      </c>
      <c r="B66" s="29" t="s">
        <v>66</v>
      </c>
      <c r="C66" s="33">
        <v>23.417536108141757</v>
      </c>
      <c r="D66" s="33">
        <v>14.187691013123493</v>
      </c>
      <c r="E66" s="33">
        <v>64.526237327580432</v>
      </c>
      <c r="F66" s="33">
        <v>6.9435058870217601</v>
      </c>
      <c r="G66" s="33">
        <v>4.1439945982692095</v>
      </c>
      <c r="H66" s="33">
        <v>9.0486370554103779</v>
      </c>
      <c r="I66" s="33">
        <v>5.8743547763652604</v>
      </c>
      <c r="J66" s="33">
        <v>12.158136794620072</v>
      </c>
      <c r="K66" s="33">
        <v>6.3651101699999937E-6</v>
      </c>
      <c r="L66" s="33">
        <v>1.98581449099879</v>
      </c>
      <c r="M66" s="33">
        <v>1.9779415725382903</v>
      </c>
      <c r="N66" s="33">
        <v>11.084813385253481</v>
      </c>
      <c r="O66" s="33">
        <v>4.5197864574073998</v>
      </c>
      <c r="P66" s="33">
        <v>4.5370893021657004</v>
      </c>
      <c r="Q66" s="33">
        <v>34.756852326630067</v>
      </c>
      <c r="R66" s="33">
        <v>28.934861939705701</v>
      </c>
      <c r="S66" s="33">
        <v>90.398225719306438</v>
      </c>
      <c r="T66" s="33">
        <v>184.96107267291734</v>
      </c>
      <c r="U66" s="33">
        <v>409.62511972610474</v>
      </c>
      <c r="V66" s="33">
        <v>531.48130732863251</v>
      </c>
      <c r="W66" s="33">
        <v>317.91517438404856</v>
      </c>
      <c r="X66" s="33">
        <v>324.69920195462072</v>
      </c>
      <c r="Y66" s="33">
        <v>813.37463081690601</v>
      </c>
      <c r="Z66" s="33">
        <v>95.010360356158884</v>
      </c>
      <c r="AA66" s="33">
        <v>83.406492483751293</v>
      </c>
      <c r="AB66" s="33">
        <v>109.6477480555549</v>
      </c>
      <c r="AC66" s="33">
        <v>211.56976392617099</v>
      </c>
      <c r="AD66" s="33">
        <v>616.57896304899702</v>
      </c>
      <c r="AE66" s="33">
        <v>583.87809487722507</v>
      </c>
    </row>
    <row r="67" spans="1:31" s="28" customFormat="1">
      <c r="A67" s="29" t="s">
        <v>133</v>
      </c>
      <c r="B67" s="29" t="s">
        <v>65</v>
      </c>
      <c r="C67" s="33">
        <v>0</v>
      </c>
      <c r="D67" s="33">
        <v>0</v>
      </c>
      <c r="E67" s="33">
        <v>0</v>
      </c>
      <c r="F67" s="33">
        <v>0</v>
      </c>
      <c r="G67" s="33">
        <v>0</v>
      </c>
      <c r="H67" s="33">
        <v>0</v>
      </c>
      <c r="I67" s="33">
        <v>0</v>
      </c>
      <c r="J67" s="33">
        <v>0</v>
      </c>
      <c r="K67" s="33">
        <v>0</v>
      </c>
      <c r="L67" s="33">
        <v>0</v>
      </c>
      <c r="M67" s="33">
        <v>0</v>
      </c>
      <c r="N67" s="33">
        <v>0</v>
      </c>
      <c r="O67" s="33">
        <v>0</v>
      </c>
      <c r="P67" s="33">
        <v>0</v>
      </c>
      <c r="Q67" s="33">
        <v>0</v>
      </c>
      <c r="R67" s="33">
        <v>0</v>
      </c>
      <c r="S67" s="33">
        <v>0</v>
      </c>
      <c r="T67" s="33">
        <v>0</v>
      </c>
      <c r="U67" s="33">
        <v>0</v>
      </c>
      <c r="V67" s="33">
        <v>0</v>
      </c>
      <c r="W67" s="33">
        <v>0</v>
      </c>
      <c r="X67" s="33">
        <v>0</v>
      </c>
      <c r="Y67" s="33">
        <v>0</v>
      </c>
      <c r="Z67" s="33">
        <v>0</v>
      </c>
      <c r="AA67" s="33">
        <v>0</v>
      </c>
      <c r="AB67" s="33">
        <v>0</v>
      </c>
      <c r="AC67" s="33">
        <v>0</v>
      </c>
      <c r="AD67" s="33">
        <v>0</v>
      </c>
      <c r="AE67" s="33">
        <v>0</v>
      </c>
    </row>
    <row r="68" spans="1:31" s="28" customFormat="1">
      <c r="A68" s="29" t="s">
        <v>133</v>
      </c>
      <c r="B68" s="29" t="s">
        <v>69</v>
      </c>
      <c r="C68" s="33">
        <v>6057.8588505885755</v>
      </c>
      <c r="D68" s="33">
        <v>6648.9633011455098</v>
      </c>
      <c r="E68" s="33">
        <v>5959.3160240056332</v>
      </c>
      <c r="F68" s="33">
        <v>6968.1816717622605</v>
      </c>
      <c r="G68" s="33">
        <v>6816.721418750798</v>
      </c>
      <c r="H68" s="33">
        <v>7542.3880400082098</v>
      </c>
      <c r="I68" s="33">
        <v>7509.1346402553572</v>
      </c>
      <c r="J68" s="33">
        <v>6986.5163140524519</v>
      </c>
      <c r="K68" s="33">
        <v>6791.8564243800001</v>
      </c>
      <c r="L68" s="33">
        <v>6528.5648636235555</v>
      </c>
      <c r="M68" s="33">
        <v>6539.5058531700151</v>
      </c>
      <c r="N68" s="33">
        <v>5828.1907978636318</v>
      </c>
      <c r="O68" s="33">
        <v>5698.3316573571428</v>
      </c>
      <c r="P68" s="33">
        <v>5476.4640816209321</v>
      </c>
      <c r="Q68" s="33">
        <v>5473.0643475733896</v>
      </c>
      <c r="R68" s="33">
        <v>5017.1381695987657</v>
      </c>
      <c r="S68" s="33">
        <v>8119.6436651194363</v>
      </c>
      <c r="T68" s="33">
        <v>10134.16631912185</v>
      </c>
      <c r="U68" s="33">
        <v>10627.336761726836</v>
      </c>
      <c r="V68" s="33">
        <v>11121.547270082814</v>
      </c>
      <c r="W68" s="33">
        <v>10043.968954252856</v>
      </c>
      <c r="X68" s="33">
        <v>10308.107448822571</v>
      </c>
      <c r="Y68" s="33">
        <v>9184.3075218723607</v>
      </c>
      <c r="Z68" s="33">
        <v>10573.383304087956</v>
      </c>
      <c r="AA68" s="33">
        <v>9523.5769660909718</v>
      </c>
      <c r="AB68" s="33">
        <v>9802.0055273221587</v>
      </c>
      <c r="AC68" s="33">
        <v>9608.3878397439603</v>
      </c>
      <c r="AD68" s="33">
        <v>9111.1373762104904</v>
      </c>
      <c r="AE68" s="33">
        <v>9569.8128285227558</v>
      </c>
    </row>
    <row r="69" spans="1:31" s="28" customFormat="1">
      <c r="A69" s="29" t="s">
        <v>133</v>
      </c>
      <c r="B69" s="29" t="s">
        <v>68</v>
      </c>
      <c r="C69" s="33">
        <v>944.55611982227504</v>
      </c>
      <c r="D69" s="33">
        <v>1101.4254442384051</v>
      </c>
      <c r="E69" s="33">
        <v>1098.5286254402936</v>
      </c>
      <c r="F69" s="33">
        <v>1067.4604760443053</v>
      </c>
      <c r="G69" s="33">
        <v>1041.4939360309093</v>
      </c>
      <c r="H69" s="33">
        <v>1066.2818759687316</v>
      </c>
      <c r="I69" s="33">
        <v>1099.2725267598655</v>
      </c>
      <c r="J69" s="33">
        <v>1043.3995772228359</v>
      </c>
      <c r="K69" s="33">
        <v>1086.2876277825987</v>
      </c>
      <c r="L69" s="33">
        <v>1090.3630888613247</v>
      </c>
      <c r="M69" s="33">
        <v>1102.6677888050365</v>
      </c>
      <c r="N69" s="33">
        <v>1113.2431124376972</v>
      </c>
      <c r="O69" s="33">
        <v>1061.9683920125185</v>
      </c>
      <c r="P69" s="33">
        <v>1040.5136036207425</v>
      </c>
      <c r="Q69" s="33">
        <v>1057.9544331516558</v>
      </c>
      <c r="R69" s="33">
        <v>1096.4796559754266</v>
      </c>
      <c r="S69" s="33">
        <v>1038.7593879513604</v>
      </c>
      <c r="T69" s="33">
        <v>1084.6572404589947</v>
      </c>
      <c r="U69" s="33">
        <v>1099.1903569572175</v>
      </c>
      <c r="V69" s="33">
        <v>1102.0669903224402</v>
      </c>
      <c r="W69" s="33">
        <v>1121.046172319252</v>
      </c>
      <c r="X69" s="33">
        <v>1169.989115138118</v>
      </c>
      <c r="Y69" s="33">
        <v>1634.0562686213495</v>
      </c>
      <c r="Z69" s="33">
        <v>1393.191768488799</v>
      </c>
      <c r="AA69" s="33">
        <v>1783.8893799207274</v>
      </c>
      <c r="AB69" s="33">
        <v>1631.2997566134898</v>
      </c>
      <c r="AC69" s="33">
        <v>2240.4216060788031</v>
      </c>
      <c r="AD69" s="33">
        <v>2364.0916151472211</v>
      </c>
      <c r="AE69" s="33">
        <v>2155.8922088416043</v>
      </c>
    </row>
    <row r="70" spans="1:31" s="28" customFormat="1">
      <c r="A70" s="29" t="s">
        <v>133</v>
      </c>
      <c r="B70" s="29" t="s">
        <v>36</v>
      </c>
      <c r="C70" s="33">
        <v>85.110341381862995</v>
      </c>
      <c r="D70" s="33">
        <v>78.929215259859291</v>
      </c>
      <c r="E70" s="33">
        <v>104.59398017221369</v>
      </c>
      <c r="F70" s="33">
        <v>111.451395362648</v>
      </c>
      <c r="G70" s="33">
        <v>117.4173192561196</v>
      </c>
      <c r="H70" s="33">
        <v>120.3765454343433</v>
      </c>
      <c r="I70" s="33">
        <v>118.42018232673949</v>
      </c>
      <c r="J70" s="33">
        <v>113.70090714585299</v>
      </c>
      <c r="K70" s="33">
        <v>102.12772004255</v>
      </c>
      <c r="L70" s="33">
        <v>104.62516860274799</v>
      </c>
      <c r="M70" s="33">
        <v>102.52899218742698</v>
      </c>
      <c r="N70" s="33">
        <v>102.544417514736</v>
      </c>
      <c r="O70" s="33">
        <v>104.90992293340601</v>
      </c>
      <c r="P70" s="33">
        <v>83.139425300786002</v>
      </c>
      <c r="Q70" s="33">
        <v>83.011464528600996</v>
      </c>
      <c r="R70" s="33">
        <v>83.722503508610004</v>
      </c>
      <c r="S70" s="33">
        <v>83.491890720219899</v>
      </c>
      <c r="T70" s="33">
        <v>84.389012769560011</v>
      </c>
      <c r="U70" s="33">
        <v>80.334313557049995</v>
      </c>
      <c r="V70" s="33">
        <v>76.162117532530004</v>
      </c>
      <c r="W70" s="33">
        <v>839.24972400000001</v>
      </c>
      <c r="X70" s="33">
        <v>833.99510999999995</v>
      </c>
      <c r="Y70" s="33">
        <v>834.30581499999994</v>
      </c>
      <c r="Z70" s="33">
        <v>1084.247887</v>
      </c>
      <c r="AA70" s="33">
        <v>1106.788493</v>
      </c>
      <c r="AB70" s="33">
        <v>1083.93417</v>
      </c>
      <c r="AC70" s="33">
        <v>1076.905405</v>
      </c>
      <c r="AD70" s="33">
        <v>1029.88797</v>
      </c>
      <c r="AE70" s="33">
        <v>919.06415500000003</v>
      </c>
    </row>
    <row r="71" spans="1:31" s="28" customFormat="1">
      <c r="A71" s="29" t="s">
        <v>133</v>
      </c>
      <c r="B71" s="29" t="s">
        <v>73</v>
      </c>
      <c r="C71" s="33">
        <v>0</v>
      </c>
      <c r="D71" s="33">
        <v>0</v>
      </c>
      <c r="E71" s="33">
        <v>4.6062680000000002E-6</v>
      </c>
      <c r="F71" s="33">
        <v>4.3759164000000001E-6</v>
      </c>
      <c r="G71" s="33">
        <v>4.2998927000000003E-6</v>
      </c>
      <c r="H71" s="33">
        <v>4.4677149999999998E-6</v>
      </c>
      <c r="I71" s="33">
        <v>4.6591960000000001E-6</v>
      </c>
      <c r="J71" s="33">
        <v>4.9077502999999902E-6</v>
      </c>
      <c r="K71" s="33">
        <v>4.91371929999999E-6</v>
      </c>
      <c r="L71" s="33">
        <v>5.0528605999999997E-6</v>
      </c>
      <c r="M71" s="33">
        <v>5.2735395000000001E-6</v>
      </c>
      <c r="N71" s="33">
        <v>6.6291322999999996E-6</v>
      </c>
      <c r="O71" s="33">
        <v>6.6703630000000002E-6</v>
      </c>
      <c r="P71" s="33">
        <v>7.1818216999999999E-6</v>
      </c>
      <c r="Q71" s="33">
        <v>8.336434E-6</v>
      </c>
      <c r="R71" s="33">
        <v>1.3085699999999901E-5</v>
      </c>
      <c r="S71" s="33">
        <v>1.2892329E-5</v>
      </c>
      <c r="T71" s="33">
        <v>1.303333E-5</v>
      </c>
      <c r="U71" s="33">
        <v>1.4389891999999901E-5</v>
      </c>
      <c r="V71" s="33">
        <v>1.4347098999999999E-5</v>
      </c>
      <c r="W71" s="33">
        <v>1.6810815999999999E-5</v>
      </c>
      <c r="X71" s="33">
        <v>1.6417144999999999E-5</v>
      </c>
      <c r="Y71" s="33">
        <v>1.6287215E-5</v>
      </c>
      <c r="Z71" s="33">
        <v>2.0328495999999999E-5</v>
      </c>
      <c r="AA71" s="33">
        <v>2.2864484000000001E-5</v>
      </c>
      <c r="AB71" s="33">
        <v>2.2404969000000002E-5</v>
      </c>
      <c r="AC71" s="33">
        <v>2.34176879999999E-5</v>
      </c>
      <c r="AD71" s="33">
        <v>2.3743578000000001E-5</v>
      </c>
      <c r="AE71" s="33">
        <v>2.3684398999999899E-5</v>
      </c>
    </row>
    <row r="72" spans="1:31" s="28" customFormat="1">
      <c r="A72" s="29" t="s">
        <v>133</v>
      </c>
      <c r="B72" s="29" t="s">
        <v>56</v>
      </c>
      <c r="C72" s="25">
        <v>2.4923303940000001</v>
      </c>
      <c r="D72" s="25">
        <v>3.9394986699999901</v>
      </c>
      <c r="E72" s="25">
        <v>6.26776278</v>
      </c>
      <c r="F72" s="25">
        <v>7.9103044799999997</v>
      </c>
      <c r="G72" s="25">
        <v>10.124301429999999</v>
      </c>
      <c r="H72" s="25">
        <v>12.0453844</v>
      </c>
      <c r="I72" s="25">
        <v>14.185011829999999</v>
      </c>
      <c r="J72" s="25">
        <v>15.60039235</v>
      </c>
      <c r="K72" s="25">
        <v>16.397797600000001</v>
      </c>
      <c r="L72" s="25">
        <v>17.620216299999999</v>
      </c>
      <c r="M72" s="25">
        <v>18.3840562</v>
      </c>
      <c r="N72" s="25">
        <v>19.693469199999996</v>
      </c>
      <c r="O72" s="25">
        <v>21.094109929999998</v>
      </c>
      <c r="P72" s="25">
        <v>22.166164299999998</v>
      </c>
      <c r="Q72" s="25">
        <v>23.05965917</v>
      </c>
      <c r="R72" s="25">
        <v>24.202066560000002</v>
      </c>
      <c r="S72" s="25">
        <v>25.6947473</v>
      </c>
      <c r="T72" s="25">
        <v>26.7867426</v>
      </c>
      <c r="U72" s="25">
        <v>26.157550099999998</v>
      </c>
      <c r="V72" s="25">
        <v>26.588640600000002</v>
      </c>
      <c r="W72" s="25">
        <v>20.752486299999997</v>
      </c>
      <c r="X72" s="25">
        <v>21.514305539999999</v>
      </c>
      <c r="Y72" s="25">
        <v>22.034654400000001</v>
      </c>
      <c r="Z72" s="25">
        <v>22.363231849999998</v>
      </c>
      <c r="AA72" s="25">
        <v>24.156211999999897</v>
      </c>
      <c r="AB72" s="25">
        <v>24.105799299999997</v>
      </c>
      <c r="AC72" s="25">
        <v>25.06588386</v>
      </c>
      <c r="AD72" s="25">
        <v>21.351927239999998</v>
      </c>
      <c r="AE72" s="25">
        <v>17.726356699999901</v>
      </c>
    </row>
    <row r="73" spans="1:31" s="28" customFormat="1">
      <c r="A73" s="34" t="s">
        <v>138</v>
      </c>
      <c r="B73" s="34"/>
      <c r="C73" s="35">
        <v>8773.3601178453118</v>
      </c>
      <c r="D73" s="35">
        <v>9537.5035877203791</v>
      </c>
      <c r="E73" s="35">
        <v>8197.3866684553032</v>
      </c>
      <c r="F73" s="35">
        <v>8573.6606353581446</v>
      </c>
      <c r="G73" s="35">
        <v>8393.4343310906133</v>
      </c>
      <c r="H73" s="35">
        <v>9148.7935347160274</v>
      </c>
      <c r="I73" s="35">
        <v>9146.8115335134407</v>
      </c>
      <c r="J73" s="35">
        <v>8573.149009947374</v>
      </c>
      <c r="K73" s="35">
        <v>8409.219040385573</v>
      </c>
      <c r="L73" s="35">
        <v>8151.9887488446402</v>
      </c>
      <c r="M73" s="35">
        <v>8176.6815953950882</v>
      </c>
      <c r="N73" s="35">
        <v>7483.5937059208254</v>
      </c>
      <c r="O73" s="35">
        <v>7295.8948180168791</v>
      </c>
      <c r="P73" s="35">
        <v>7052.5897569540757</v>
      </c>
      <c r="Q73" s="35">
        <v>7016.5090353585274</v>
      </c>
      <c r="R73" s="35">
        <v>6592.0545499841619</v>
      </c>
      <c r="S73" s="35">
        <v>9248.8012820345048</v>
      </c>
      <c r="T73" s="35">
        <v>11403.784635880285</v>
      </c>
      <c r="U73" s="35">
        <v>12136.152242791226</v>
      </c>
      <c r="V73" s="35">
        <v>12755.095572276015</v>
      </c>
      <c r="W73" s="35">
        <v>11482.930305745696</v>
      </c>
      <c r="X73" s="35">
        <v>11802.795770786493</v>
      </c>
      <c r="Y73" s="35">
        <v>11631.738427647791</v>
      </c>
      <c r="Z73" s="35">
        <v>12061.585438838538</v>
      </c>
      <c r="AA73" s="35">
        <v>11390.872844762478</v>
      </c>
      <c r="AB73" s="35">
        <v>11542.953038723359</v>
      </c>
      <c r="AC73" s="35">
        <v>12060.379216782778</v>
      </c>
      <c r="AD73" s="35">
        <v>12091.807963600399</v>
      </c>
      <c r="AE73" s="35">
        <v>12309.583141295627</v>
      </c>
    </row>
    <row r="74" spans="1:31" s="28" customFormat="1"/>
    <row r="75" spans="1:31" s="28" customFormat="1">
      <c r="A75" s="19" t="s">
        <v>128</v>
      </c>
      <c r="B75" s="19" t="s">
        <v>129</v>
      </c>
      <c r="C75" s="19" t="s">
        <v>80</v>
      </c>
      <c r="D75" s="19" t="s">
        <v>89</v>
      </c>
      <c r="E75" s="19" t="s">
        <v>90</v>
      </c>
      <c r="F75" s="19" t="s">
        <v>91</v>
      </c>
      <c r="G75" s="19" t="s">
        <v>92</v>
      </c>
      <c r="H75" s="19" t="s">
        <v>93</v>
      </c>
      <c r="I75" s="19" t="s">
        <v>94</v>
      </c>
      <c r="J75" s="19" t="s">
        <v>95</v>
      </c>
      <c r="K75" s="19" t="s">
        <v>96</v>
      </c>
      <c r="L75" s="19" t="s">
        <v>97</v>
      </c>
      <c r="M75" s="19" t="s">
        <v>98</v>
      </c>
      <c r="N75" s="19" t="s">
        <v>99</v>
      </c>
      <c r="O75" s="19" t="s">
        <v>100</v>
      </c>
      <c r="P75" s="19" t="s">
        <v>101</v>
      </c>
      <c r="Q75" s="19" t="s">
        <v>102</v>
      </c>
      <c r="R75" s="19" t="s">
        <v>103</v>
      </c>
      <c r="S75" s="19" t="s">
        <v>104</v>
      </c>
      <c r="T75" s="19" t="s">
        <v>105</v>
      </c>
      <c r="U75" s="19" t="s">
        <v>106</v>
      </c>
      <c r="V75" s="19" t="s">
        <v>107</v>
      </c>
      <c r="W75" s="19" t="s">
        <v>108</v>
      </c>
      <c r="X75" s="19" t="s">
        <v>109</v>
      </c>
      <c r="Y75" s="19" t="s">
        <v>110</v>
      </c>
      <c r="Z75" s="19" t="s">
        <v>111</v>
      </c>
      <c r="AA75" s="19" t="s">
        <v>112</v>
      </c>
      <c r="AB75" s="19" t="s">
        <v>113</v>
      </c>
      <c r="AC75" s="19" t="s">
        <v>114</v>
      </c>
      <c r="AD75" s="19" t="s">
        <v>115</v>
      </c>
      <c r="AE75" s="19" t="s">
        <v>116</v>
      </c>
    </row>
    <row r="76" spans="1:31" s="28" customFormat="1">
      <c r="A76" s="29" t="s">
        <v>134</v>
      </c>
      <c r="B76" s="29" t="s">
        <v>64</v>
      </c>
      <c r="C76" s="33">
        <v>0</v>
      </c>
      <c r="D76" s="33">
        <v>0</v>
      </c>
      <c r="E76" s="33">
        <v>0</v>
      </c>
      <c r="F76" s="33">
        <v>0</v>
      </c>
      <c r="G76" s="33">
        <v>0</v>
      </c>
      <c r="H76" s="33">
        <v>0</v>
      </c>
      <c r="I76" s="33">
        <v>0</v>
      </c>
      <c r="J76" s="33">
        <v>0</v>
      </c>
      <c r="K76" s="33">
        <v>0</v>
      </c>
      <c r="L76" s="33">
        <v>0</v>
      </c>
      <c r="M76" s="33">
        <v>0</v>
      </c>
      <c r="N76" s="33">
        <v>0</v>
      </c>
      <c r="O76" s="33">
        <v>0</v>
      </c>
      <c r="P76" s="33">
        <v>0</v>
      </c>
      <c r="Q76" s="33">
        <v>0</v>
      </c>
      <c r="R76" s="33">
        <v>0</v>
      </c>
      <c r="S76" s="33">
        <v>0</v>
      </c>
      <c r="T76" s="33">
        <v>0</v>
      </c>
      <c r="U76" s="33">
        <v>0</v>
      </c>
      <c r="V76" s="33">
        <v>0</v>
      </c>
      <c r="W76" s="33">
        <v>0</v>
      </c>
      <c r="X76" s="33">
        <v>0</v>
      </c>
      <c r="Y76" s="33">
        <v>0</v>
      </c>
      <c r="Z76" s="33">
        <v>0</v>
      </c>
      <c r="AA76" s="33">
        <v>0</v>
      </c>
      <c r="AB76" s="33">
        <v>0</v>
      </c>
      <c r="AC76" s="33">
        <v>0</v>
      </c>
      <c r="AD76" s="33">
        <v>0</v>
      </c>
      <c r="AE76" s="33">
        <v>0</v>
      </c>
    </row>
    <row r="77" spans="1:31" s="28" customFormat="1">
      <c r="A77" s="29" t="s">
        <v>134</v>
      </c>
      <c r="B77" s="29" t="s">
        <v>71</v>
      </c>
      <c r="C77" s="33">
        <v>0</v>
      </c>
      <c r="D77" s="33">
        <v>0</v>
      </c>
      <c r="E77" s="33">
        <v>0</v>
      </c>
      <c r="F77" s="33">
        <v>0</v>
      </c>
      <c r="G77" s="33">
        <v>0</v>
      </c>
      <c r="H77" s="33">
        <v>0</v>
      </c>
      <c r="I77" s="33">
        <v>0</v>
      </c>
      <c r="J77" s="33">
        <v>0</v>
      </c>
      <c r="K77" s="33">
        <v>0</v>
      </c>
      <c r="L77" s="33">
        <v>0</v>
      </c>
      <c r="M77" s="33">
        <v>0</v>
      </c>
      <c r="N77" s="33">
        <v>0</v>
      </c>
      <c r="O77" s="33">
        <v>0</v>
      </c>
      <c r="P77" s="33">
        <v>0</v>
      </c>
      <c r="Q77" s="33">
        <v>0</v>
      </c>
      <c r="R77" s="33">
        <v>0</v>
      </c>
      <c r="S77" s="33">
        <v>0</v>
      </c>
      <c r="T77" s="33">
        <v>0</v>
      </c>
      <c r="U77" s="33">
        <v>0</v>
      </c>
      <c r="V77" s="33">
        <v>0</v>
      </c>
      <c r="W77" s="33">
        <v>0</v>
      </c>
      <c r="X77" s="33">
        <v>0</v>
      </c>
      <c r="Y77" s="33">
        <v>0</v>
      </c>
      <c r="Z77" s="33">
        <v>0</v>
      </c>
      <c r="AA77" s="33">
        <v>0</v>
      </c>
      <c r="AB77" s="33">
        <v>0</v>
      </c>
      <c r="AC77" s="33">
        <v>0</v>
      </c>
      <c r="AD77" s="33">
        <v>0</v>
      </c>
      <c r="AE77" s="33">
        <v>0</v>
      </c>
    </row>
    <row r="78" spans="1:31" s="28" customFormat="1">
      <c r="A78" s="29" t="s">
        <v>134</v>
      </c>
      <c r="B78" s="29" t="s">
        <v>20</v>
      </c>
      <c r="C78" s="33">
        <v>1.1730474E-6</v>
      </c>
      <c r="D78" s="33">
        <v>1.1653814999999999E-6</v>
      </c>
      <c r="E78" s="33">
        <v>1.1674771999999999E-6</v>
      </c>
      <c r="F78" s="33">
        <v>1.1653633E-6</v>
      </c>
      <c r="G78" s="33">
        <v>1.1652023999999999E-6</v>
      </c>
      <c r="H78" s="33">
        <v>1.1709188000000001E-6</v>
      </c>
      <c r="I78" s="33">
        <v>1.1884302E-6</v>
      </c>
      <c r="J78" s="33">
        <v>1.2194762E-6</v>
      </c>
      <c r="K78" s="33">
        <v>1.2556621000000001E-6</v>
      </c>
      <c r="L78" s="33">
        <v>1.2863942999999999E-6</v>
      </c>
      <c r="M78" s="33">
        <v>1.3200207999999999E-6</v>
      </c>
      <c r="N78" s="33">
        <v>1.3611723999999901E-6</v>
      </c>
      <c r="O78" s="33">
        <v>1.4066457999999999E-6</v>
      </c>
      <c r="P78" s="33">
        <v>1.4422707E-6</v>
      </c>
      <c r="Q78" s="33">
        <v>1.4867223000000001E-6</v>
      </c>
      <c r="R78" s="33">
        <v>1.5315625E-6</v>
      </c>
      <c r="S78" s="33">
        <v>1.5918289E-6</v>
      </c>
      <c r="T78" s="33">
        <v>1.6481305E-6</v>
      </c>
      <c r="U78" s="33">
        <v>1.7155514E-6</v>
      </c>
      <c r="V78" s="33">
        <v>1.7673058999999901E-6</v>
      </c>
      <c r="W78" s="33">
        <v>1.8376645E-6</v>
      </c>
      <c r="X78" s="33">
        <v>1.9060294999999999E-6</v>
      </c>
      <c r="Y78" s="33">
        <v>1.9772019999999999E-6</v>
      </c>
      <c r="Z78" s="33">
        <v>2.0452114000000002E-6</v>
      </c>
      <c r="AA78" s="33">
        <v>2.1176785999999999E-6</v>
      </c>
      <c r="AB78" s="33">
        <v>2.2011310000000002E-6</v>
      </c>
      <c r="AC78" s="33">
        <v>2.2857E-6</v>
      </c>
      <c r="AD78" s="33">
        <v>2.3622587999999999E-6</v>
      </c>
      <c r="AE78" s="33">
        <v>2.4476489999999999E-6</v>
      </c>
    </row>
    <row r="79" spans="1:31" s="28" customFormat="1">
      <c r="A79" s="29" t="s">
        <v>134</v>
      </c>
      <c r="B79" s="29" t="s">
        <v>32</v>
      </c>
      <c r="C79" s="33">
        <v>0</v>
      </c>
      <c r="D79" s="33">
        <v>0</v>
      </c>
      <c r="E79" s="33">
        <v>0</v>
      </c>
      <c r="F79" s="33">
        <v>0</v>
      </c>
      <c r="G79" s="33">
        <v>0</v>
      </c>
      <c r="H79" s="33">
        <v>0</v>
      </c>
      <c r="I79" s="33">
        <v>0</v>
      </c>
      <c r="J79" s="33">
        <v>0</v>
      </c>
      <c r="K79" s="33">
        <v>0</v>
      </c>
      <c r="L79" s="33">
        <v>0</v>
      </c>
      <c r="M79" s="33">
        <v>0</v>
      </c>
      <c r="N79" s="33">
        <v>0</v>
      </c>
      <c r="O79" s="33">
        <v>0</v>
      </c>
      <c r="P79" s="33">
        <v>0</v>
      </c>
      <c r="Q79" s="33">
        <v>0</v>
      </c>
      <c r="R79" s="33">
        <v>0</v>
      </c>
      <c r="S79" s="33">
        <v>0</v>
      </c>
      <c r="T79" s="33">
        <v>0</v>
      </c>
      <c r="U79" s="33">
        <v>0</v>
      </c>
      <c r="V79" s="33">
        <v>0</v>
      </c>
      <c r="W79" s="33">
        <v>0</v>
      </c>
      <c r="X79" s="33">
        <v>0</v>
      </c>
      <c r="Y79" s="33">
        <v>0</v>
      </c>
      <c r="Z79" s="33">
        <v>0</v>
      </c>
      <c r="AA79" s="33">
        <v>0</v>
      </c>
      <c r="AB79" s="33">
        <v>0</v>
      </c>
      <c r="AC79" s="33">
        <v>0</v>
      </c>
      <c r="AD79" s="33">
        <v>0</v>
      </c>
      <c r="AE79" s="33">
        <v>0</v>
      </c>
    </row>
    <row r="80" spans="1:31" s="28" customFormat="1">
      <c r="A80" s="29" t="s">
        <v>134</v>
      </c>
      <c r="B80" s="29" t="s">
        <v>66</v>
      </c>
      <c r="C80" s="33">
        <v>9.5872378999999908E-7</v>
      </c>
      <c r="D80" s="33">
        <v>9.3022628999999902E-7</v>
      </c>
      <c r="E80" s="33">
        <v>9.1582148999999895E-7</v>
      </c>
      <c r="F80" s="33">
        <v>9.1949307999999898E-7</v>
      </c>
      <c r="G80" s="33">
        <v>9.2230470999999797E-7</v>
      </c>
      <c r="H80" s="33">
        <v>9.554626699999999E-7</v>
      </c>
      <c r="I80" s="33">
        <v>9.8154169999999991E-7</v>
      </c>
      <c r="J80" s="33">
        <v>1.0104211800000001E-6</v>
      </c>
      <c r="K80" s="33">
        <v>1.04576135E-6</v>
      </c>
      <c r="L80" s="33">
        <v>1.0667010399999979E-6</v>
      </c>
      <c r="M80" s="33">
        <v>1.0895609199999981E-6</v>
      </c>
      <c r="N80" s="33">
        <v>1.12397858E-6</v>
      </c>
      <c r="O80" s="33">
        <v>1.164573879999997E-6</v>
      </c>
      <c r="P80" s="33">
        <v>1.1908729999999989E-6</v>
      </c>
      <c r="Q80" s="33">
        <v>1.2247216100000001E-6</v>
      </c>
      <c r="R80" s="33">
        <v>1.2586650299999991E-6</v>
      </c>
      <c r="S80" s="33">
        <v>1.3156786199999999E-6</v>
      </c>
      <c r="T80" s="33">
        <v>1.3460144299999999E-6</v>
      </c>
      <c r="U80" s="33">
        <v>1.4002799299999989E-6</v>
      </c>
      <c r="V80" s="33">
        <v>1.16595856E-6</v>
      </c>
      <c r="W80" s="33">
        <v>1.2106499000000001E-6</v>
      </c>
      <c r="X80" s="33">
        <v>1.2621481499999991E-6</v>
      </c>
      <c r="Y80" s="33">
        <v>1.29620953E-6</v>
      </c>
      <c r="Z80" s="33">
        <v>1.34330948E-6</v>
      </c>
      <c r="AA80" s="33">
        <v>1.38372977E-6</v>
      </c>
      <c r="AB80" s="33">
        <v>1.4517896299999999E-6</v>
      </c>
      <c r="AC80" s="33">
        <v>1.5050693399999989E-6</v>
      </c>
      <c r="AD80" s="33">
        <v>1.5606955500000001E-6</v>
      </c>
      <c r="AE80" s="33">
        <v>1.6035894199999991E-6</v>
      </c>
    </row>
    <row r="81" spans="1:35" s="28" customFormat="1">
      <c r="A81" s="29" t="s">
        <v>134</v>
      </c>
      <c r="B81" s="29" t="s">
        <v>65</v>
      </c>
      <c r="C81" s="33">
        <v>7691.4306950000009</v>
      </c>
      <c r="D81" s="33">
        <v>7603.5422899999976</v>
      </c>
      <c r="E81" s="33">
        <v>7624.4116699999986</v>
      </c>
      <c r="F81" s="33">
        <v>9638.8584499999961</v>
      </c>
      <c r="G81" s="33">
        <v>9465.6848999999984</v>
      </c>
      <c r="H81" s="33">
        <v>5848.3125155659982</v>
      </c>
      <c r="I81" s="33">
        <v>5193.1167334437387</v>
      </c>
      <c r="J81" s="33">
        <v>5196.1980642475992</v>
      </c>
      <c r="K81" s="33">
        <v>4753.2838725515203</v>
      </c>
      <c r="L81" s="33">
        <v>4535.6522549165293</v>
      </c>
      <c r="M81" s="33">
        <v>3623.7801746152709</v>
      </c>
      <c r="N81" s="33">
        <v>3831.2376057420993</v>
      </c>
      <c r="O81" s="33">
        <v>3615.5756146415806</v>
      </c>
      <c r="P81" s="33">
        <v>3301.5295092919996</v>
      </c>
      <c r="Q81" s="33">
        <v>3049.4500829181984</v>
      </c>
      <c r="R81" s="33">
        <v>2711.8977453456196</v>
      </c>
      <c r="S81" s="33">
        <v>3052.1550330058603</v>
      </c>
      <c r="T81" s="33">
        <v>2850.6743690095186</v>
      </c>
      <c r="U81" s="33">
        <v>2977.4114087185994</v>
      </c>
      <c r="V81" s="33">
        <v>2560.766629725128</v>
      </c>
      <c r="W81" s="33">
        <v>2892.2885679043993</v>
      </c>
      <c r="X81" s="33">
        <v>2769.3133215303396</v>
      </c>
      <c r="Y81" s="33">
        <v>2553.6162669793302</v>
      </c>
      <c r="Z81" s="33">
        <v>2584.3295054634991</v>
      </c>
      <c r="AA81" s="33">
        <v>2305.8717133931</v>
      </c>
      <c r="AB81" s="33">
        <v>2664.2043462439469</v>
      </c>
      <c r="AC81" s="33">
        <v>2309.3811265411987</v>
      </c>
      <c r="AD81" s="33">
        <v>2259.5448952567594</v>
      </c>
      <c r="AE81" s="33">
        <v>2104.1434361245801</v>
      </c>
    </row>
    <row r="82" spans="1:35" s="28" customFormat="1">
      <c r="A82" s="29" t="s">
        <v>134</v>
      </c>
      <c r="B82" s="29" t="s">
        <v>69</v>
      </c>
      <c r="C82" s="33">
        <v>1326.148112430323</v>
      </c>
      <c r="D82" s="33">
        <v>1602.6799231776693</v>
      </c>
      <c r="E82" s="33">
        <v>2016.8735525837221</v>
      </c>
      <c r="F82" s="33">
        <v>2591.9770161622178</v>
      </c>
      <c r="G82" s="33">
        <v>3299.3276538358241</v>
      </c>
      <c r="H82" s="33">
        <v>3761.0336229320351</v>
      </c>
      <c r="I82" s="33">
        <v>4330.4331766911491</v>
      </c>
      <c r="J82" s="33">
        <v>4566.7742581132643</v>
      </c>
      <c r="K82" s="33">
        <v>5014.6449341459956</v>
      </c>
      <c r="L82" s="33">
        <v>5193.4446850601789</v>
      </c>
      <c r="M82" s="33">
        <v>5893.381071703895</v>
      </c>
      <c r="N82" s="33">
        <v>5813.9210463037152</v>
      </c>
      <c r="O82" s="33">
        <v>6050.0363431720325</v>
      </c>
      <c r="P82" s="33">
        <v>6526.3239474960719</v>
      </c>
      <c r="Q82" s="33">
        <v>6737.7513651838472</v>
      </c>
      <c r="R82" s="33">
        <v>7120.6482610588846</v>
      </c>
      <c r="S82" s="33">
        <v>6993.3417115595548</v>
      </c>
      <c r="T82" s="33">
        <v>7082.2335180576783</v>
      </c>
      <c r="U82" s="33">
        <v>6984.6770153294401</v>
      </c>
      <c r="V82" s="33">
        <v>7343.0826669081534</v>
      </c>
      <c r="W82" s="33">
        <v>7132.4459435060999</v>
      </c>
      <c r="X82" s="33">
        <v>7019.4403156511817</v>
      </c>
      <c r="Y82" s="33">
        <v>7229.6353831235847</v>
      </c>
      <c r="Z82" s="33">
        <v>7215.0618338582181</v>
      </c>
      <c r="AA82" s="33">
        <v>7318.5686331840479</v>
      </c>
      <c r="AB82" s="33">
        <v>6904.7960546098948</v>
      </c>
      <c r="AC82" s="33">
        <v>6618.8101082247103</v>
      </c>
      <c r="AD82" s="33">
        <v>5574.1604002128188</v>
      </c>
      <c r="AE82" s="33">
        <v>5496.6558418370059</v>
      </c>
    </row>
    <row r="83" spans="1:35" s="28" customFormat="1">
      <c r="A83" s="29" t="s">
        <v>134</v>
      </c>
      <c r="B83" s="29" t="s">
        <v>68</v>
      </c>
      <c r="C83" s="33">
        <v>2.7146879999999902E-7</v>
      </c>
      <c r="D83" s="33">
        <v>4.0328699999999998E-7</v>
      </c>
      <c r="E83" s="33">
        <v>6.9901930000000002E-7</v>
      </c>
      <c r="F83" s="33">
        <v>7.8665820000000001E-7</v>
      </c>
      <c r="G83" s="33">
        <v>6.8104884999999998E-7</v>
      </c>
      <c r="H83" s="33">
        <v>8.1246213000000001E-7</v>
      </c>
      <c r="I83" s="33">
        <v>9.3474614E-7</v>
      </c>
      <c r="J83" s="33">
        <v>1.0252052999999999E-6</v>
      </c>
      <c r="K83" s="33">
        <v>1.3934232E-6</v>
      </c>
      <c r="L83" s="33">
        <v>1.7734206E-6</v>
      </c>
      <c r="M83" s="33">
        <v>2.5746264999999999E-6</v>
      </c>
      <c r="N83" s="33">
        <v>2.5846032E-6</v>
      </c>
      <c r="O83" s="33">
        <v>2.608045E-6</v>
      </c>
      <c r="P83" s="33">
        <v>2.3106898E-6</v>
      </c>
      <c r="Q83" s="33">
        <v>2.4831831999999998E-6</v>
      </c>
      <c r="R83" s="33">
        <v>2.3941874999999999E-6</v>
      </c>
      <c r="S83" s="33">
        <v>2.8794522999999999E-6</v>
      </c>
      <c r="T83" s="33">
        <v>3.5171219999999999E-6</v>
      </c>
      <c r="U83" s="33">
        <v>3.7451989999999999E-6</v>
      </c>
      <c r="V83" s="33">
        <v>5.3170956999999902E-6</v>
      </c>
      <c r="W83" s="33">
        <v>5.3408185000000004E-6</v>
      </c>
      <c r="X83" s="33">
        <v>5.3738613000000001E-6</v>
      </c>
      <c r="Y83" s="33">
        <v>4.7718785999999901E-6</v>
      </c>
      <c r="Z83" s="33">
        <v>5.1429574000000002E-6</v>
      </c>
      <c r="AA83" s="33">
        <v>4.9142654000000004E-6</v>
      </c>
      <c r="AB83" s="33">
        <v>4.9676819999999998E-6</v>
      </c>
      <c r="AC83" s="33">
        <v>5.1849149999999902E-6</v>
      </c>
      <c r="AD83" s="33">
        <v>5.0467146999999999E-6</v>
      </c>
      <c r="AE83" s="33">
        <v>4.9470639999999901E-6</v>
      </c>
    </row>
    <row r="84" spans="1:35" s="28" customFormat="1">
      <c r="A84" s="29" t="s">
        <v>134</v>
      </c>
      <c r="B84" s="29" t="s">
        <v>36</v>
      </c>
      <c r="C84" s="33">
        <v>4.4274184E-6</v>
      </c>
      <c r="D84" s="33">
        <v>4.4884913999999996E-6</v>
      </c>
      <c r="E84" s="33">
        <v>4.4746640000000004E-6</v>
      </c>
      <c r="F84" s="33">
        <v>4.4685552999999999E-6</v>
      </c>
      <c r="G84" s="33">
        <v>4.5622699999999999E-6</v>
      </c>
      <c r="H84" s="33">
        <v>4.7591979999999996E-6</v>
      </c>
      <c r="I84" s="33">
        <v>5.2196383000000004E-6</v>
      </c>
      <c r="J84" s="33">
        <v>6.1283776999999996E-6</v>
      </c>
      <c r="K84" s="33">
        <v>8.8316519999999992E-6</v>
      </c>
      <c r="L84" s="33">
        <v>9.3787170000000003E-6</v>
      </c>
      <c r="M84" s="33">
        <v>9.8118559999999997E-6</v>
      </c>
      <c r="N84" s="33">
        <v>1.0715767E-5</v>
      </c>
      <c r="O84" s="33">
        <v>1.0965703000000001E-5</v>
      </c>
      <c r="P84" s="33">
        <v>1.2126224999999999E-5</v>
      </c>
      <c r="Q84" s="33">
        <v>1.27607E-5</v>
      </c>
      <c r="R84" s="33">
        <v>1.3705805E-5</v>
      </c>
      <c r="S84" s="33">
        <v>1.4458089E-5</v>
      </c>
      <c r="T84" s="33">
        <v>1.5144222999999999E-5</v>
      </c>
      <c r="U84" s="33">
        <v>1.6307310999999999E-5</v>
      </c>
      <c r="V84" s="33">
        <v>1.8151317E-5</v>
      </c>
      <c r="W84" s="33">
        <v>1.8651466E-5</v>
      </c>
      <c r="X84" s="33">
        <v>1.9711987999999899E-5</v>
      </c>
      <c r="Y84" s="33">
        <v>2.1288155000000001E-5</v>
      </c>
      <c r="Z84" s="33">
        <v>2.2392493E-5</v>
      </c>
      <c r="AA84" s="33">
        <v>2.3418176999999999E-5</v>
      </c>
      <c r="AB84" s="33">
        <v>2.4880366E-5</v>
      </c>
      <c r="AC84" s="33">
        <v>2.6383681000000001E-5</v>
      </c>
      <c r="AD84" s="33">
        <v>2.7672250999999999E-5</v>
      </c>
      <c r="AE84" s="33">
        <v>2.9604921999999999E-5</v>
      </c>
    </row>
    <row r="85" spans="1:35" s="28" customFormat="1">
      <c r="A85" s="29" t="s">
        <v>134</v>
      </c>
      <c r="B85" s="29" t="s">
        <v>73</v>
      </c>
      <c r="C85" s="33">
        <v>0</v>
      </c>
      <c r="D85" s="33">
        <v>0</v>
      </c>
      <c r="E85" s="33">
        <v>1.2812495199999979E-5</v>
      </c>
      <c r="F85" s="33">
        <v>1.31034881E-5</v>
      </c>
      <c r="G85" s="33">
        <v>1.4478404499999999E-5</v>
      </c>
      <c r="H85" s="33">
        <v>1.5717874700000001E-5</v>
      </c>
      <c r="I85" s="33">
        <v>1.6596544999999999E-5</v>
      </c>
      <c r="J85" s="33">
        <v>1.7223236499999998E-5</v>
      </c>
      <c r="K85" s="33">
        <v>1.8087023499999999E-5</v>
      </c>
      <c r="L85" s="33">
        <v>1.88901705E-5</v>
      </c>
      <c r="M85" s="33">
        <v>2.0168532000000003E-5</v>
      </c>
      <c r="N85" s="33">
        <v>2.0936357000000001E-5</v>
      </c>
      <c r="O85" s="33">
        <v>2.1977544999999899E-5</v>
      </c>
      <c r="P85" s="33">
        <v>2.3052042E-5</v>
      </c>
      <c r="Q85" s="33">
        <v>2.43774999999999E-5</v>
      </c>
      <c r="R85" s="33">
        <v>2.5398273999999999E-5</v>
      </c>
      <c r="S85" s="33">
        <v>2.63401729999999E-5</v>
      </c>
      <c r="T85" s="33">
        <v>2.7511804000000001E-5</v>
      </c>
      <c r="U85" s="33">
        <v>2.8653807999999999E-5</v>
      </c>
      <c r="V85" s="33">
        <v>2.9996461000000003E-5</v>
      </c>
      <c r="W85" s="33">
        <v>3.1061818000000004E-5</v>
      </c>
      <c r="X85" s="33">
        <v>3.2317046999999998E-5</v>
      </c>
      <c r="Y85" s="33">
        <v>3.3979023999999993E-5</v>
      </c>
      <c r="Z85" s="33">
        <v>3.5336058999999996E-5</v>
      </c>
      <c r="AA85" s="33">
        <v>3.6911329999999995E-5</v>
      </c>
      <c r="AB85" s="33">
        <v>3.82116959999999E-5</v>
      </c>
      <c r="AC85" s="33">
        <v>4.0122789999999899E-5</v>
      </c>
      <c r="AD85" s="33">
        <v>4.1813674000000005E-5</v>
      </c>
      <c r="AE85" s="33">
        <v>4.3850584000000006E-5</v>
      </c>
    </row>
    <row r="86" spans="1:35" s="28" customFormat="1">
      <c r="A86" s="29" t="s">
        <v>134</v>
      </c>
      <c r="B86" s="29" t="s">
        <v>56</v>
      </c>
      <c r="C86" s="25">
        <v>4.68362931999999E-2</v>
      </c>
      <c r="D86" s="25">
        <v>0.127054948</v>
      </c>
      <c r="E86" s="25">
        <v>0.11576393300000001</v>
      </c>
      <c r="F86" s="25">
        <v>0.10307802150000001</v>
      </c>
      <c r="G86" s="25">
        <v>0.30471879999999996</v>
      </c>
      <c r="H86" s="25">
        <v>0.60011882399999905</v>
      </c>
      <c r="I86" s="25">
        <v>0.94850026599999993</v>
      </c>
      <c r="J86" s="25">
        <v>1.0967799149999999</v>
      </c>
      <c r="K86" s="25">
        <v>1.2749960499999999</v>
      </c>
      <c r="L86" s="25">
        <v>1.5337608999999901</v>
      </c>
      <c r="M86" s="25">
        <v>2.5651236499999901</v>
      </c>
      <c r="N86" s="25">
        <v>2.721664399999999</v>
      </c>
      <c r="O86" s="25">
        <v>3.08823852</v>
      </c>
      <c r="P86" s="25">
        <v>3.0859685099999998</v>
      </c>
      <c r="Q86" s="25">
        <v>3.1058760799999998</v>
      </c>
      <c r="R86" s="25">
        <v>3.1738552500000003</v>
      </c>
      <c r="S86" s="25">
        <v>3.0331716900000001</v>
      </c>
      <c r="T86" s="25">
        <v>3.17130775</v>
      </c>
      <c r="U86" s="25">
        <v>3.2182161699999998</v>
      </c>
      <c r="V86" s="25">
        <v>3.0641330300000003</v>
      </c>
      <c r="W86" s="25">
        <v>3.2917342299999999</v>
      </c>
      <c r="X86" s="25">
        <v>3.2667999699999899</v>
      </c>
      <c r="Y86" s="25">
        <v>3.1926230999999987</v>
      </c>
      <c r="Z86" s="25">
        <v>3.1247922400000001</v>
      </c>
      <c r="AA86" s="25">
        <v>3.24341787</v>
      </c>
      <c r="AB86" s="25">
        <v>3.5646806600000001</v>
      </c>
      <c r="AC86" s="25">
        <v>3.8083080200000001</v>
      </c>
      <c r="AD86" s="25">
        <v>3.44609481</v>
      </c>
      <c r="AE86" s="25">
        <v>2.95213521999999</v>
      </c>
      <c r="AH86" s="13"/>
      <c r="AI86" s="13"/>
    </row>
    <row r="87" spans="1:35" s="28" customFormat="1">
      <c r="A87" s="34" t="s">
        <v>138</v>
      </c>
      <c r="B87" s="34"/>
      <c r="C87" s="35">
        <v>9017.5788098335652</v>
      </c>
      <c r="D87" s="35">
        <v>9206.2222156765602</v>
      </c>
      <c r="E87" s="35">
        <v>9641.2852253660385</v>
      </c>
      <c r="F87" s="35">
        <v>12230.835469033729</v>
      </c>
      <c r="G87" s="35">
        <v>12765.012556604379</v>
      </c>
      <c r="H87" s="35">
        <v>9609.3461414368776</v>
      </c>
      <c r="I87" s="35">
        <v>9523.5499132396053</v>
      </c>
      <c r="J87" s="35">
        <v>9762.9723256159668</v>
      </c>
      <c r="K87" s="35">
        <v>9767.9288103923627</v>
      </c>
      <c r="L87" s="35">
        <v>9729.0969441032248</v>
      </c>
      <c r="M87" s="35">
        <v>9517.1612513033742</v>
      </c>
      <c r="N87" s="35">
        <v>9645.1586571155694</v>
      </c>
      <c r="O87" s="35">
        <v>9665.611962992878</v>
      </c>
      <c r="P87" s="35">
        <v>9827.8534617319037</v>
      </c>
      <c r="Q87" s="35">
        <v>9787.2014532966714</v>
      </c>
      <c r="R87" s="35">
        <v>9832.5460115889182</v>
      </c>
      <c r="S87" s="35">
        <v>10045.496750352377</v>
      </c>
      <c r="T87" s="35">
        <v>9932.9078935784637</v>
      </c>
      <c r="U87" s="35">
        <v>9962.0884309090707</v>
      </c>
      <c r="V87" s="35">
        <v>9903.8493048836408</v>
      </c>
      <c r="W87" s="35">
        <v>10024.734519799633</v>
      </c>
      <c r="X87" s="35">
        <v>9788.7536457235601</v>
      </c>
      <c r="Y87" s="35">
        <v>9783.251658148205</v>
      </c>
      <c r="Z87" s="35">
        <v>9799.3913478531958</v>
      </c>
      <c r="AA87" s="35">
        <v>9624.4403549928211</v>
      </c>
      <c r="AB87" s="35">
        <v>9569.0004094744436</v>
      </c>
      <c r="AC87" s="35">
        <v>8928.191243741594</v>
      </c>
      <c r="AD87" s="35">
        <v>7833.7053044392469</v>
      </c>
      <c r="AE87" s="35">
        <v>7600.7992869598875</v>
      </c>
      <c r="AH87" s="13"/>
      <c r="AI87" s="13"/>
    </row>
    <row r="88" spans="1:35" s="28" customFormat="1" collapsed="1">
      <c r="A88" s="13"/>
      <c r="B88" s="13"/>
      <c r="C88" s="13"/>
      <c r="D88" s="13"/>
      <c r="E88" s="13"/>
      <c r="F88" s="13"/>
      <c r="G88" s="13"/>
      <c r="H88" s="13"/>
      <c r="I88" s="13"/>
      <c r="J88" s="13"/>
      <c r="K88" s="13"/>
      <c r="L88" s="13"/>
      <c r="M88" s="13"/>
      <c r="N88" s="13"/>
      <c r="O88" s="13"/>
      <c r="P88" s="13"/>
      <c r="Q88" s="13"/>
      <c r="R88" s="13"/>
      <c r="S88" s="13"/>
      <c r="T88" s="13"/>
      <c r="U88" s="13"/>
      <c r="V88" s="13"/>
      <c r="W88" s="13"/>
      <c r="X88" s="13"/>
      <c r="Y88" s="13"/>
      <c r="Z88" s="13"/>
      <c r="AA88" s="13"/>
      <c r="AB88" s="13"/>
      <c r="AC88" s="13"/>
      <c r="AD88" s="13"/>
      <c r="AE88" s="13"/>
      <c r="AH88" s="13"/>
      <c r="AI88" s="13"/>
    </row>
    <row r="89" spans="1:35" s="28" customFormat="1">
      <c r="A89" s="13"/>
      <c r="B89" s="13"/>
      <c r="C89" s="13"/>
      <c r="D89" s="13"/>
      <c r="E89" s="13"/>
      <c r="F89" s="13"/>
      <c r="G89" s="13"/>
      <c r="H89" s="13"/>
      <c r="I89" s="13"/>
      <c r="J89" s="13"/>
      <c r="K89" s="13"/>
      <c r="L89" s="13"/>
      <c r="M89" s="13"/>
      <c r="N89" s="13"/>
      <c r="O89" s="13"/>
      <c r="P89" s="13"/>
      <c r="Q89" s="13"/>
      <c r="R89" s="13"/>
      <c r="S89" s="13"/>
      <c r="T89" s="13"/>
      <c r="U89" s="13"/>
      <c r="V89" s="13"/>
      <c r="W89" s="13"/>
      <c r="X89" s="13"/>
      <c r="Y89" s="13"/>
      <c r="Z89" s="13"/>
      <c r="AA89" s="13"/>
      <c r="AB89" s="13"/>
      <c r="AC89" s="13"/>
      <c r="AD89" s="13"/>
      <c r="AE89" s="13"/>
      <c r="AF89" s="13"/>
      <c r="AG89" s="13"/>
      <c r="AH89" s="13"/>
      <c r="AI89" s="13"/>
    </row>
    <row r="90" spans="1:35" s="28" customFormat="1">
      <c r="A90" s="18" t="s">
        <v>135</v>
      </c>
      <c r="B90" s="13"/>
      <c r="C90" s="13"/>
      <c r="D90" s="13"/>
      <c r="E90" s="13"/>
      <c r="F90" s="13"/>
      <c r="G90" s="13"/>
      <c r="H90" s="13"/>
      <c r="I90" s="13"/>
      <c r="J90" s="13"/>
      <c r="K90" s="13"/>
      <c r="L90" s="13"/>
      <c r="M90" s="13"/>
      <c r="N90" s="13"/>
      <c r="O90" s="13"/>
      <c r="P90" s="13"/>
      <c r="Q90" s="13"/>
      <c r="R90" s="13"/>
      <c r="S90" s="13"/>
      <c r="T90" s="13"/>
      <c r="U90" s="13"/>
      <c r="V90" s="13"/>
      <c r="W90" s="13"/>
      <c r="X90" s="13"/>
      <c r="Y90" s="13"/>
      <c r="Z90" s="13"/>
      <c r="AA90" s="13"/>
      <c r="AB90" s="13"/>
      <c r="AC90" s="13"/>
      <c r="AD90" s="13"/>
      <c r="AE90" s="13"/>
      <c r="AF90" s="13"/>
      <c r="AG90" s="13"/>
      <c r="AH90" s="13"/>
      <c r="AI90" s="13"/>
    </row>
    <row r="91" spans="1:35" s="28" customFormat="1">
      <c r="A91" s="19" t="s">
        <v>128</v>
      </c>
      <c r="B91" s="19" t="s">
        <v>129</v>
      </c>
      <c r="C91" s="19" t="s">
        <v>80</v>
      </c>
      <c r="D91" s="19" t="s">
        <v>89</v>
      </c>
      <c r="E91" s="19" t="s">
        <v>90</v>
      </c>
      <c r="F91" s="19" t="s">
        <v>91</v>
      </c>
      <c r="G91" s="19" t="s">
        <v>92</v>
      </c>
      <c r="H91" s="19" t="s">
        <v>93</v>
      </c>
      <c r="I91" s="19" t="s">
        <v>94</v>
      </c>
      <c r="J91" s="19" t="s">
        <v>95</v>
      </c>
      <c r="K91" s="19" t="s">
        <v>96</v>
      </c>
      <c r="L91" s="19" t="s">
        <v>97</v>
      </c>
      <c r="M91" s="19" t="s">
        <v>98</v>
      </c>
      <c r="N91" s="19" t="s">
        <v>99</v>
      </c>
      <c r="O91" s="19" t="s">
        <v>100</v>
      </c>
      <c r="P91" s="19" t="s">
        <v>101</v>
      </c>
      <c r="Q91" s="19" t="s">
        <v>102</v>
      </c>
      <c r="R91" s="19" t="s">
        <v>103</v>
      </c>
      <c r="S91" s="19" t="s">
        <v>104</v>
      </c>
      <c r="T91" s="19" t="s">
        <v>105</v>
      </c>
      <c r="U91" s="19" t="s">
        <v>106</v>
      </c>
      <c r="V91" s="19" t="s">
        <v>107</v>
      </c>
      <c r="W91" s="19" t="s">
        <v>108</v>
      </c>
      <c r="X91" s="19" t="s">
        <v>109</v>
      </c>
      <c r="Y91" s="19" t="s">
        <v>110</v>
      </c>
      <c r="Z91" s="19" t="s">
        <v>111</v>
      </c>
      <c r="AA91" s="19" t="s">
        <v>112</v>
      </c>
      <c r="AB91" s="19" t="s">
        <v>113</v>
      </c>
      <c r="AC91" s="19" t="s">
        <v>114</v>
      </c>
      <c r="AD91" s="19" t="s">
        <v>115</v>
      </c>
      <c r="AE91" s="19" t="s">
        <v>116</v>
      </c>
      <c r="AF91" s="13"/>
      <c r="AG91" s="13"/>
      <c r="AH91" s="13"/>
      <c r="AI91" s="13"/>
    </row>
    <row r="92" spans="1:35" s="28" customFormat="1">
      <c r="A92" s="29" t="s">
        <v>40</v>
      </c>
      <c r="B92" s="29" t="s">
        <v>70</v>
      </c>
      <c r="C92" s="33">
        <v>180.33965975589899</v>
      </c>
      <c r="D92" s="33">
        <v>277.55316666652237</v>
      </c>
      <c r="E92" s="33">
        <v>320.05077237598226</v>
      </c>
      <c r="F92" s="33">
        <v>419.7402823366649</v>
      </c>
      <c r="G92" s="33">
        <v>439.84519793734313</v>
      </c>
      <c r="H92" s="33">
        <v>455.40026359783212</v>
      </c>
      <c r="I92" s="33">
        <v>449.72090537653526</v>
      </c>
      <c r="J92" s="33">
        <v>424.96980378110044</v>
      </c>
      <c r="K92" s="33">
        <v>394.17186342523303</v>
      </c>
      <c r="L92" s="33">
        <v>400.63214782837804</v>
      </c>
      <c r="M92" s="33">
        <v>401.28943639798786</v>
      </c>
      <c r="N92" s="33">
        <v>407.02199690501089</v>
      </c>
      <c r="O92" s="33">
        <v>369.28227995533695</v>
      </c>
      <c r="P92" s="33">
        <v>335.04637282140595</v>
      </c>
      <c r="Q92" s="33">
        <v>343.94279127801798</v>
      </c>
      <c r="R92" s="33">
        <v>345.35463403313804</v>
      </c>
      <c r="S92" s="33">
        <v>752.36483425004201</v>
      </c>
      <c r="T92" s="33">
        <v>756.49488775553903</v>
      </c>
      <c r="U92" s="33">
        <v>960.51752918138789</v>
      </c>
      <c r="V92" s="33">
        <v>1030.0946226307972</v>
      </c>
      <c r="W92" s="33">
        <v>3150.5727157392989</v>
      </c>
      <c r="X92" s="33">
        <v>3525.6173629917844</v>
      </c>
      <c r="Y92" s="33">
        <v>3716.0043758406191</v>
      </c>
      <c r="Z92" s="33">
        <v>5646.6422040925872</v>
      </c>
      <c r="AA92" s="33">
        <v>5707.9035910855546</v>
      </c>
      <c r="AB92" s="33">
        <v>5488.2228887048959</v>
      </c>
      <c r="AC92" s="33">
        <v>5523.3652609969131</v>
      </c>
      <c r="AD92" s="33">
        <v>6532.8837190770364</v>
      </c>
      <c r="AE92" s="33">
        <v>6719.6593551635769</v>
      </c>
      <c r="AF92" s="13"/>
      <c r="AG92" s="13"/>
      <c r="AH92" s="13"/>
      <c r="AI92" s="13"/>
    </row>
    <row r="93" spans="1:35" collapsed="1">
      <c r="A93" s="29" t="s">
        <v>40</v>
      </c>
      <c r="B93" s="29" t="s">
        <v>72</v>
      </c>
      <c r="C93" s="33">
        <v>268.84689200000003</v>
      </c>
      <c r="D93" s="33">
        <v>682.15221999999881</v>
      </c>
      <c r="E93" s="33">
        <v>746.23294628561564</v>
      </c>
      <c r="F93" s="33">
        <v>2395.9004362812557</v>
      </c>
      <c r="G93" s="33">
        <v>6473.4682598912641</v>
      </c>
      <c r="H93" s="33">
        <v>7208.6109261941438</v>
      </c>
      <c r="I93" s="33">
        <v>7447.874016169907</v>
      </c>
      <c r="J93" s="33">
        <v>8143.7985301639774</v>
      </c>
      <c r="K93" s="33">
        <v>10106.703951839334</v>
      </c>
      <c r="L93" s="33">
        <v>10954.294642605504</v>
      </c>
      <c r="M93" s="33">
        <v>13685.533138675455</v>
      </c>
      <c r="N93" s="33">
        <v>14783.498581839785</v>
      </c>
      <c r="O93" s="33">
        <v>14360.48035914972</v>
      </c>
      <c r="P93" s="33">
        <v>14297.593990266652</v>
      </c>
      <c r="Q93" s="33">
        <v>14913.962572474717</v>
      </c>
      <c r="R93" s="33">
        <v>14922.613384995095</v>
      </c>
      <c r="S93" s="33">
        <v>14495.694926705381</v>
      </c>
      <c r="T93" s="33">
        <v>13789.604072177885</v>
      </c>
      <c r="U93" s="33">
        <v>14940.683239009162</v>
      </c>
      <c r="V93" s="33">
        <v>14274.678748133729</v>
      </c>
      <c r="W93" s="33">
        <v>15093.7184926602</v>
      </c>
      <c r="X93" s="33">
        <v>16334.918321210385</v>
      </c>
      <c r="Y93" s="33">
        <v>15772.19763299326</v>
      </c>
      <c r="Z93" s="33">
        <v>16781.059696098109</v>
      </c>
      <c r="AA93" s="33">
        <v>18326.153074969316</v>
      </c>
      <c r="AB93" s="33">
        <v>21624.788036053091</v>
      </c>
      <c r="AC93" s="33">
        <v>21427.393876652273</v>
      </c>
      <c r="AD93" s="33">
        <v>23916.08220510319</v>
      </c>
      <c r="AE93" s="33">
        <v>20755.839093972631</v>
      </c>
    </row>
    <row r="94" spans="1:35">
      <c r="A94" s="29" t="s">
        <v>40</v>
      </c>
      <c r="B94" s="29" t="s">
        <v>76</v>
      </c>
      <c r="C94" s="33">
        <v>14.12065377179999</v>
      </c>
      <c r="D94" s="33">
        <v>20.928635635999999</v>
      </c>
      <c r="E94" s="33">
        <v>25.488598752999991</v>
      </c>
      <c r="F94" s="33">
        <v>38.254694577299993</v>
      </c>
      <c r="G94" s="33">
        <v>55.329855404999897</v>
      </c>
      <c r="H94" s="33">
        <v>68.604525317000011</v>
      </c>
      <c r="I94" s="33">
        <v>84.735199739999999</v>
      </c>
      <c r="J94" s="33">
        <v>94.475033969999984</v>
      </c>
      <c r="K94" s="33">
        <v>101.57689612999989</v>
      </c>
      <c r="L94" s="33">
        <v>109.6648433999998</v>
      </c>
      <c r="M94" s="33">
        <v>134.89225799999997</v>
      </c>
      <c r="N94" s="33">
        <v>156.58624374999988</v>
      </c>
      <c r="O94" s="33">
        <v>180.16421165999978</v>
      </c>
      <c r="P94" s="33">
        <v>192.3498880299999</v>
      </c>
      <c r="Q94" s="33">
        <v>198.47167291999986</v>
      </c>
      <c r="R94" s="33">
        <v>206.00071804999979</v>
      </c>
      <c r="S94" s="33">
        <v>206.89469092999988</v>
      </c>
      <c r="T94" s="33">
        <v>212.08532003999997</v>
      </c>
      <c r="U94" s="33">
        <v>211.48262735999998</v>
      </c>
      <c r="V94" s="33">
        <v>213.83812909999992</v>
      </c>
      <c r="W94" s="33">
        <v>198.93896515999998</v>
      </c>
      <c r="X94" s="33">
        <v>203.48004956</v>
      </c>
      <c r="Y94" s="33">
        <v>200.10983069999986</v>
      </c>
      <c r="Z94" s="33">
        <v>201.71703703</v>
      </c>
      <c r="AA94" s="33">
        <v>206.00993469999977</v>
      </c>
      <c r="AB94" s="33">
        <v>204.13929873999999</v>
      </c>
      <c r="AC94" s="33">
        <v>206.14286003999987</v>
      </c>
      <c r="AD94" s="33">
        <v>169.15144090999979</v>
      </c>
      <c r="AE94" s="33">
        <v>149.25059714999989</v>
      </c>
    </row>
    <row r="95" spans="1:35" collapsed="1"/>
    <row r="96" spans="1:35">
      <c r="A96" s="19" t="s">
        <v>128</v>
      </c>
      <c r="B96" s="19" t="s">
        <v>129</v>
      </c>
      <c r="C96" s="19" t="s">
        <v>80</v>
      </c>
      <c r="D96" s="19" t="s">
        <v>89</v>
      </c>
      <c r="E96" s="19" t="s">
        <v>90</v>
      </c>
      <c r="F96" s="19" t="s">
        <v>91</v>
      </c>
      <c r="G96" s="19" t="s">
        <v>92</v>
      </c>
      <c r="H96" s="19" t="s">
        <v>93</v>
      </c>
      <c r="I96" s="19" t="s">
        <v>94</v>
      </c>
      <c r="J96" s="19" t="s">
        <v>95</v>
      </c>
      <c r="K96" s="19" t="s">
        <v>96</v>
      </c>
      <c r="L96" s="19" t="s">
        <v>97</v>
      </c>
      <c r="M96" s="19" t="s">
        <v>98</v>
      </c>
      <c r="N96" s="19" t="s">
        <v>99</v>
      </c>
      <c r="O96" s="19" t="s">
        <v>100</v>
      </c>
      <c r="P96" s="19" t="s">
        <v>101</v>
      </c>
      <c r="Q96" s="19" t="s">
        <v>102</v>
      </c>
      <c r="R96" s="19" t="s">
        <v>103</v>
      </c>
      <c r="S96" s="19" t="s">
        <v>104</v>
      </c>
      <c r="T96" s="19" t="s">
        <v>105</v>
      </c>
      <c r="U96" s="19" t="s">
        <v>106</v>
      </c>
      <c r="V96" s="19" t="s">
        <v>107</v>
      </c>
      <c r="W96" s="19" t="s">
        <v>108</v>
      </c>
      <c r="X96" s="19" t="s">
        <v>109</v>
      </c>
      <c r="Y96" s="19" t="s">
        <v>110</v>
      </c>
      <c r="Z96" s="19" t="s">
        <v>111</v>
      </c>
      <c r="AA96" s="19" t="s">
        <v>112</v>
      </c>
      <c r="AB96" s="19" t="s">
        <v>113</v>
      </c>
      <c r="AC96" s="19" t="s">
        <v>114</v>
      </c>
      <c r="AD96" s="19" t="s">
        <v>115</v>
      </c>
      <c r="AE96" s="19" t="s">
        <v>116</v>
      </c>
    </row>
    <row r="97" spans="1:31">
      <c r="A97" s="29" t="s">
        <v>130</v>
      </c>
      <c r="B97" s="29" t="s">
        <v>70</v>
      </c>
      <c r="C97" s="33">
        <v>7.3831697999999996E-6</v>
      </c>
      <c r="D97" s="33">
        <v>7.4821837000000007E-6</v>
      </c>
      <c r="E97" s="33">
        <v>7.43840489999999E-6</v>
      </c>
      <c r="F97" s="33">
        <v>7.3638804999999999E-6</v>
      </c>
      <c r="G97" s="33">
        <v>7.1232317000000001E-6</v>
      </c>
      <c r="H97" s="33">
        <v>7.3017598000000008E-6</v>
      </c>
      <c r="I97" s="33">
        <v>8.3970592000000007E-6</v>
      </c>
      <c r="J97" s="33">
        <v>8.8620584999999992E-6</v>
      </c>
      <c r="K97" s="33">
        <v>2.6907134000000002E-5</v>
      </c>
      <c r="L97" s="33">
        <v>2.7776408999999998E-5</v>
      </c>
      <c r="M97" s="33">
        <v>3.09620349999999E-5</v>
      </c>
      <c r="N97" s="33">
        <v>3.1310125999999995E-5</v>
      </c>
      <c r="O97" s="33">
        <v>3.2051963999999904E-5</v>
      </c>
      <c r="P97" s="33">
        <v>3.1989821000000001E-5</v>
      </c>
      <c r="Q97" s="33">
        <v>3.4937130999999999E-5</v>
      </c>
      <c r="R97" s="33">
        <v>3.5412225000000001E-5</v>
      </c>
      <c r="S97" s="33">
        <v>3.3835993999999901E-5</v>
      </c>
      <c r="T97" s="33">
        <v>3.4085514000000003E-5</v>
      </c>
      <c r="U97" s="33">
        <v>3.970955E-5</v>
      </c>
      <c r="V97" s="33">
        <v>3.9829190999999997E-5</v>
      </c>
      <c r="W97" s="33">
        <v>7.9794917999999993E-5</v>
      </c>
      <c r="X97" s="33">
        <v>7.9798307000000004E-5</v>
      </c>
      <c r="Y97" s="33">
        <v>205.81936079369999</v>
      </c>
      <c r="Z97" s="33">
        <v>545.981327747656</v>
      </c>
      <c r="AA97" s="33">
        <v>602.64542952436398</v>
      </c>
      <c r="AB97" s="33">
        <v>590.61386944597496</v>
      </c>
      <c r="AC97" s="33">
        <v>587.08673994035996</v>
      </c>
      <c r="AD97" s="33">
        <v>594.56919653473699</v>
      </c>
      <c r="AE97" s="33">
        <v>565.33107832534699</v>
      </c>
    </row>
    <row r="98" spans="1:31">
      <c r="A98" s="29" t="s">
        <v>130</v>
      </c>
      <c r="B98" s="29" t="s">
        <v>72</v>
      </c>
      <c r="C98" s="33">
        <v>211.30940200000001</v>
      </c>
      <c r="D98" s="33">
        <v>518.84307999999987</v>
      </c>
      <c r="E98" s="33">
        <v>560.66786152376335</v>
      </c>
      <c r="F98" s="33">
        <v>1812.7236391727133</v>
      </c>
      <c r="G98" s="33">
        <v>5751.5192204196064</v>
      </c>
      <c r="H98" s="33">
        <v>6457.0447233185805</v>
      </c>
      <c r="I98" s="33">
        <v>6797.7793699279819</v>
      </c>
      <c r="J98" s="33">
        <v>7187.5221795354073</v>
      </c>
      <c r="K98" s="33">
        <v>9595.2155303483942</v>
      </c>
      <c r="L98" s="33">
        <v>10355.164889714522</v>
      </c>
      <c r="M98" s="33">
        <v>13056.714583107743</v>
      </c>
      <c r="N98" s="33">
        <v>13826.594465202845</v>
      </c>
      <c r="O98" s="33">
        <v>13529.925090496437</v>
      </c>
      <c r="P98" s="33">
        <v>13344.246115342272</v>
      </c>
      <c r="Q98" s="33">
        <v>14078.416231446276</v>
      </c>
      <c r="R98" s="33">
        <v>14101.368996622537</v>
      </c>
      <c r="S98" s="33">
        <v>13538.051551934788</v>
      </c>
      <c r="T98" s="33">
        <v>12805.949354567138</v>
      </c>
      <c r="U98" s="33">
        <v>12992.715484495062</v>
      </c>
      <c r="V98" s="33">
        <v>12490.000804467832</v>
      </c>
      <c r="W98" s="33">
        <v>13060.63299289739</v>
      </c>
      <c r="X98" s="33">
        <v>13440.686920218699</v>
      </c>
      <c r="Y98" s="33">
        <v>13026.129010225202</v>
      </c>
      <c r="Z98" s="33">
        <v>14150.633076499842</v>
      </c>
      <c r="AA98" s="33">
        <v>13898.821220118127</v>
      </c>
      <c r="AB98" s="33">
        <v>14940.189690474623</v>
      </c>
      <c r="AC98" s="33">
        <v>13946.574727016994</v>
      </c>
      <c r="AD98" s="33">
        <v>14489.87638336105</v>
      </c>
      <c r="AE98" s="33">
        <v>12685.815439468468</v>
      </c>
    </row>
    <row r="99" spans="1:31">
      <c r="A99" s="29" t="s">
        <v>130</v>
      </c>
      <c r="B99" s="29" t="s">
        <v>76</v>
      </c>
      <c r="C99" s="33">
        <v>7.0148952500000004</v>
      </c>
      <c r="D99" s="33">
        <v>9.5580178500000006</v>
      </c>
      <c r="E99" s="33">
        <v>9.9626722599999908</v>
      </c>
      <c r="F99" s="33">
        <v>13.93858324</v>
      </c>
      <c r="G99" s="33">
        <v>20.152424500000002</v>
      </c>
      <c r="H99" s="33">
        <v>25.8339645</v>
      </c>
      <c r="I99" s="33">
        <v>31.7658241</v>
      </c>
      <c r="J99" s="33">
        <v>35.719433699999989</v>
      </c>
      <c r="K99" s="33">
        <v>37.902771999999999</v>
      </c>
      <c r="L99" s="33">
        <v>39.925008400000003</v>
      </c>
      <c r="M99" s="33">
        <v>48.016427300000004</v>
      </c>
      <c r="N99" s="33">
        <v>56.659391200000002</v>
      </c>
      <c r="O99" s="33">
        <v>65.917032499999905</v>
      </c>
      <c r="P99" s="33">
        <v>70.227583699999997</v>
      </c>
      <c r="Q99" s="33">
        <v>71.660325400000005</v>
      </c>
      <c r="R99" s="33">
        <v>74.772429900000006</v>
      </c>
      <c r="S99" s="33">
        <v>75.108723499999996</v>
      </c>
      <c r="T99" s="33">
        <v>74.422581999999991</v>
      </c>
      <c r="U99" s="33">
        <v>77.623680999999991</v>
      </c>
      <c r="V99" s="33">
        <v>77.098710699999998</v>
      </c>
      <c r="W99" s="33">
        <v>81.37698429999999</v>
      </c>
      <c r="X99" s="33">
        <v>82.493532999999999</v>
      </c>
      <c r="Y99" s="33">
        <v>80.1424485</v>
      </c>
      <c r="Z99" s="33">
        <v>81.265767600000004</v>
      </c>
      <c r="AA99" s="33">
        <v>80.602181200000004</v>
      </c>
      <c r="AB99" s="33">
        <v>82.149858500000008</v>
      </c>
      <c r="AC99" s="33">
        <v>79.955546200000001</v>
      </c>
      <c r="AD99" s="33">
        <v>67.019660499999901</v>
      </c>
      <c r="AE99" s="33">
        <v>62.684441200000002</v>
      </c>
    </row>
    <row r="101" spans="1:31">
      <c r="A101" s="19" t="s">
        <v>128</v>
      </c>
      <c r="B101" s="19" t="s">
        <v>129</v>
      </c>
      <c r="C101" s="19" t="s">
        <v>80</v>
      </c>
      <c r="D101" s="19" t="s">
        <v>89</v>
      </c>
      <c r="E101" s="19" t="s">
        <v>90</v>
      </c>
      <c r="F101" s="19" t="s">
        <v>91</v>
      </c>
      <c r="G101" s="19" t="s">
        <v>92</v>
      </c>
      <c r="H101" s="19" t="s">
        <v>93</v>
      </c>
      <c r="I101" s="19" t="s">
        <v>94</v>
      </c>
      <c r="J101" s="19" t="s">
        <v>95</v>
      </c>
      <c r="K101" s="19" t="s">
        <v>96</v>
      </c>
      <c r="L101" s="19" t="s">
        <v>97</v>
      </c>
      <c r="M101" s="19" t="s">
        <v>98</v>
      </c>
      <c r="N101" s="19" t="s">
        <v>99</v>
      </c>
      <c r="O101" s="19" t="s">
        <v>100</v>
      </c>
      <c r="P101" s="19" t="s">
        <v>101</v>
      </c>
      <c r="Q101" s="19" t="s">
        <v>102</v>
      </c>
      <c r="R101" s="19" t="s">
        <v>103</v>
      </c>
      <c r="S101" s="19" t="s">
        <v>104</v>
      </c>
      <c r="T101" s="19" t="s">
        <v>105</v>
      </c>
      <c r="U101" s="19" t="s">
        <v>106</v>
      </c>
      <c r="V101" s="19" t="s">
        <v>107</v>
      </c>
      <c r="W101" s="19" t="s">
        <v>108</v>
      </c>
      <c r="X101" s="19" t="s">
        <v>109</v>
      </c>
      <c r="Y101" s="19" t="s">
        <v>110</v>
      </c>
      <c r="Z101" s="19" t="s">
        <v>111</v>
      </c>
      <c r="AA101" s="19" t="s">
        <v>112</v>
      </c>
      <c r="AB101" s="19" t="s">
        <v>113</v>
      </c>
      <c r="AC101" s="19" t="s">
        <v>114</v>
      </c>
      <c r="AD101" s="19" t="s">
        <v>115</v>
      </c>
      <c r="AE101" s="19" t="s">
        <v>116</v>
      </c>
    </row>
    <row r="102" spans="1:31">
      <c r="A102" s="29" t="s">
        <v>131</v>
      </c>
      <c r="B102" s="29" t="s">
        <v>70</v>
      </c>
      <c r="C102" s="33">
        <v>4.9812970000000002E-6</v>
      </c>
      <c r="D102" s="33">
        <v>36.2702650551266</v>
      </c>
      <c r="E102" s="33">
        <v>35.360545064233399</v>
      </c>
      <c r="F102" s="33">
        <v>39.255730992747004</v>
      </c>
      <c r="G102" s="33">
        <v>43.744141921206705</v>
      </c>
      <c r="H102" s="33">
        <v>42.7843549712276</v>
      </c>
      <c r="I102" s="33">
        <v>42.658201711471499</v>
      </c>
      <c r="J102" s="33">
        <v>42.804569300048001</v>
      </c>
      <c r="K102" s="33">
        <v>39.531252247409</v>
      </c>
      <c r="L102" s="33">
        <v>39.726136436156999</v>
      </c>
      <c r="M102" s="33">
        <v>39.189756039928</v>
      </c>
      <c r="N102" s="33">
        <v>39.742931755974901</v>
      </c>
      <c r="O102" s="33">
        <v>40.404842749361002</v>
      </c>
      <c r="P102" s="33">
        <v>41.341583924974998</v>
      </c>
      <c r="Q102" s="33">
        <v>40.118771024288996</v>
      </c>
      <c r="R102" s="33">
        <v>40.103932910002001</v>
      </c>
      <c r="S102" s="33">
        <v>460.76059300000003</v>
      </c>
      <c r="T102" s="33">
        <v>458.509773</v>
      </c>
      <c r="U102" s="33">
        <v>461.53069999999997</v>
      </c>
      <c r="V102" s="33">
        <v>540.07439999999997</v>
      </c>
      <c r="W102" s="33">
        <v>1364.0541000000001</v>
      </c>
      <c r="X102" s="33">
        <v>1803.7233000000001</v>
      </c>
      <c r="Y102" s="33">
        <v>1825.3960999999999</v>
      </c>
      <c r="Z102" s="33">
        <v>2504.4348</v>
      </c>
      <c r="AA102" s="33">
        <v>2487.5417000000002</v>
      </c>
      <c r="AB102" s="33">
        <v>2386.4643999999998</v>
      </c>
      <c r="AC102" s="33">
        <v>2431.944</v>
      </c>
      <c r="AD102" s="33">
        <v>2402.788</v>
      </c>
      <c r="AE102" s="33">
        <v>2903.8157000000001</v>
      </c>
    </row>
    <row r="103" spans="1:31">
      <c r="A103" s="29" t="s">
        <v>131</v>
      </c>
      <c r="B103" s="29" t="s">
        <v>72</v>
      </c>
      <c r="C103" s="33">
        <v>57.537489999999998</v>
      </c>
      <c r="D103" s="33">
        <v>163.30913999999899</v>
      </c>
      <c r="E103" s="33">
        <v>185.56505602706181</v>
      </c>
      <c r="F103" s="33">
        <v>583.1767672740126</v>
      </c>
      <c r="G103" s="33">
        <v>721.94900746041765</v>
      </c>
      <c r="H103" s="33">
        <v>751.56616866727302</v>
      </c>
      <c r="I103" s="33">
        <v>650.09460871893702</v>
      </c>
      <c r="J103" s="33">
        <v>956.27631213614404</v>
      </c>
      <c r="K103" s="33">
        <v>511.48838178428798</v>
      </c>
      <c r="L103" s="33">
        <v>599.12971194849092</v>
      </c>
      <c r="M103" s="33">
        <v>628.81851234016995</v>
      </c>
      <c r="N103" s="33">
        <v>956.90406554747403</v>
      </c>
      <c r="O103" s="33">
        <v>830.55521615133603</v>
      </c>
      <c r="P103" s="33">
        <v>953.34781644968302</v>
      </c>
      <c r="Q103" s="33">
        <v>835.54627649713291</v>
      </c>
      <c r="R103" s="33">
        <v>821.24431644703998</v>
      </c>
      <c r="S103" s="33">
        <v>957.64313075339999</v>
      </c>
      <c r="T103" s="33">
        <v>939.75855285643001</v>
      </c>
      <c r="U103" s="33">
        <v>876.72930077549995</v>
      </c>
      <c r="V103" s="33">
        <v>781.89838812304004</v>
      </c>
      <c r="W103" s="33">
        <v>1017.4525100000001</v>
      </c>
      <c r="X103" s="33">
        <v>1909.9065399999999</v>
      </c>
      <c r="Y103" s="33">
        <v>1849.5353</v>
      </c>
      <c r="Z103" s="33">
        <v>1694.87715</v>
      </c>
      <c r="AA103" s="33">
        <v>3045.1405800000002</v>
      </c>
      <c r="AB103" s="33">
        <v>5350.1860699999997</v>
      </c>
      <c r="AC103" s="33">
        <v>5608.5992699999997</v>
      </c>
      <c r="AD103" s="33">
        <v>5376.0033399999984</v>
      </c>
      <c r="AE103" s="33">
        <v>4311.39617</v>
      </c>
    </row>
    <row r="104" spans="1:31">
      <c r="A104" s="29" t="s">
        <v>131</v>
      </c>
      <c r="B104" s="29" t="s">
        <v>76</v>
      </c>
      <c r="C104" s="33">
        <v>2.2050739400000001</v>
      </c>
      <c r="D104" s="33">
        <v>3.0348429799999996</v>
      </c>
      <c r="E104" s="33">
        <v>3.3550477499999998</v>
      </c>
      <c r="F104" s="33">
        <v>5.11512368</v>
      </c>
      <c r="G104" s="33">
        <v>8.7132614999999998</v>
      </c>
      <c r="H104" s="33">
        <v>10.300982299999999</v>
      </c>
      <c r="I104" s="33">
        <v>13.431391899999999</v>
      </c>
      <c r="J104" s="33">
        <v>15.561382099999999</v>
      </c>
      <c r="K104" s="33">
        <v>16.175646899999901</v>
      </c>
      <c r="L104" s="33">
        <v>17.582839399999902</v>
      </c>
      <c r="M104" s="33">
        <v>22.4183612</v>
      </c>
      <c r="N104" s="33">
        <v>25.101457800000002</v>
      </c>
      <c r="O104" s="33">
        <v>29.851737700000001</v>
      </c>
      <c r="P104" s="33">
        <v>32.283267600000002</v>
      </c>
      <c r="Q104" s="33">
        <v>32.490939599999997</v>
      </c>
      <c r="R104" s="33">
        <v>33.873082799999899</v>
      </c>
      <c r="S104" s="33">
        <v>32.552280699999898</v>
      </c>
      <c r="T104" s="33">
        <v>32.910873299999999</v>
      </c>
      <c r="U104" s="33">
        <v>34.805055500000002</v>
      </c>
      <c r="V104" s="33">
        <v>35.508974600000002</v>
      </c>
      <c r="W104" s="33">
        <v>30.457177900000001</v>
      </c>
      <c r="X104" s="33">
        <v>30.6084557</v>
      </c>
      <c r="Y104" s="33">
        <v>31.01662069999999</v>
      </c>
      <c r="Z104" s="33">
        <v>30.493856599999997</v>
      </c>
      <c r="AA104" s="33">
        <v>31.435692199999998</v>
      </c>
      <c r="AB104" s="33">
        <v>28.610303500000001</v>
      </c>
      <c r="AC104" s="33">
        <v>30.407576799999902</v>
      </c>
      <c r="AD104" s="33">
        <v>25.505804599999998</v>
      </c>
      <c r="AE104" s="33">
        <v>20.1381572999999</v>
      </c>
    </row>
    <row r="106" spans="1:31">
      <c r="A106" s="19" t="s">
        <v>128</v>
      </c>
      <c r="B106" s="19" t="s">
        <v>129</v>
      </c>
      <c r="C106" s="19" t="s">
        <v>80</v>
      </c>
      <c r="D106" s="19" t="s">
        <v>89</v>
      </c>
      <c r="E106" s="19" t="s">
        <v>90</v>
      </c>
      <c r="F106" s="19" t="s">
        <v>91</v>
      </c>
      <c r="G106" s="19" t="s">
        <v>92</v>
      </c>
      <c r="H106" s="19" t="s">
        <v>93</v>
      </c>
      <c r="I106" s="19" t="s">
        <v>94</v>
      </c>
      <c r="J106" s="19" t="s">
        <v>95</v>
      </c>
      <c r="K106" s="19" t="s">
        <v>96</v>
      </c>
      <c r="L106" s="19" t="s">
        <v>97</v>
      </c>
      <c r="M106" s="19" t="s">
        <v>98</v>
      </c>
      <c r="N106" s="19" t="s">
        <v>99</v>
      </c>
      <c r="O106" s="19" t="s">
        <v>100</v>
      </c>
      <c r="P106" s="19" t="s">
        <v>101</v>
      </c>
      <c r="Q106" s="19" t="s">
        <v>102</v>
      </c>
      <c r="R106" s="19" t="s">
        <v>103</v>
      </c>
      <c r="S106" s="19" t="s">
        <v>104</v>
      </c>
      <c r="T106" s="19" t="s">
        <v>105</v>
      </c>
      <c r="U106" s="19" t="s">
        <v>106</v>
      </c>
      <c r="V106" s="19" t="s">
        <v>107</v>
      </c>
      <c r="W106" s="19" t="s">
        <v>108</v>
      </c>
      <c r="X106" s="19" t="s">
        <v>109</v>
      </c>
      <c r="Y106" s="19" t="s">
        <v>110</v>
      </c>
      <c r="Z106" s="19" t="s">
        <v>111</v>
      </c>
      <c r="AA106" s="19" t="s">
        <v>112</v>
      </c>
      <c r="AB106" s="19" t="s">
        <v>113</v>
      </c>
      <c r="AC106" s="19" t="s">
        <v>114</v>
      </c>
      <c r="AD106" s="19" t="s">
        <v>115</v>
      </c>
      <c r="AE106" s="19" t="s">
        <v>116</v>
      </c>
    </row>
    <row r="107" spans="1:31">
      <c r="A107" s="29" t="s">
        <v>132</v>
      </c>
      <c r="B107" s="29" t="s">
        <v>70</v>
      </c>
      <c r="C107" s="33">
        <v>75.570088837065697</v>
      </c>
      <c r="D107" s="33">
        <v>143.5344765067866</v>
      </c>
      <c r="E107" s="33">
        <v>155.86678049864238</v>
      </c>
      <c r="F107" s="33">
        <v>242.58528223392869</v>
      </c>
      <c r="G107" s="33">
        <v>251.44632916595529</v>
      </c>
      <c r="H107" s="33">
        <v>264.00287365734846</v>
      </c>
      <c r="I107" s="33">
        <v>260.55999535298599</v>
      </c>
      <c r="J107" s="33">
        <v>242.09865930058089</v>
      </c>
      <c r="K107" s="33">
        <v>228.276106760544</v>
      </c>
      <c r="L107" s="33">
        <v>232.01995628921702</v>
      </c>
      <c r="M107" s="33">
        <v>235.304582859449</v>
      </c>
      <c r="N107" s="33">
        <v>240.89701950812798</v>
      </c>
      <c r="O107" s="33">
        <v>199.12810302359091</v>
      </c>
      <c r="P107" s="33">
        <v>191.29433964905201</v>
      </c>
      <c r="Q107" s="33">
        <v>201.34069144612602</v>
      </c>
      <c r="R107" s="33">
        <v>201.88954309432299</v>
      </c>
      <c r="S107" s="33">
        <v>188.52778321007497</v>
      </c>
      <c r="T107" s="33">
        <v>193.57023710014298</v>
      </c>
      <c r="U107" s="33">
        <v>400.03947299999999</v>
      </c>
      <c r="V107" s="33">
        <v>395.76199899999801</v>
      </c>
      <c r="W107" s="33">
        <v>795.80959399999995</v>
      </c>
      <c r="X107" s="33">
        <v>735.38513</v>
      </c>
      <c r="Y107" s="33">
        <v>701.60064999999997</v>
      </c>
      <c r="Z107" s="33">
        <v>1315.9452000000001</v>
      </c>
      <c r="AA107" s="33">
        <v>1309.7444</v>
      </c>
      <c r="AB107" s="33">
        <v>1236.1134</v>
      </c>
      <c r="AC107" s="33">
        <v>1230.2939999999901</v>
      </c>
      <c r="AD107" s="33">
        <v>2324.2199999999998</v>
      </c>
      <c r="AE107" s="33">
        <v>2166.5383000000002</v>
      </c>
    </row>
    <row r="108" spans="1:31">
      <c r="A108" s="29" t="s">
        <v>132</v>
      </c>
      <c r="B108" s="29" t="s">
        <v>72</v>
      </c>
      <c r="C108" s="33">
        <v>0</v>
      </c>
      <c r="D108" s="33">
        <v>0</v>
      </c>
      <c r="E108" s="33">
        <v>6.9184139999999997E-6</v>
      </c>
      <c r="F108" s="33">
        <v>7.9700470000000002E-6</v>
      </c>
      <c r="G108" s="33">
        <v>8.543891E-6</v>
      </c>
      <c r="H108" s="33">
        <v>8.9834430000000004E-6</v>
      </c>
      <c r="I108" s="33">
        <v>1.0917598E-5</v>
      </c>
      <c r="J108" s="33">
        <v>1.0858120999999999E-5</v>
      </c>
      <c r="K108" s="33">
        <v>1.0927399E-5</v>
      </c>
      <c r="L108" s="33">
        <v>1.10342024999999E-5</v>
      </c>
      <c r="M108" s="33">
        <v>1.1410506E-5</v>
      </c>
      <c r="N108" s="33">
        <v>1.6623719E-5</v>
      </c>
      <c r="O108" s="33">
        <v>1.6687214E-5</v>
      </c>
      <c r="P108" s="33">
        <v>2.068268E-5</v>
      </c>
      <c r="Q108" s="33">
        <v>2.366774E-5</v>
      </c>
      <c r="R108" s="33">
        <v>2.37677299999999E-5</v>
      </c>
      <c r="S108" s="33">
        <v>1.9502324E-4</v>
      </c>
      <c r="T108" s="33">
        <v>43.896113999999997</v>
      </c>
      <c r="U108" s="33">
        <v>1071.2384</v>
      </c>
      <c r="V108" s="33">
        <v>1002.7795</v>
      </c>
      <c r="W108" s="33">
        <v>1015.63293</v>
      </c>
      <c r="X108" s="33">
        <v>984.32479999999998</v>
      </c>
      <c r="Y108" s="33">
        <v>896.53325999999902</v>
      </c>
      <c r="Z108" s="33">
        <v>935.54939999999999</v>
      </c>
      <c r="AA108" s="33">
        <v>1382.1912</v>
      </c>
      <c r="AB108" s="33">
        <v>1334.4122</v>
      </c>
      <c r="AC108" s="33">
        <v>1872.2198000000001</v>
      </c>
      <c r="AD108" s="33">
        <v>4050.2024000000001</v>
      </c>
      <c r="AE108" s="33">
        <v>3758.6273999999999</v>
      </c>
    </row>
    <row r="109" spans="1:31">
      <c r="A109" s="29" t="s">
        <v>132</v>
      </c>
      <c r="B109" s="29" t="s">
        <v>76</v>
      </c>
      <c r="C109" s="33">
        <v>1.8530811199999901</v>
      </c>
      <c r="D109" s="33">
        <v>3.4407803399999999</v>
      </c>
      <c r="E109" s="33">
        <v>4.5231073099999994</v>
      </c>
      <c r="F109" s="33">
        <v>9.56351806999999</v>
      </c>
      <c r="G109" s="33">
        <v>13.966535559999899</v>
      </c>
      <c r="H109" s="33">
        <v>17.291994299999999</v>
      </c>
      <c r="I109" s="33">
        <v>21.337467399999998</v>
      </c>
      <c r="J109" s="33">
        <v>23.190348800000002</v>
      </c>
      <c r="K109" s="33">
        <v>26.244323399999999</v>
      </c>
      <c r="L109" s="33">
        <v>29.210270699999899</v>
      </c>
      <c r="M109" s="33">
        <v>39.281239199999987</v>
      </c>
      <c r="N109" s="33">
        <v>47.945921199999901</v>
      </c>
      <c r="O109" s="33">
        <v>55.317287999999905</v>
      </c>
      <c r="P109" s="33">
        <v>59.582344299999903</v>
      </c>
      <c r="Q109" s="33">
        <v>62.925492699999985</v>
      </c>
      <c r="R109" s="33">
        <v>64.487208300000006</v>
      </c>
      <c r="S109" s="33">
        <v>64.763741799999991</v>
      </c>
      <c r="T109" s="33">
        <v>68.72553529999999</v>
      </c>
      <c r="U109" s="33">
        <v>63.863903800000003</v>
      </c>
      <c r="V109" s="33">
        <v>65.563035999999897</v>
      </c>
      <c r="W109" s="33">
        <v>58.319777100000003</v>
      </c>
      <c r="X109" s="33">
        <v>60.555202299999998</v>
      </c>
      <c r="Y109" s="33">
        <v>58.751739299999898</v>
      </c>
      <c r="Z109" s="33">
        <v>59.326772099999999</v>
      </c>
      <c r="AA109" s="33">
        <v>61.032190299999897</v>
      </c>
      <c r="AB109" s="33">
        <v>60.265599399999985</v>
      </c>
      <c r="AC109" s="33">
        <v>61.019517400000005</v>
      </c>
      <c r="AD109" s="33">
        <v>46.966784599999897</v>
      </c>
      <c r="AE109" s="33">
        <v>41.608888200000003</v>
      </c>
    </row>
    <row r="111" spans="1:31">
      <c r="A111" s="19" t="s">
        <v>128</v>
      </c>
      <c r="B111" s="19" t="s">
        <v>129</v>
      </c>
      <c r="C111" s="19" t="s">
        <v>80</v>
      </c>
      <c r="D111" s="19" t="s">
        <v>89</v>
      </c>
      <c r="E111" s="19" t="s">
        <v>90</v>
      </c>
      <c r="F111" s="19" t="s">
        <v>91</v>
      </c>
      <c r="G111" s="19" t="s">
        <v>92</v>
      </c>
      <c r="H111" s="19" t="s">
        <v>93</v>
      </c>
      <c r="I111" s="19" t="s">
        <v>94</v>
      </c>
      <c r="J111" s="19" t="s">
        <v>95</v>
      </c>
      <c r="K111" s="19" t="s">
        <v>96</v>
      </c>
      <c r="L111" s="19" t="s">
        <v>97</v>
      </c>
      <c r="M111" s="19" t="s">
        <v>98</v>
      </c>
      <c r="N111" s="19" t="s">
        <v>99</v>
      </c>
      <c r="O111" s="19" t="s">
        <v>100</v>
      </c>
      <c r="P111" s="19" t="s">
        <v>101</v>
      </c>
      <c r="Q111" s="19" t="s">
        <v>102</v>
      </c>
      <c r="R111" s="19" t="s">
        <v>103</v>
      </c>
      <c r="S111" s="19" t="s">
        <v>104</v>
      </c>
      <c r="T111" s="19" t="s">
        <v>105</v>
      </c>
      <c r="U111" s="19" t="s">
        <v>106</v>
      </c>
      <c r="V111" s="19" t="s">
        <v>107</v>
      </c>
      <c r="W111" s="19" t="s">
        <v>108</v>
      </c>
      <c r="X111" s="19" t="s">
        <v>109</v>
      </c>
      <c r="Y111" s="19" t="s">
        <v>110</v>
      </c>
      <c r="Z111" s="19" t="s">
        <v>111</v>
      </c>
      <c r="AA111" s="19" t="s">
        <v>112</v>
      </c>
      <c r="AB111" s="19" t="s">
        <v>113</v>
      </c>
      <c r="AC111" s="19" t="s">
        <v>114</v>
      </c>
      <c r="AD111" s="19" t="s">
        <v>115</v>
      </c>
      <c r="AE111" s="19" t="s">
        <v>116</v>
      </c>
    </row>
    <row r="112" spans="1:31">
      <c r="A112" s="29" t="s">
        <v>133</v>
      </c>
      <c r="B112" s="29" t="s">
        <v>70</v>
      </c>
      <c r="C112" s="33">
        <v>104.76955334380149</v>
      </c>
      <c r="D112" s="33">
        <v>97.748412340489992</v>
      </c>
      <c r="E112" s="33">
        <v>128.8234341105136</v>
      </c>
      <c r="F112" s="33">
        <v>137.89925648866</v>
      </c>
      <c r="G112" s="33">
        <v>144.65471435907071</v>
      </c>
      <c r="H112" s="33">
        <v>148.613022068264</v>
      </c>
      <c r="I112" s="33">
        <v>146.50269377285798</v>
      </c>
      <c r="J112" s="33">
        <v>140.06655910753059</v>
      </c>
      <c r="K112" s="33">
        <v>126.36446711685898</v>
      </c>
      <c r="L112" s="33">
        <v>128.886016292335</v>
      </c>
      <c r="M112" s="33">
        <v>126.79505499046391</v>
      </c>
      <c r="N112" s="33">
        <v>126.38200171993999</v>
      </c>
      <c r="O112" s="33">
        <v>129.749289228527</v>
      </c>
      <c r="P112" s="33">
        <v>102.410402987689</v>
      </c>
      <c r="Q112" s="33">
        <v>102.483278859324</v>
      </c>
      <c r="R112" s="33">
        <v>103.36110648483</v>
      </c>
      <c r="S112" s="33">
        <v>103.07640719707</v>
      </c>
      <c r="T112" s="33">
        <v>104.41482574770599</v>
      </c>
      <c r="U112" s="33">
        <v>98.947297284569999</v>
      </c>
      <c r="V112" s="33">
        <v>94.258162443619995</v>
      </c>
      <c r="W112" s="33">
        <v>990.70892000000003</v>
      </c>
      <c r="X112" s="33">
        <v>986.50882999999999</v>
      </c>
      <c r="Y112" s="33">
        <v>983.18823999999904</v>
      </c>
      <c r="Z112" s="33">
        <v>1280.2808499999999</v>
      </c>
      <c r="AA112" s="33">
        <v>1307.9720340000001</v>
      </c>
      <c r="AB112" s="33">
        <v>1275.0311899999999</v>
      </c>
      <c r="AC112" s="33">
        <v>1274.0404900000001</v>
      </c>
      <c r="AD112" s="33">
        <v>1211.3064899999999</v>
      </c>
      <c r="AE112" s="33">
        <v>1083.974242</v>
      </c>
    </row>
    <row r="113" spans="1:31">
      <c r="A113" s="29" t="s">
        <v>133</v>
      </c>
      <c r="B113" s="29" t="s">
        <v>72</v>
      </c>
      <c r="C113" s="33">
        <v>0</v>
      </c>
      <c r="D113" s="33">
        <v>0</v>
      </c>
      <c r="E113" s="33">
        <v>5.7589054000000001E-6</v>
      </c>
      <c r="F113" s="33">
        <v>5.4824560000000001E-6</v>
      </c>
      <c r="G113" s="33">
        <v>5.36766669999999E-6</v>
      </c>
      <c r="H113" s="33">
        <v>5.5793409999999997E-6</v>
      </c>
      <c r="I113" s="33">
        <v>5.8430939999999901E-6</v>
      </c>
      <c r="J113" s="33">
        <v>6.1163932999999901E-6</v>
      </c>
      <c r="K113" s="33">
        <v>6.1569754000000002E-6</v>
      </c>
      <c r="L113" s="33">
        <v>6.3070106000000003E-6</v>
      </c>
      <c r="M113" s="33">
        <v>6.5955599999999997E-6</v>
      </c>
      <c r="N113" s="33">
        <v>8.2828665E-6</v>
      </c>
      <c r="O113" s="33">
        <v>8.3537880000000001E-6</v>
      </c>
      <c r="P113" s="33">
        <v>8.9570489999999998E-6</v>
      </c>
      <c r="Q113" s="33">
        <v>1.0422510999999901E-5</v>
      </c>
      <c r="R113" s="33">
        <v>1.6361219E-5</v>
      </c>
      <c r="S113" s="33">
        <v>1.6107155000000001E-5</v>
      </c>
      <c r="T113" s="33">
        <v>1.6344744E-5</v>
      </c>
      <c r="U113" s="33">
        <v>1.7934910000000001E-5</v>
      </c>
      <c r="V113" s="33">
        <v>1.8001423E-5</v>
      </c>
      <c r="W113" s="33">
        <v>2.0945949E-5</v>
      </c>
      <c r="X113" s="33">
        <v>2.0582274E-5</v>
      </c>
      <c r="Y113" s="33">
        <v>2.030549E-5</v>
      </c>
      <c r="Z113" s="33">
        <v>2.5451190000000001E-5</v>
      </c>
      <c r="AA113" s="33">
        <v>2.86352E-5</v>
      </c>
      <c r="AB113" s="33">
        <v>2.7903107999999999E-5</v>
      </c>
      <c r="AC113" s="33">
        <v>2.9384561999999999E-5</v>
      </c>
      <c r="AD113" s="33">
        <v>2.9566789999999999E-5</v>
      </c>
      <c r="AE113" s="33">
        <v>2.9652575999999999E-5</v>
      </c>
    </row>
    <row r="114" spans="1:31">
      <c r="A114" s="29" t="s">
        <v>133</v>
      </c>
      <c r="B114" s="29" t="s">
        <v>76</v>
      </c>
      <c r="C114" s="33">
        <v>2.99138875</v>
      </c>
      <c r="D114" s="33">
        <v>4.7412864460000002</v>
      </c>
      <c r="E114" s="33">
        <v>7.5098530500000003</v>
      </c>
      <c r="F114" s="33">
        <v>9.5136964800000001</v>
      </c>
      <c r="G114" s="33">
        <v>12.1321162</v>
      </c>
      <c r="H114" s="33">
        <v>14.457322599999999</v>
      </c>
      <c r="I114" s="33">
        <v>17.058003199999998</v>
      </c>
      <c r="J114" s="33">
        <v>18.691560300000003</v>
      </c>
      <c r="K114" s="33">
        <v>19.72118974</v>
      </c>
      <c r="L114" s="33">
        <v>21.108513159999998</v>
      </c>
      <c r="M114" s="33">
        <v>22.094099099999998</v>
      </c>
      <c r="N114" s="33">
        <v>23.60798024</v>
      </c>
      <c r="O114" s="33">
        <v>25.371129400000001</v>
      </c>
      <c r="P114" s="33">
        <v>26.551477999999999</v>
      </c>
      <c r="Q114" s="33">
        <v>27.677071599999898</v>
      </c>
      <c r="R114" s="33">
        <v>29.048231499999901</v>
      </c>
      <c r="S114" s="33">
        <v>30.8398033</v>
      </c>
      <c r="T114" s="33">
        <v>32.216061199999999</v>
      </c>
      <c r="U114" s="33">
        <v>31.329674449999999</v>
      </c>
      <c r="V114" s="33">
        <v>31.983601199999999</v>
      </c>
      <c r="W114" s="33">
        <v>24.837000400000001</v>
      </c>
      <c r="X114" s="33">
        <v>25.898789240000003</v>
      </c>
      <c r="Y114" s="33">
        <v>26.3703115</v>
      </c>
      <c r="Z114" s="33">
        <v>26.8826751</v>
      </c>
      <c r="AA114" s="33">
        <v>29.037489049999902</v>
      </c>
      <c r="AB114" s="33">
        <v>28.8469081</v>
      </c>
      <c r="AC114" s="33">
        <v>30.177343899999997</v>
      </c>
      <c r="AD114" s="33">
        <v>25.535059649999997</v>
      </c>
      <c r="AE114" s="33">
        <v>21.275846559999998</v>
      </c>
    </row>
    <row r="116" spans="1:31">
      <c r="A116" s="19" t="s">
        <v>128</v>
      </c>
      <c r="B116" s="19" t="s">
        <v>129</v>
      </c>
      <c r="C116" s="19" t="s">
        <v>80</v>
      </c>
      <c r="D116" s="19" t="s">
        <v>89</v>
      </c>
      <c r="E116" s="19" t="s">
        <v>90</v>
      </c>
      <c r="F116" s="19" t="s">
        <v>91</v>
      </c>
      <c r="G116" s="19" t="s">
        <v>92</v>
      </c>
      <c r="H116" s="19" t="s">
        <v>93</v>
      </c>
      <c r="I116" s="19" t="s">
        <v>94</v>
      </c>
      <c r="J116" s="19" t="s">
        <v>95</v>
      </c>
      <c r="K116" s="19" t="s">
        <v>96</v>
      </c>
      <c r="L116" s="19" t="s">
        <v>97</v>
      </c>
      <c r="M116" s="19" t="s">
        <v>98</v>
      </c>
      <c r="N116" s="19" t="s">
        <v>99</v>
      </c>
      <c r="O116" s="19" t="s">
        <v>100</v>
      </c>
      <c r="P116" s="19" t="s">
        <v>101</v>
      </c>
      <c r="Q116" s="19" t="s">
        <v>102</v>
      </c>
      <c r="R116" s="19" t="s">
        <v>103</v>
      </c>
      <c r="S116" s="19" t="s">
        <v>104</v>
      </c>
      <c r="T116" s="19" t="s">
        <v>105</v>
      </c>
      <c r="U116" s="19" t="s">
        <v>106</v>
      </c>
      <c r="V116" s="19" t="s">
        <v>107</v>
      </c>
      <c r="W116" s="19" t="s">
        <v>108</v>
      </c>
      <c r="X116" s="19" t="s">
        <v>109</v>
      </c>
      <c r="Y116" s="19" t="s">
        <v>110</v>
      </c>
      <c r="Z116" s="19" t="s">
        <v>111</v>
      </c>
      <c r="AA116" s="19" t="s">
        <v>112</v>
      </c>
      <c r="AB116" s="19" t="s">
        <v>113</v>
      </c>
      <c r="AC116" s="19" t="s">
        <v>114</v>
      </c>
      <c r="AD116" s="19" t="s">
        <v>115</v>
      </c>
      <c r="AE116" s="19" t="s">
        <v>116</v>
      </c>
    </row>
    <row r="117" spans="1:31">
      <c r="A117" s="29" t="s">
        <v>134</v>
      </c>
      <c r="B117" s="29" t="s">
        <v>70</v>
      </c>
      <c r="C117" s="33">
        <v>5.2105649999999998E-6</v>
      </c>
      <c r="D117" s="33">
        <v>5.2819354999999998E-6</v>
      </c>
      <c r="E117" s="33">
        <v>5.264188E-6</v>
      </c>
      <c r="F117" s="33">
        <v>5.2574486999999999E-6</v>
      </c>
      <c r="G117" s="33">
        <v>5.3678787000000001E-6</v>
      </c>
      <c r="H117" s="33">
        <v>5.5992322999999902E-6</v>
      </c>
      <c r="I117" s="33">
        <v>6.1421605999999996E-6</v>
      </c>
      <c r="J117" s="33">
        <v>7.2108824000000004E-6</v>
      </c>
      <c r="K117" s="33">
        <v>1.0393287E-5</v>
      </c>
      <c r="L117" s="33">
        <v>1.1034259999999999E-5</v>
      </c>
      <c r="M117" s="33">
        <v>1.1546112000000001E-5</v>
      </c>
      <c r="N117" s="33">
        <v>1.2610841999999999E-5</v>
      </c>
      <c r="O117" s="33">
        <v>1.2901893999999999E-5</v>
      </c>
      <c r="P117" s="33">
        <v>1.4269869000000001E-5</v>
      </c>
      <c r="Q117" s="33">
        <v>1.5011148000000001E-5</v>
      </c>
      <c r="R117" s="33">
        <v>1.6131757999999999E-5</v>
      </c>
      <c r="S117" s="33">
        <v>1.7006903E-5</v>
      </c>
      <c r="T117" s="33">
        <v>1.78221759999999E-5</v>
      </c>
      <c r="U117" s="33">
        <v>1.9187267999999899E-5</v>
      </c>
      <c r="V117" s="33">
        <v>2.1357988000000002E-5</v>
      </c>
      <c r="W117" s="33">
        <v>2.1944380999999899E-5</v>
      </c>
      <c r="X117" s="33">
        <v>2.31934769999999E-5</v>
      </c>
      <c r="Y117" s="33">
        <v>2.504692E-5</v>
      </c>
      <c r="Z117" s="33">
        <v>2.6344931000000001E-5</v>
      </c>
      <c r="AA117" s="33">
        <v>2.7561189999999999E-5</v>
      </c>
      <c r="AB117" s="33">
        <v>2.9258920999999999E-5</v>
      </c>
      <c r="AC117" s="33">
        <v>3.1056563000000002E-5</v>
      </c>
      <c r="AD117" s="33">
        <v>3.2542300000000002E-5</v>
      </c>
      <c r="AE117" s="33">
        <v>3.4838229999999997E-5</v>
      </c>
    </row>
    <row r="118" spans="1:31">
      <c r="A118" s="29" t="s">
        <v>134</v>
      </c>
      <c r="B118" s="29" t="s">
        <v>72</v>
      </c>
      <c r="C118" s="33">
        <v>0</v>
      </c>
      <c r="D118" s="33">
        <v>0</v>
      </c>
      <c r="E118" s="33">
        <v>1.6057471000000001E-5</v>
      </c>
      <c r="F118" s="33">
        <v>1.6382027000000001E-5</v>
      </c>
      <c r="G118" s="33">
        <v>1.8099682E-5</v>
      </c>
      <c r="H118" s="33">
        <v>1.9645506999999901E-5</v>
      </c>
      <c r="I118" s="33">
        <v>2.0762295999999897E-5</v>
      </c>
      <c r="J118" s="33">
        <v>2.1517911999999999E-5</v>
      </c>
      <c r="K118" s="33">
        <v>2.2622278999999998E-5</v>
      </c>
      <c r="L118" s="33">
        <v>2.36012759999999E-5</v>
      </c>
      <c r="M118" s="33">
        <v>2.5221474999999899E-5</v>
      </c>
      <c r="N118" s="33">
        <v>2.6182880000000002E-5</v>
      </c>
      <c r="O118" s="33">
        <v>2.7460945E-5</v>
      </c>
      <c r="P118" s="33">
        <v>2.8834966999999899E-5</v>
      </c>
      <c r="Q118" s="33">
        <v>3.04410559999999E-5</v>
      </c>
      <c r="R118" s="33">
        <v>3.1796567999999999E-5</v>
      </c>
      <c r="S118" s="33">
        <v>3.2886796999999997E-5</v>
      </c>
      <c r="T118" s="33">
        <v>3.4409573999999999E-5</v>
      </c>
      <c r="U118" s="33">
        <v>3.5803690000000003E-5</v>
      </c>
      <c r="V118" s="33">
        <v>3.7541432E-5</v>
      </c>
      <c r="W118" s="33">
        <v>3.8816862999999996E-5</v>
      </c>
      <c r="X118" s="33">
        <v>4.0409411999999999E-5</v>
      </c>
      <c r="Y118" s="33">
        <v>4.2462569999999899E-5</v>
      </c>
      <c r="Z118" s="33">
        <v>4.4147077999999996E-5</v>
      </c>
      <c r="AA118" s="33">
        <v>4.6215987999999905E-5</v>
      </c>
      <c r="AB118" s="33">
        <v>4.7675363E-5</v>
      </c>
      <c r="AC118" s="33">
        <v>5.02507189999999E-5</v>
      </c>
      <c r="AD118" s="33">
        <v>5.2175354999999999E-5</v>
      </c>
      <c r="AE118" s="33">
        <v>5.4851584000000005E-5</v>
      </c>
    </row>
    <row r="119" spans="1:31">
      <c r="A119" s="29" t="s">
        <v>134</v>
      </c>
      <c r="B119" s="29" t="s">
        <v>76</v>
      </c>
      <c r="C119" s="33">
        <v>5.621471179999999E-2</v>
      </c>
      <c r="D119" s="33">
        <v>0.15370802</v>
      </c>
      <c r="E119" s="33">
        <v>0.13791838300000001</v>
      </c>
      <c r="F119" s="33">
        <v>0.1237731073</v>
      </c>
      <c r="G119" s="33">
        <v>0.365517645</v>
      </c>
      <c r="H119" s="33">
        <v>0.72026161700000002</v>
      </c>
      <c r="I119" s="33">
        <v>1.1425131400000001</v>
      </c>
      <c r="J119" s="33">
        <v>1.31230907</v>
      </c>
      <c r="K119" s="33">
        <v>1.5329640899999999</v>
      </c>
      <c r="L119" s="33">
        <v>1.83821173999999</v>
      </c>
      <c r="M119" s="33">
        <v>3.0821312000000001</v>
      </c>
      <c r="N119" s="33">
        <v>3.2714933099999901</v>
      </c>
      <c r="O119" s="33">
        <v>3.70702405999999</v>
      </c>
      <c r="P119" s="33">
        <v>3.7052144299999998</v>
      </c>
      <c r="Q119" s="33">
        <v>3.71784362</v>
      </c>
      <c r="R119" s="33">
        <v>3.8197655499999899</v>
      </c>
      <c r="S119" s="33">
        <v>3.63014162999999</v>
      </c>
      <c r="T119" s="33">
        <v>3.8102682400000001</v>
      </c>
      <c r="U119" s="33">
        <v>3.8603126099999998</v>
      </c>
      <c r="V119" s="33">
        <v>3.6838065999999898</v>
      </c>
      <c r="W119" s="33">
        <v>3.9480254599999998</v>
      </c>
      <c r="X119" s="33">
        <v>3.9240693199999899</v>
      </c>
      <c r="Y119" s="33">
        <v>3.8287106999999998</v>
      </c>
      <c r="Z119" s="33">
        <v>3.7479656299999999</v>
      </c>
      <c r="AA119" s="33">
        <v>3.9023819499999997</v>
      </c>
      <c r="AB119" s="33">
        <v>4.2666292399999994</v>
      </c>
      <c r="AC119" s="33">
        <v>4.5828757400000004</v>
      </c>
      <c r="AD119" s="33">
        <v>4.1241315600000004</v>
      </c>
      <c r="AE119" s="33">
        <v>3.5432638899999898</v>
      </c>
    </row>
    <row r="122" spans="1:31">
      <c r="A122" s="26" t="s">
        <v>136</v>
      </c>
    </row>
    <row r="123" spans="1:31">
      <c r="A123" s="19" t="s">
        <v>128</v>
      </c>
      <c r="B123" s="19" t="s">
        <v>129</v>
      </c>
      <c r="C123" s="19" t="s">
        <v>80</v>
      </c>
      <c r="D123" s="19" t="s">
        <v>89</v>
      </c>
      <c r="E123" s="19" t="s">
        <v>90</v>
      </c>
      <c r="F123" s="19" t="s">
        <v>91</v>
      </c>
      <c r="G123" s="19" t="s">
        <v>92</v>
      </c>
      <c r="H123" s="19" t="s">
        <v>93</v>
      </c>
      <c r="I123" s="19" t="s">
        <v>94</v>
      </c>
      <c r="J123" s="19" t="s">
        <v>95</v>
      </c>
      <c r="K123" s="19" t="s">
        <v>96</v>
      </c>
      <c r="L123" s="19" t="s">
        <v>97</v>
      </c>
      <c r="M123" s="19" t="s">
        <v>98</v>
      </c>
      <c r="N123" s="19" t="s">
        <v>99</v>
      </c>
      <c r="O123" s="19" t="s">
        <v>100</v>
      </c>
      <c r="P123" s="19" t="s">
        <v>101</v>
      </c>
      <c r="Q123" s="19" t="s">
        <v>102</v>
      </c>
      <c r="R123" s="19" t="s">
        <v>103</v>
      </c>
      <c r="S123" s="19" t="s">
        <v>104</v>
      </c>
      <c r="T123" s="19" t="s">
        <v>105</v>
      </c>
      <c r="U123" s="19" t="s">
        <v>106</v>
      </c>
      <c r="V123" s="19" t="s">
        <v>107</v>
      </c>
      <c r="W123" s="19" t="s">
        <v>108</v>
      </c>
      <c r="X123" s="19" t="s">
        <v>109</v>
      </c>
      <c r="Y123" s="19" t="s">
        <v>110</v>
      </c>
      <c r="Z123" s="19" t="s">
        <v>111</v>
      </c>
      <c r="AA123" s="19" t="s">
        <v>112</v>
      </c>
      <c r="AB123" s="19" t="s">
        <v>113</v>
      </c>
      <c r="AC123" s="19" t="s">
        <v>114</v>
      </c>
      <c r="AD123" s="19" t="s">
        <v>115</v>
      </c>
      <c r="AE123" s="19" t="s">
        <v>116</v>
      </c>
    </row>
    <row r="124" spans="1:31">
      <c r="A124" s="29" t="s">
        <v>40</v>
      </c>
      <c r="B124" s="29" t="s">
        <v>24</v>
      </c>
      <c r="C124" s="33">
        <v>16737.005872198366</v>
      </c>
      <c r="D124" s="33">
        <v>18361.57095190293</v>
      </c>
      <c r="E124" s="33">
        <v>19508.443625068063</v>
      </c>
      <c r="F124" s="33">
        <v>19877.617146373028</v>
      </c>
      <c r="G124" s="33">
        <v>20062.743216372281</v>
      </c>
      <c r="H124" s="33">
        <v>22312.692248839099</v>
      </c>
      <c r="I124" s="33">
        <v>23279.796763859806</v>
      </c>
      <c r="J124" s="33">
        <v>21912.330694322165</v>
      </c>
      <c r="K124" s="33">
        <v>23663.338631994407</v>
      </c>
      <c r="L124" s="33">
        <v>25057.598930627006</v>
      </c>
      <c r="M124" s="33">
        <v>25874.300791721598</v>
      </c>
      <c r="N124" s="33">
        <v>26713.860281886453</v>
      </c>
      <c r="O124" s="33">
        <v>26540.354743054751</v>
      </c>
      <c r="P124" s="33">
        <v>26277.375201772305</v>
      </c>
      <c r="Q124" s="33">
        <v>28710.540967551002</v>
      </c>
      <c r="R124" s="33">
        <v>29388.387546105612</v>
      </c>
      <c r="S124" s="33">
        <v>27089.91539566607</v>
      </c>
      <c r="T124" s="33">
        <v>29052.971100976727</v>
      </c>
      <c r="U124" s="33">
        <v>30877.804021718628</v>
      </c>
      <c r="V124" s="33">
        <v>31962.719049327388</v>
      </c>
      <c r="W124" s="33">
        <v>32852.892940811464</v>
      </c>
      <c r="X124" s="33">
        <v>32633.076196553717</v>
      </c>
      <c r="Y124" s="33">
        <v>32314.974366625778</v>
      </c>
      <c r="Z124" s="33">
        <v>35306.787934097811</v>
      </c>
      <c r="AA124" s="33">
        <v>36000.082191774214</v>
      </c>
      <c r="AB124" s="33">
        <v>33090.649141596004</v>
      </c>
      <c r="AC124" s="33">
        <v>35501.602457808302</v>
      </c>
      <c r="AD124" s="33">
        <v>37705.263845526453</v>
      </c>
      <c r="AE124" s="33">
        <v>38929.369938834585</v>
      </c>
    </row>
    <row r="125" spans="1:31" collapsed="1">
      <c r="A125" s="29" t="s">
        <v>40</v>
      </c>
      <c r="B125" s="29" t="s">
        <v>77</v>
      </c>
      <c r="C125" s="33">
        <v>262.97656909051472</v>
      </c>
      <c r="D125" s="33">
        <v>299.55072123576588</v>
      </c>
      <c r="E125" s="33">
        <v>300.55132849600864</v>
      </c>
      <c r="F125" s="33">
        <v>344.01025346270114</v>
      </c>
      <c r="G125" s="33">
        <v>390.80491647335811</v>
      </c>
      <c r="H125" s="33">
        <v>429.68418126296865</v>
      </c>
      <c r="I125" s="33">
        <v>466.30194752535158</v>
      </c>
      <c r="J125" s="33">
        <v>490.01674362265942</v>
      </c>
      <c r="K125" s="33">
        <v>514.6045145893977</v>
      </c>
      <c r="L125" s="33">
        <v>532.96940488521705</v>
      </c>
      <c r="M125" s="33">
        <v>645.21538500809561</v>
      </c>
      <c r="N125" s="33">
        <v>694.44837303975157</v>
      </c>
      <c r="O125" s="33">
        <v>765.80010557028538</v>
      </c>
      <c r="P125" s="33">
        <v>795.73591196465395</v>
      </c>
      <c r="Q125" s="33">
        <v>804.58747218066378</v>
      </c>
      <c r="R125" s="33">
        <v>802.64582878435999</v>
      </c>
      <c r="S125" s="33">
        <v>800.22451566553025</v>
      </c>
      <c r="T125" s="33">
        <v>800.68301187998486</v>
      </c>
      <c r="U125" s="33">
        <v>805.69413212156178</v>
      </c>
      <c r="V125" s="33">
        <v>805.7001099244344</v>
      </c>
      <c r="W125" s="33">
        <v>807.02504938405639</v>
      </c>
      <c r="X125" s="33">
        <v>808.71880481886774</v>
      </c>
      <c r="Y125" s="33">
        <v>814.36313746678763</v>
      </c>
      <c r="Z125" s="33">
        <v>815.15748167353809</v>
      </c>
      <c r="AA125" s="33">
        <v>816.73847389481125</v>
      </c>
      <c r="AB125" s="33">
        <v>816.03835029436596</v>
      </c>
      <c r="AC125" s="33">
        <v>818.33576045375958</v>
      </c>
      <c r="AD125" s="33">
        <v>815.52715166520954</v>
      </c>
      <c r="AE125" s="33">
        <v>814.79132086598736</v>
      </c>
    </row>
    <row r="126" spans="1:31" collapsed="1">
      <c r="A126" s="29" t="s">
        <v>40</v>
      </c>
      <c r="B126" s="29" t="s">
        <v>78</v>
      </c>
      <c r="C126" s="33">
        <v>223.45233947759831</v>
      </c>
      <c r="D126" s="33">
        <v>254.50411145788345</v>
      </c>
      <c r="E126" s="33">
        <v>255.33036842113663</v>
      </c>
      <c r="F126" s="33">
        <v>292.25167884457073</v>
      </c>
      <c r="G126" s="33">
        <v>332.12678679203901</v>
      </c>
      <c r="H126" s="33">
        <v>364.99117060506205</v>
      </c>
      <c r="I126" s="33">
        <v>396.06357680708049</v>
      </c>
      <c r="J126" s="33">
        <v>416.13892919304823</v>
      </c>
      <c r="K126" s="33">
        <v>437.14097490030423</v>
      </c>
      <c r="L126" s="33">
        <v>452.61487556743526</v>
      </c>
      <c r="M126" s="33">
        <v>548.27760970775739</v>
      </c>
      <c r="N126" s="33">
        <v>590.07593961725274</v>
      </c>
      <c r="O126" s="33">
        <v>650.65739528208871</v>
      </c>
      <c r="P126" s="33">
        <v>675.90313034999224</v>
      </c>
      <c r="Q126" s="33">
        <v>683.41416989779395</v>
      </c>
      <c r="R126" s="33">
        <v>681.97383417105584</v>
      </c>
      <c r="S126" s="33">
        <v>679.6416538891782</v>
      </c>
      <c r="T126" s="33">
        <v>680.00568159270176</v>
      </c>
      <c r="U126" s="33">
        <v>684.60094998042155</v>
      </c>
      <c r="V126" s="33">
        <v>684.31232164630183</v>
      </c>
      <c r="W126" s="33">
        <v>685.38427820443974</v>
      </c>
      <c r="X126" s="33">
        <v>686.91778134512765</v>
      </c>
      <c r="Y126" s="33">
        <v>691.71860447597419</v>
      </c>
      <c r="Z126" s="33">
        <v>692.41718781028567</v>
      </c>
      <c r="AA126" s="33">
        <v>693.98576579713711</v>
      </c>
      <c r="AB126" s="33">
        <v>693.19297118639872</v>
      </c>
      <c r="AC126" s="33">
        <v>694.9926730134481</v>
      </c>
      <c r="AD126" s="33">
        <v>692.56847620245321</v>
      </c>
      <c r="AE126" s="33">
        <v>692.16744849568511</v>
      </c>
    </row>
    <row r="128" spans="1:31">
      <c r="A128" s="19" t="s">
        <v>128</v>
      </c>
      <c r="B128" s="19" t="s">
        <v>129</v>
      </c>
      <c r="C128" s="19" t="s">
        <v>80</v>
      </c>
      <c r="D128" s="19" t="s">
        <v>89</v>
      </c>
      <c r="E128" s="19" t="s">
        <v>90</v>
      </c>
      <c r="F128" s="19" t="s">
        <v>91</v>
      </c>
      <c r="G128" s="19" t="s">
        <v>92</v>
      </c>
      <c r="H128" s="19" t="s">
        <v>93</v>
      </c>
      <c r="I128" s="19" t="s">
        <v>94</v>
      </c>
      <c r="J128" s="19" t="s">
        <v>95</v>
      </c>
      <c r="K128" s="19" t="s">
        <v>96</v>
      </c>
      <c r="L128" s="19" t="s">
        <v>97</v>
      </c>
      <c r="M128" s="19" t="s">
        <v>98</v>
      </c>
      <c r="N128" s="19" t="s">
        <v>99</v>
      </c>
      <c r="O128" s="19" t="s">
        <v>100</v>
      </c>
      <c r="P128" s="19" t="s">
        <v>101</v>
      </c>
      <c r="Q128" s="19" t="s">
        <v>102</v>
      </c>
      <c r="R128" s="19" t="s">
        <v>103</v>
      </c>
      <c r="S128" s="19" t="s">
        <v>104</v>
      </c>
      <c r="T128" s="19" t="s">
        <v>105</v>
      </c>
      <c r="U128" s="19" t="s">
        <v>106</v>
      </c>
      <c r="V128" s="19" t="s">
        <v>107</v>
      </c>
      <c r="W128" s="19" t="s">
        <v>108</v>
      </c>
      <c r="X128" s="19" t="s">
        <v>109</v>
      </c>
      <c r="Y128" s="19" t="s">
        <v>110</v>
      </c>
      <c r="Z128" s="19" t="s">
        <v>111</v>
      </c>
      <c r="AA128" s="19" t="s">
        <v>112</v>
      </c>
      <c r="AB128" s="19" t="s">
        <v>113</v>
      </c>
      <c r="AC128" s="19" t="s">
        <v>114</v>
      </c>
      <c r="AD128" s="19" t="s">
        <v>115</v>
      </c>
      <c r="AE128" s="19" t="s">
        <v>116</v>
      </c>
    </row>
    <row r="129" spans="1:31">
      <c r="A129" s="29" t="s">
        <v>130</v>
      </c>
      <c r="B129" s="29" t="s">
        <v>24</v>
      </c>
      <c r="C129" s="25">
        <v>4800.4032847484305</v>
      </c>
      <c r="D129" s="25">
        <v>5212.4058589667839</v>
      </c>
      <c r="E129" s="25">
        <v>5194.9088455615229</v>
      </c>
      <c r="F129" s="25">
        <v>5255.6580467428048</v>
      </c>
      <c r="G129" s="25">
        <v>5186.6024081967653</v>
      </c>
      <c r="H129" s="25">
        <v>5846.7415621070304</v>
      </c>
      <c r="I129" s="25">
        <v>5921.0777906833046</v>
      </c>
      <c r="J129" s="25">
        <v>5425.2838542986374</v>
      </c>
      <c r="K129" s="25">
        <v>5726.7933521670611</v>
      </c>
      <c r="L129" s="25">
        <v>6225.4269324652214</v>
      </c>
      <c r="M129" s="25">
        <v>6684.9078810829342</v>
      </c>
      <c r="N129" s="25">
        <v>6684.1940720517896</v>
      </c>
      <c r="O129" s="25">
        <v>6781.8192534510799</v>
      </c>
      <c r="P129" s="25">
        <v>6722.0214586255606</v>
      </c>
      <c r="Q129" s="25">
        <v>7600.6684953439499</v>
      </c>
      <c r="R129" s="25">
        <v>7698.1189590671293</v>
      </c>
      <c r="S129" s="25">
        <v>7026.49385371684</v>
      </c>
      <c r="T129" s="25">
        <v>7404.5059321489798</v>
      </c>
      <c r="U129" s="25">
        <v>8066.2343604636399</v>
      </c>
      <c r="V129" s="25">
        <v>8660.1048800175013</v>
      </c>
      <c r="W129" s="25">
        <v>8621.7659614348395</v>
      </c>
      <c r="X129" s="25">
        <v>8721.8629793353193</v>
      </c>
      <c r="Y129" s="25">
        <v>8634.2534428961699</v>
      </c>
      <c r="Z129" s="25">
        <v>9741.2558879491498</v>
      </c>
      <c r="AA129" s="25">
        <v>9797.8062948922507</v>
      </c>
      <c r="AB129" s="25">
        <v>8904.1049318430505</v>
      </c>
      <c r="AC129" s="25">
        <v>9373.1743642649999</v>
      </c>
      <c r="AD129" s="25">
        <v>10184.197061722662</v>
      </c>
      <c r="AE129" s="25">
        <v>10848.098111268038</v>
      </c>
    </row>
    <row r="130" spans="1:31">
      <c r="A130" s="29" t="s">
        <v>130</v>
      </c>
      <c r="B130" s="29" t="s">
        <v>77</v>
      </c>
      <c r="C130" s="33">
        <v>101.93751829075801</v>
      </c>
      <c r="D130" s="33">
        <v>109.9772406539915</v>
      </c>
      <c r="E130" s="33">
        <v>109.06799689131951</v>
      </c>
      <c r="F130" s="33">
        <v>134.26029082155199</v>
      </c>
      <c r="G130" s="33">
        <v>152.53988934355951</v>
      </c>
      <c r="H130" s="33">
        <v>169.50782903623548</v>
      </c>
      <c r="I130" s="33">
        <v>182.12526659345602</v>
      </c>
      <c r="J130" s="33">
        <v>191.81277830708001</v>
      </c>
      <c r="K130" s="33">
        <v>199.94179134082751</v>
      </c>
      <c r="L130" s="33">
        <v>206.57813786220549</v>
      </c>
      <c r="M130" s="33">
        <v>249.93823902297001</v>
      </c>
      <c r="N130" s="33">
        <v>272.92236751079548</v>
      </c>
      <c r="O130" s="33">
        <v>298.99522559452049</v>
      </c>
      <c r="P130" s="33">
        <v>310.13964058494548</v>
      </c>
      <c r="Q130" s="33">
        <v>312.14589843845351</v>
      </c>
      <c r="R130" s="33">
        <v>309.635895786285</v>
      </c>
      <c r="S130" s="33">
        <v>306.94854390525802</v>
      </c>
      <c r="T130" s="33">
        <v>304.89340299129452</v>
      </c>
      <c r="U130" s="33">
        <v>305.10918429946901</v>
      </c>
      <c r="V130" s="33">
        <v>303.36890869140603</v>
      </c>
      <c r="W130" s="33">
        <v>302.26197561263996</v>
      </c>
      <c r="X130" s="33">
        <v>301.07115685272197</v>
      </c>
      <c r="Y130" s="33">
        <v>301.43027140235898</v>
      </c>
      <c r="Z130" s="33">
        <v>300.21863909912099</v>
      </c>
      <c r="AA130" s="33">
        <v>299.11202400445899</v>
      </c>
      <c r="AB130" s="33">
        <v>297.17208244681353</v>
      </c>
      <c r="AC130" s="33">
        <v>296.1909869842525</v>
      </c>
      <c r="AD130" s="33">
        <v>293.27749443054199</v>
      </c>
      <c r="AE130" s="33">
        <v>291.2444403610225</v>
      </c>
    </row>
    <row r="131" spans="1:31">
      <c r="A131" s="29" t="s">
        <v>130</v>
      </c>
      <c r="B131" s="29" t="s">
        <v>78</v>
      </c>
      <c r="C131" s="33">
        <v>86.6350186042785</v>
      </c>
      <c r="D131" s="33">
        <v>93.419925584793006</v>
      </c>
      <c r="E131" s="33">
        <v>92.610807151793992</v>
      </c>
      <c r="F131" s="33">
        <v>114.0675154561995</v>
      </c>
      <c r="G131" s="33">
        <v>129.65347435951199</v>
      </c>
      <c r="H131" s="33">
        <v>144.01349326610551</v>
      </c>
      <c r="I131" s="33">
        <v>154.65513569641098</v>
      </c>
      <c r="J131" s="33">
        <v>162.89636405515651</v>
      </c>
      <c r="K131" s="33">
        <v>169.83162634956798</v>
      </c>
      <c r="L131" s="33">
        <v>175.42174281311</v>
      </c>
      <c r="M131" s="33">
        <v>212.35482403087602</v>
      </c>
      <c r="N131" s="33">
        <v>231.958417854309</v>
      </c>
      <c r="O131" s="33">
        <v>254.043650779724</v>
      </c>
      <c r="P131" s="33">
        <v>263.38298344421349</v>
      </c>
      <c r="Q131" s="33">
        <v>265.07129508209198</v>
      </c>
      <c r="R131" s="33">
        <v>263.0993042402265</v>
      </c>
      <c r="S131" s="33">
        <v>260.65524705505351</v>
      </c>
      <c r="T131" s="33">
        <v>258.886107215881</v>
      </c>
      <c r="U131" s="33">
        <v>259.33940872198298</v>
      </c>
      <c r="V131" s="33">
        <v>257.72656263923602</v>
      </c>
      <c r="W131" s="33">
        <v>256.68077504873247</v>
      </c>
      <c r="X131" s="33">
        <v>255.7627967882155</v>
      </c>
      <c r="Y131" s="33">
        <v>255.898697338104</v>
      </c>
      <c r="Z131" s="33">
        <v>254.99706091308551</v>
      </c>
      <c r="AA131" s="33">
        <v>254.23527355194051</v>
      </c>
      <c r="AB131" s="33">
        <v>252.47922793579099</v>
      </c>
      <c r="AC131" s="33">
        <v>251.566437961578</v>
      </c>
      <c r="AD131" s="33">
        <v>248.95189493179302</v>
      </c>
      <c r="AE131" s="33">
        <v>247.36596530914301</v>
      </c>
    </row>
    <row r="133" spans="1:31">
      <c r="A133" s="19" t="s">
        <v>128</v>
      </c>
      <c r="B133" s="19" t="s">
        <v>129</v>
      </c>
      <c r="C133" s="19" t="s">
        <v>80</v>
      </c>
      <c r="D133" s="19" t="s">
        <v>89</v>
      </c>
      <c r="E133" s="19" t="s">
        <v>90</v>
      </c>
      <c r="F133" s="19" t="s">
        <v>91</v>
      </c>
      <c r="G133" s="19" t="s">
        <v>92</v>
      </c>
      <c r="H133" s="19" t="s">
        <v>93</v>
      </c>
      <c r="I133" s="19" t="s">
        <v>94</v>
      </c>
      <c r="J133" s="19" t="s">
        <v>95</v>
      </c>
      <c r="K133" s="19" t="s">
        <v>96</v>
      </c>
      <c r="L133" s="19" t="s">
        <v>97</v>
      </c>
      <c r="M133" s="19" t="s">
        <v>98</v>
      </c>
      <c r="N133" s="19" t="s">
        <v>99</v>
      </c>
      <c r="O133" s="19" t="s">
        <v>100</v>
      </c>
      <c r="P133" s="19" t="s">
        <v>101</v>
      </c>
      <c r="Q133" s="19" t="s">
        <v>102</v>
      </c>
      <c r="R133" s="19" t="s">
        <v>103</v>
      </c>
      <c r="S133" s="19" t="s">
        <v>104</v>
      </c>
      <c r="T133" s="19" t="s">
        <v>105</v>
      </c>
      <c r="U133" s="19" t="s">
        <v>106</v>
      </c>
      <c r="V133" s="19" t="s">
        <v>107</v>
      </c>
      <c r="W133" s="19" t="s">
        <v>108</v>
      </c>
      <c r="X133" s="19" t="s">
        <v>109</v>
      </c>
      <c r="Y133" s="19" t="s">
        <v>110</v>
      </c>
      <c r="Z133" s="19" t="s">
        <v>111</v>
      </c>
      <c r="AA133" s="19" t="s">
        <v>112</v>
      </c>
      <c r="AB133" s="19" t="s">
        <v>113</v>
      </c>
      <c r="AC133" s="19" t="s">
        <v>114</v>
      </c>
      <c r="AD133" s="19" t="s">
        <v>115</v>
      </c>
      <c r="AE133" s="19" t="s">
        <v>116</v>
      </c>
    </row>
    <row r="134" spans="1:31">
      <c r="A134" s="29" t="s">
        <v>131</v>
      </c>
      <c r="B134" s="29" t="s">
        <v>24</v>
      </c>
      <c r="C134" s="25">
        <v>5374.2791227945081</v>
      </c>
      <c r="D134" s="25">
        <v>5906.0531107371316</v>
      </c>
      <c r="E134" s="25">
        <v>6042.3739439210294</v>
      </c>
      <c r="F134" s="25">
        <v>5947.9487732576008</v>
      </c>
      <c r="G134" s="25">
        <v>6122.8462699172651</v>
      </c>
      <c r="H134" s="25">
        <v>6640.8798942409612</v>
      </c>
      <c r="I134" s="25">
        <v>6821.615983841155</v>
      </c>
      <c r="J134" s="25">
        <v>5861.7431378427145</v>
      </c>
      <c r="K134" s="25">
        <v>6490.5234251388865</v>
      </c>
      <c r="L134" s="25">
        <v>6871.0109454739095</v>
      </c>
      <c r="M134" s="25">
        <v>7419.6267858068468</v>
      </c>
      <c r="N134" s="25">
        <v>7537.6798094343021</v>
      </c>
      <c r="O134" s="25">
        <v>7431.5401713947449</v>
      </c>
      <c r="P134" s="25">
        <v>7706.3452008092836</v>
      </c>
      <c r="Q134" s="25">
        <v>8403.2251379478294</v>
      </c>
      <c r="R134" s="25">
        <v>8624.6550675588296</v>
      </c>
      <c r="S134" s="25">
        <v>7452.3218265216256</v>
      </c>
      <c r="T134" s="25">
        <v>8297.4802027510596</v>
      </c>
      <c r="U134" s="25">
        <v>8814.7777915220213</v>
      </c>
      <c r="V134" s="25">
        <v>9478.5346181190107</v>
      </c>
      <c r="W134" s="25">
        <v>9602.8197636739606</v>
      </c>
      <c r="X134" s="25">
        <v>9461.3415373385706</v>
      </c>
      <c r="Y134" s="25">
        <v>9792.0315717460398</v>
      </c>
      <c r="Z134" s="25">
        <v>10630.40550568853</v>
      </c>
      <c r="AA134" s="25">
        <v>10893.914554180119</v>
      </c>
      <c r="AB134" s="25">
        <v>9401.0252096466902</v>
      </c>
      <c r="AC134" s="25">
        <v>10467.09700338195</v>
      </c>
      <c r="AD134" s="25">
        <v>11080.88631756295</v>
      </c>
      <c r="AE134" s="25">
        <v>11897.353201396039</v>
      </c>
    </row>
    <row r="135" spans="1:31">
      <c r="A135" s="29" t="s">
        <v>131</v>
      </c>
      <c r="B135" s="29" t="s">
        <v>77</v>
      </c>
      <c r="C135" s="33">
        <v>40.129011749863601</v>
      </c>
      <c r="D135" s="33">
        <v>39.978450250625606</v>
      </c>
      <c r="E135" s="33">
        <v>39.566428959846498</v>
      </c>
      <c r="F135" s="33">
        <v>45.253609483957248</v>
      </c>
      <c r="G135" s="33">
        <v>56.524814504146505</v>
      </c>
      <c r="H135" s="33">
        <v>63.2809672422405</v>
      </c>
      <c r="I135" s="33">
        <v>71.106483218192992</v>
      </c>
      <c r="J135" s="33">
        <v>74.979217485427512</v>
      </c>
      <c r="K135" s="33">
        <v>79.179448719024492</v>
      </c>
      <c r="L135" s="33">
        <v>82.322097897529503</v>
      </c>
      <c r="M135" s="33">
        <v>105.3549321012495</v>
      </c>
      <c r="N135" s="33">
        <v>110.905247006416</v>
      </c>
      <c r="O135" s="33">
        <v>123.2440787315365</v>
      </c>
      <c r="P135" s="33">
        <v>128.283803725719</v>
      </c>
      <c r="Q135" s="33">
        <v>129.4651812286375</v>
      </c>
      <c r="R135" s="33">
        <v>128.87784831523851</v>
      </c>
      <c r="S135" s="33">
        <v>128.642426280975</v>
      </c>
      <c r="T135" s="33">
        <v>128.89975334167451</v>
      </c>
      <c r="U135" s="33">
        <v>129.812880111694</v>
      </c>
      <c r="V135" s="33">
        <v>129.42079256248451</v>
      </c>
      <c r="W135" s="33">
        <v>128.85686161613449</v>
      </c>
      <c r="X135" s="33">
        <v>128.46540140628801</v>
      </c>
      <c r="Y135" s="33">
        <v>129.0406216335295</v>
      </c>
      <c r="Z135" s="33">
        <v>128.78478056156601</v>
      </c>
      <c r="AA135" s="33">
        <v>128.57763801407799</v>
      </c>
      <c r="AB135" s="33">
        <v>128.13142711639401</v>
      </c>
      <c r="AC135" s="33">
        <v>127.80537407684299</v>
      </c>
      <c r="AD135" s="33">
        <v>126.7827459621425</v>
      </c>
      <c r="AE135" s="33">
        <v>126.15312987327549</v>
      </c>
    </row>
    <row r="136" spans="1:31">
      <c r="A136" s="29" t="s">
        <v>131</v>
      </c>
      <c r="B136" s="29" t="s">
        <v>78</v>
      </c>
      <c r="C136" s="33">
        <v>34.094651510715451</v>
      </c>
      <c r="D136" s="33">
        <v>33.961425375938404</v>
      </c>
      <c r="E136" s="33">
        <v>33.626249127388</v>
      </c>
      <c r="F136" s="33">
        <v>38.432674636244755</v>
      </c>
      <c r="G136" s="33">
        <v>48.043124651908855</v>
      </c>
      <c r="H136" s="33">
        <v>53.769977196692999</v>
      </c>
      <c r="I136" s="33">
        <v>60.413792987823001</v>
      </c>
      <c r="J136" s="33">
        <v>63.687027246057497</v>
      </c>
      <c r="K136" s="33">
        <v>67.2731491088865</v>
      </c>
      <c r="L136" s="33">
        <v>69.902973384857006</v>
      </c>
      <c r="M136" s="33">
        <v>89.498896744787501</v>
      </c>
      <c r="N136" s="33">
        <v>94.239347496985999</v>
      </c>
      <c r="O136" s="33">
        <v>104.72762820243801</v>
      </c>
      <c r="P136" s="33">
        <v>108.93059532165499</v>
      </c>
      <c r="Q136" s="33">
        <v>110.008620586395</v>
      </c>
      <c r="R136" s="33">
        <v>109.536499094009</v>
      </c>
      <c r="S136" s="33">
        <v>109.297426280975</v>
      </c>
      <c r="T136" s="33">
        <v>109.470802812576</v>
      </c>
      <c r="U136" s="33">
        <v>110.23371015357949</v>
      </c>
      <c r="V136" s="33">
        <v>109.94895229125</v>
      </c>
      <c r="W136" s="33">
        <v>109.4415964007375</v>
      </c>
      <c r="X136" s="33">
        <v>109.14777633666949</v>
      </c>
      <c r="Y136" s="33">
        <v>109.65177184295649</v>
      </c>
      <c r="Z136" s="33">
        <v>109.439779539108</v>
      </c>
      <c r="AA136" s="33">
        <v>109.158723498106</v>
      </c>
      <c r="AB136" s="33">
        <v>108.8375268936155</v>
      </c>
      <c r="AC136" s="33">
        <v>108.497043685913</v>
      </c>
      <c r="AD136" s="33">
        <v>107.68594676971401</v>
      </c>
      <c r="AE136" s="33">
        <v>107.17860377883899</v>
      </c>
    </row>
    <row r="138" spans="1:31">
      <c r="A138" s="19" t="s">
        <v>128</v>
      </c>
      <c r="B138" s="19" t="s">
        <v>129</v>
      </c>
      <c r="C138" s="19" t="s">
        <v>80</v>
      </c>
      <c r="D138" s="19" t="s">
        <v>89</v>
      </c>
      <c r="E138" s="19" t="s">
        <v>90</v>
      </c>
      <c r="F138" s="19" t="s">
        <v>91</v>
      </c>
      <c r="G138" s="19" t="s">
        <v>92</v>
      </c>
      <c r="H138" s="19" t="s">
        <v>93</v>
      </c>
      <c r="I138" s="19" t="s">
        <v>94</v>
      </c>
      <c r="J138" s="19" t="s">
        <v>95</v>
      </c>
      <c r="K138" s="19" t="s">
        <v>96</v>
      </c>
      <c r="L138" s="19" t="s">
        <v>97</v>
      </c>
      <c r="M138" s="19" t="s">
        <v>98</v>
      </c>
      <c r="N138" s="19" t="s">
        <v>99</v>
      </c>
      <c r="O138" s="19" t="s">
        <v>100</v>
      </c>
      <c r="P138" s="19" t="s">
        <v>101</v>
      </c>
      <c r="Q138" s="19" t="s">
        <v>102</v>
      </c>
      <c r="R138" s="19" t="s">
        <v>103</v>
      </c>
      <c r="S138" s="19" t="s">
        <v>104</v>
      </c>
      <c r="T138" s="19" t="s">
        <v>105</v>
      </c>
      <c r="U138" s="19" t="s">
        <v>106</v>
      </c>
      <c r="V138" s="19" t="s">
        <v>107</v>
      </c>
      <c r="W138" s="19" t="s">
        <v>108</v>
      </c>
      <c r="X138" s="19" t="s">
        <v>109</v>
      </c>
      <c r="Y138" s="19" t="s">
        <v>110</v>
      </c>
      <c r="Z138" s="19" t="s">
        <v>111</v>
      </c>
      <c r="AA138" s="19" t="s">
        <v>112</v>
      </c>
      <c r="AB138" s="19" t="s">
        <v>113</v>
      </c>
      <c r="AC138" s="19" t="s">
        <v>114</v>
      </c>
      <c r="AD138" s="19" t="s">
        <v>115</v>
      </c>
      <c r="AE138" s="19" t="s">
        <v>116</v>
      </c>
    </row>
    <row r="139" spans="1:31">
      <c r="A139" s="29" t="s">
        <v>132</v>
      </c>
      <c r="B139" s="29" t="s">
        <v>24</v>
      </c>
      <c r="C139" s="25">
        <v>3879.755637481916</v>
      </c>
      <c r="D139" s="25">
        <v>4388.1139443044103</v>
      </c>
      <c r="E139" s="25">
        <v>5245.1200955610784</v>
      </c>
      <c r="F139" s="25">
        <v>5684.2844290106768</v>
      </c>
      <c r="G139" s="25">
        <v>5889.8067300601861</v>
      </c>
      <c r="H139" s="25">
        <v>6804.8803642239336</v>
      </c>
      <c r="I139" s="25">
        <v>7385.9102550358739</v>
      </c>
      <c r="J139" s="25">
        <v>7562.8858194003642</v>
      </c>
      <c r="K139" s="25">
        <v>8188.1129773216571</v>
      </c>
      <c r="L139" s="25">
        <v>8601.6107075868003</v>
      </c>
      <c r="M139" s="25">
        <v>8357.9111188760307</v>
      </c>
      <c r="N139" s="25">
        <v>8917.7816761367267</v>
      </c>
      <c r="O139" s="25">
        <v>8789.5547700480492</v>
      </c>
      <c r="P139" s="25">
        <v>8438.7924073762024</v>
      </c>
      <c r="Q139" s="25">
        <v>9099.4260956919898</v>
      </c>
      <c r="R139" s="25">
        <v>9276.7512864581786</v>
      </c>
      <c r="S139" s="25">
        <v>8934.042585159923</v>
      </c>
      <c r="T139" s="25">
        <v>9458.720499544499</v>
      </c>
      <c r="U139" s="25">
        <v>9985.5605059891404</v>
      </c>
      <c r="V139" s="25">
        <v>9741.7848708987112</v>
      </c>
      <c r="W139" s="25">
        <v>10367.82122897238</v>
      </c>
      <c r="X139" s="25">
        <v>10261.444529252931</v>
      </c>
      <c r="Y139" s="25">
        <v>9855.1068380985489</v>
      </c>
      <c r="Z139" s="25">
        <v>10657.408576969359</v>
      </c>
      <c r="AA139" s="25">
        <v>10830.867662838611</v>
      </c>
      <c r="AB139" s="25">
        <v>10463.72955212924</v>
      </c>
      <c r="AC139" s="25">
        <v>11087.19948208968</v>
      </c>
      <c r="AD139" s="25">
        <v>11715.64756117172</v>
      </c>
      <c r="AE139" s="25">
        <v>11391.632398361129</v>
      </c>
    </row>
    <row r="140" spans="1:31">
      <c r="A140" s="29" t="s">
        <v>132</v>
      </c>
      <c r="B140" s="29" t="s">
        <v>77</v>
      </c>
      <c r="C140" s="33">
        <v>59.501550486564497</v>
      </c>
      <c r="D140" s="33">
        <v>68.459818024157997</v>
      </c>
      <c r="E140" s="33">
        <v>68.611890002012004</v>
      </c>
      <c r="F140" s="33">
        <v>78.508514387607505</v>
      </c>
      <c r="G140" s="33">
        <v>92.24176395618899</v>
      </c>
      <c r="H140" s="33">
        <v>101.15580622935251</v>
      </c>
      <c r="I140" s="33">
        <v>111.82341026878349</v>
      </c>
      <c r="J140" s="33">
        <v>117.955077552795</v>
      </c>
      <c r="K140" s="33">
        <v>125.847013887405</v>
      </c>
      <c r="L140" s="33">
        <v>132.58533654594402</v>
      </c>
      <c r="M140" s="33">
        <v>173.39938899850799</v>
      </c>
      <c r="N140" s="33">
        <v>191.85981382346151</v>
      </c>
      <c r="O140" s="33">
        <v>221.105856595516</v>
      </c>
      <c r="P140" s="33">
        <v>231.91044986391051</v>
      </c>
      <c r="Q140" s="33">
        <v>236.12687905550001</v>
      </c>
      <c r="R140" s="33">
        <v>236.90379482316951</v>
      </c>
      <c r="S140" s="33">
        <v>237.04418101549149</v>
      </c>
      <c r="T140" s="33">
        <v>238.2916925516125</v>
      </c>
      <c r="U140" s="33">
        <v>240.8855801429745</v>
      </c>
      <c r="V140" s="33">
        <v>242.388481876969</v>
      </c>
      <c r="W140" s="33">
        <v>244.1818309185505</v>
      </c>
      <c r="X140" s="33">
        <v>246.40425610542252</v>
      </c>
      <c r="Y140" s="33">
        <v>249.3835948991775</v>
      </c>
      <c r="Z140" s="33">
        <v>250.75515566253651</v>
      </c>
      <c r="AA140" s="33">
        <v>252.39520735168452</v>
      </c>
      <c r="AB140" s="33">
        <v>253.03850610351552</v>
      </c>
      <c r="AC140" s="33">
        <v>254.82431317138648</v>
      </c>
      <c r="AD140" s="33">
        <v>255.056536083221</v>
      </c>
      <c r="AE140" s="33">
        <v>255.57056301164602</v>
      </c>
    </row>
    <row r="141" spans="1:31">
      <c r="A141" s="29" t="s">
        <v>132</v>
      </c>
      <c r="B141" s="29" t="s">
        <v>78</v>
      </c>
      <c r="C141" s="33">
        <v>50.554485629081498</v>
      </c>
      <c r="D141" s="33">
        <v>58.164647802352498</v>
      </c>
      <c r="E141" s="33">
        <v>58.314810032844498</v>
      </c>
      <c r="F141" s="33">
        <v>66.698414750098991</v>
      </c>
      <c r="G141" s="33">
        <v>78.359163936137989</v>
      </c>
      <c r="H141" s="33">
        <v>85.901665832996002</v>
      </c>
      <c r="I141" s="33">
        <v>94.991615188598502</v>
      </c>
      <c r="J141" s="33">
        <v>100.15690284013701</v>
      </c>
      <c r="K141" s="33">
        <v>106.866499212265</v>
      </c>
      <c r="L141" s="33">
        <v>112.62440154552449</v>
      </c>
      <c r="M141" s="33">
        <v>147.38505438709251</v>
      </c>
      <c r="N141" s="33">
        <v>163.02479942798601</v>
      </c>
      <c r="O141" s="33">
        <v>187.88952145498951</v>
      </c>
      <c r="P141" s="33">
        <v>197.03888363552051</v>
      </c>
      <c r="Q141" s="33">
        <v>200.56275045323349</v>
      </c>
      <c r="R141" s="33">
        <v>201.24125085067749</v>
      </c>
      <c r="S141" s="33">
        <v>201.32967080116248</v>
      </c>
      <c r="T141" s="33">
        <v>202.42982358026498</v>
      </c>
      <c r="U141" s="33">
        <v>204.64640368533099</v>
      </c>
      <c r="V141" s="33">
        <v>205.791430110931</v>
      </c>
      <c r="W141" s="33">
        <v>207.39451578712448</v>
      </c>
      <c r="X141" s="33">
        <v>209.27178845787</v>
      </c>
      <c r="Y141" s="33">
        <v>211.92123949241599</v>
      </c>
      <c r="Z141" s="33">
        <v>212.96352169561351</v>
      </c>
      <c r="AA141" s="33">
        <v>214.51152391242948</v>
      </c>
      <c r="AB141" s="33">
        <v>214.95249702596649</v>
      </c>
      <c r="AC141" s="33">
        <v>216.37630028915399</v>
      </c>
      <c r="AD141" s="33">
        <v>216.6968592453</v>
      </c>
      <c r="AE141" s="33">
        <v>217.18842708778348</v>
      </c>
    </row>
    <row r="143" spans="1:31">
      <c r="A143" s="19" t="s">
        <v>128</v>
      </c>
      <c r="B143" s="19" t="s">
        <v>129</v>
      </c>
      <c r="C143" s="19" t="s">
        <v>80</v>
      </c>
      <c r="D143" s="19" t="s">
        <v>89</v>
      </c>
      <c r="E143" s="19" t="s">
        <v>90</v>
      </c>
      <c r="F143" s="19" t="s">
        <v>91</v>
      </c>
      <c r="G143" s="19" t="s">
        <v>92</v>
      </c>
      <c r="H143" s="19" t="s">
        <v>93</v>
      </c>
      <c r="I143" s="19" t="s">
        <v>94</v>
      </c>
      <c r="J143" s="19" t="s">
        <v>95</v>
      </c>
      <c r="K143" s="19" t="s">
        <v>96</v>
      </c>
      <c r="L143" s="19" t="s">
        <v>97</v>
      </c>
      <c r="M143" s="19" t="s">
        <v>98</v>
      </c>
      <c r="N143" s="19" t="s">
        <v>99</v>
      </c>
      <c r="O143" s="19" t="s">
        <v>100</v>
      </c>
      <c r="P143" s="19" t="s">
        <v>101</v>
      </c>
      <c r="Q143" s="19" t="s">
        <v>102</v>
      </c>
      <c r="R143" s="19" t="s">
        <v>103</v>
      </c>
      <c r="S143" s="19" t="s">
        <v>104</v>
      </c>
      <c r="T143" s="19" t="s">
        <v>105</v>
      </c>
      <c r="U143" s="19" t="s">
        <v>106</v>
      </c>
      <c r="V143" s="19" t="s">
        <v>107</v>
      </c>
      <c r="W143" s="19" t="s">
        <v>108</v>
      </c>
      <c r="X143" s="19" t="s">
        <v>109</v>
      </c>
      <c r="Y143" s="19" t="s">
        <v>110</v>
      </c>
      <c r="Z143" s="19" t="s">
        <v>111</v>
      </c>
      <c r="AA143" s="19" t="s">
        <v>112</v>
      </c>
      <c r="AB143" s="19" t="s">
        <v>113</v>
      </c>
      <c r="AC143" s="19" t="s">
        <v>114</v>
      </c>
      <c r="AD143" s="19" t="s">
        <v>115</v>
      </c>
      <c r="AE143" s="19" t="s">
        <v>116</v>
      </c>
    </row>
    <row r="144" spans="1:31">
      <c r="A144" s="29" t="s">
        <v>133</v>
      </c>
      <c r="B144" s="29" t="s">
        <v>24</v>
      </c>
      <c r="C144" s="25">
        <v>2452.8377436354422</v>
      </c>
      <c r="D144" s="25">
        <v>2621.3873504153739</v>
      </c>
      <c r="E144" s="25">
        <v>2781.4575664453541</v>
      </c>
      <c r="F144" s="25">
        <v>2739.5430592054881</v>
      </c>
      <c r="G144" s="25">
        <v>2624.436528414044</v>
      </c>
      <c r="H144" s="25">
        <v>2761.5876382969559</v>
      </c>
      <c r="I144" s="25">
        <v>2888.8980438429771</v>
      </c>
      <c r="J144" s="25">
        <v>2806.4625142423592</v>
      </c>
      <c r="K144" s="25">
        <v>2998.6786494714333</v>
      </c>
      <c r="L144" s="25">
        <v>3092.5954198521908</v>
      </c>
      <c r="M144" s="25">
        <v>3145.1460149802861</v>
      </c>
      <c r="N144" s="25">
        <v>3295.7861862715008</v>
      </c>
      <c r="O144" s="25">
        <v>3255.7425606855008</v>
      </c>
      <c r="P144" s="25">
        <v>3139.5859803429598</v>
      </c>
      <c r="Q144" s="25">
        <v>3316.4955346971919</v>
      </c>
      <c r="R144" s="25">
        <v>3492.4901147498549</v>
      </c>
      <c r="S144" s="25">
        <v>3386.5921642987691</v>
      </c>
      <c r="T144" s="25">
        <v>3597.4960551511958</v>
      </c>
      <c r="U144" s="25">
        <v>3706.7025338566336</v>
      </c>
      <c r="V144" s="25">
        <v>3776.2267476095399</v>
      </c>
      <c r="W144" s="25">
        <v>3942.2149393331201</v>
      </c>
      <c r="X144" s="25">
        <v>3867.53544858021</v>
      </c>
      <c r="Y144" s="25">
        <v>3725.06989493637</v>
      </c>
      <c r="Z144" s="25">
        <v>3944.3171096092001</v>
      </c>
      <c r="AA144" s="25">
        <v>4139.1353118931102</v>
      </c>
      <c r="AB144" s="25">
        <v>3991.4895721565999</v>
      </c>
      <c r="AC144" s="25">
        <v>4238.2438821544802</v>
      </c>
      <c r="AD144" s="25">
        <v>4375.4939964341502</v>
      </c>
      <c r="AE144" s="25">
        <v>4443.1367533211596</v>
      </c>
    </row>
    <row r="145" spans="1:31">
      <c r="A145" s="29" t="s">
        <v>133</v>
      </c>
      <c r="B145" s="29" t="s">
        <v>77</v>
      </c>
      <c r="C145" s="33">
        <v>54.489013787984497</v>
      </c>
      <c r="D145" s="33">
        <v>74.271387097700995</v>
      </c>
      <c r="E145" s="33">
        <v>76.595767834871992</v>
      </c>
      <c r="F145" s="33">
        <v>78.32831394243199</v>
      </c>
      <c r="G145" s="33">
        <v>80.737998538016996</v>
      </c>
      <c r="H145" s="33">
        <v>85.764128424167495</v>
      </c>
      <c r="I145" s="33">
        <v>90.069697305679</v>
      </c>
      <c r="J145" s="33">
        <v>93.647620222091504</v>
      </c>
      <c r="K145" s="33">
        <v>97.420610807418498</v>
      </c>
      <c r="L145" s="33">
        <v>98.825607419967511</v>
      </c>
      <c r="M145" s="33">
        <v>100.61601062464699</v>
      </c>
      <c r="N145" s="33">
        <v>102.1869641026255</v>
      </c>
      <c r="O145" s="33">
        <v>104.28836004137951</v>
      </c>
      <c r="P145" s="33">
        <v>106.57269722270949</v>
      </c>
      <c r="Q145" s="33">
        <v>108.03674351739851</v>
      </c>
      <c r="R145" s="33">
        <v>108.7207242202755</v>
      </c>
      <c r="S145" s="33">
        <v>109.3607887787815</v>
      </c>
      <c r="T145" s="33">
        <v>110.66708764648399</v>
      </c>
      <c r="U145" s="33">
        <v>112.100772344112</v>
      </c>
      <c r="V145" s="33">
        <v>112.9599516816135</v>
      </c>
      <c r="W145" s="33">
        <v>114.367786460876</v>
      </c>
      <c r="X145" s="33">
        <v>115.6258201043605</v>
      </c>
      <c r="Y145" s="33">
        <v>117.48507913255649</v>
      </c>
      <c r="Z145" s="33">
        <v>118.64528164973851</v>
      </c>
      <c r="AA145" s="33">
        <v>120.1415748593805</v>
      </c>
      <c r="AB145" s="33">
        <v>121.4696444559095</v>
      </c>
      <c r="AC145" s="33">
        <v>123.5176814795135</v>
      </c>
      <c r="AD145" s="33">
        <v>124.739099971771</v>
      </c>
      <c r="AE145" s="33">
        <v>126.4256627273555</v>
      </c>
    </row>
    <row r="146" spans="1:31">
      <c r="A146" s="29" t="s">
        <v>133</v>
      </c>
      <c r="B146" s="29" t="s">
        <v>78</v>
      </c>
      <c r="C146" s="33">
        <v>46.288033924102749</v>
      </c>
      <c r="D146" s="33">
        <v>63.130887530326504</v>
      </c>
      <c r="E146" s="33">
        <v>65.078052277087991</v>
      </c>
      <c r="F146" s="33">
        <v>66.546949158668497</v>
      </c>
      <c r="G146" s="33">
        <v>68.625473732947995</v>
      </c>
      <c r="H146" s="33">
        <v>72.827083997726007</v>
      </c>
      <c r="I146" s="33">
        <v>76.511372804164495</v>
      </c>
      <c r="J146" s="33">
        <v>79.521735031604507</v>
      </c>
      <c r="K146" s="33">
        <v>82.787275354385002</v>
      </c>
      <c r="L146" s="33">
        <v>83.914232688903496</v>
      </c>
      <c r="M146" s="33">
        <v>85.520625191688495</v>
      </c>
      <c r="N146" s="33">
        <v>86.775784336566502</v>
      </c>
      <c r="O146" s="33">
        <v>88.567025122642505</v>
      </c>
      <c r="P146" s="33">
        <v>90.549197535514494</v>
      </c>
      <c r="Q146" s="33">
        <v>91.793743834495501</v>
      </c>
      <c r="R146" s="33">
        <v>92.370549365996993</v>
      </c>
      <c r="S146" s="33">
        <v>92.865509157180497</v>
      </c>
      <c r="T146" s="33">
        <v>93.994797730445498</v>
      </c>
      <c r="U146" s="33">
        <v>95.281797240495507</v>
      </c>
      <c r="V146" s="33">
        <v>95.92645141685</v>
      </c>
      <c r="W146" s="33">
        <v>97.131201211452009</v>
      </c>
      <c r="X146" s="33">
        <v>98.168354318618498</v>
      </c>
      <c r="Y146" s="33">
        <v>99.789895584583007</v>
      </c>
      <c r="Z146" s="33">
        <v>100.78767586135849</v>
      </c>
      <c r="AA146" s="33">
        <v>102.0503500990865</v>
      </c>
      <c r="AB146" s="33">
        <v>103.14555398940999</v>
      </c>
      <c r="AC146" s="33">
        <v>104.963311340332</v>
      </c>
      <c r="AD146" s="33">
        <v>105.9130999145505</v>
      </c>
      <c r="AE146" s="33">
        <v>107.361977489471</v>
      </c>
    </row>
    <row r="148" spans="1:31">
      <c r="A148" s="19" t="s">
        <v>128</v>
      </c>
      <c r="B148" s="19" t="s">
        <v>129</v>
      </c>
      <c r="C148" s="19" t="s">
        <v>80</v>
      </c>
      <c r="D148" s="19" t="s">
        <v>89</v>
      </c>
      <c r="E148" s="19" t="s">
        <v>90</v>
      </c>
      <c r="F148" s="19" t="s">
        <v>91</v>
      </c>
      <c r="G148" s="19" t="s">
        <v>92</v>
      </c>
      <c r="H148" s="19" t="s">
        <v>93</v>
      </c>
      <c r="I148" s="19" t="s">
        <v>94</v>
      </c>
      <c r="J148" s="19" t="s">
        <v>95</v>
      </c>
      <c r="K148" s="19" t="s">
        <v>96</v>
      </c>
      <c r="L148" s="19" t="s">
        <v>97</v>
      </c>
      <c r="M148" s="19" t="s">
        <v>98</v>
      </c>
      <c r="N148" s="19" t="s">
        <v>99</v>
      </c>
      <c r="O148" s="19" t="s">
        <v>100</v>
      </c>
      <c r="P148" s="19" t="s">
        <v>101</v>
      </c>
      <c r="Q148" s="19" t="s">
        <v>102</v>
      </c>
      <c r="R148" s="19" t="s">
        <v>103</v>
      </c>
      <c r="S148" s="19" t="s">
        <v>104</v>
      </c>
      <c r="T148" s="19" t="s">
        <v>105</v>
      </c>
      <c r="U148" s="19" t="s">
        <v>106</v>
      </c>
      <c r="V148" s="19" t="s">
        <v>107</v>
      </c>
      <c r="W148" s="19" t="s">
        <v>108</v>
      </c>
      <c r="X148" s="19" t="s">
        <v>109</v>
      </c>
      <c r="Y148" s="19" t="s">
        <v>110</v>
      </c>
      <c r="Z148" s="19" t="s">
        <v>111</v>
      </c>
      <c r="AA148" s="19" t="s">
        <v>112</v>
      </c>
      <c r="AB148" s="19" t="s">
        <v>113</v>
      </c>
      <c r="AC148" s="19" t="s">
        <v>114</v>
      </c>
      <c r="AD148" s="19" t="s">
        <v>115</v>
      </c>
      <c r="AE148" s="19" t="s">
        <v>116</v>
      </c>
    </row>
    <row r="149" spans="1:31">
      <c r="A149" s="29" t="s">
        <v>134</v>
      </c>
      <c r="B149" s="29" t="s">
        <v>24</v>
      </c>
      <c r="C149" s="25">
        <v>229.73008353806816</v>
      </c>
      <c r="D149" s="25">
        <v>233.61068747923119</v>
      </c>
      <c r="E149" s="25">
        <v>244.58317357907671</v>
      </c>
      <c r="F149" s="25">
        <v>250.18283815646072</v>
      </c>
      <c r="G149" s="25">
        <v>239.05127978401921</v>
      </c>
      <c r="H149" s="25">
        <v>258.60278997022021</v>
      </c>
      <c r="I149" s="25">
        <v>262.2946904564954</v>
      </c>
      <c r="J149" s="25">
        <v>255.95536853808571</v>
      </c>
      <c r="K149" s="25">
        <v>259.23022789537208</v>
      </c>
      <c r="L149" s="25">
        <v>266.95492524888448</v>
      </c>
      <c r="M149" s="25">
        <v>266.70899097549909</v>
      </c>
      <c r="N149" s="25">
        <v>278.4185379921318</v>
      </c>
      <c r="O149" s="25">
        <v>281.69798747537629</v>
      </c>
      <c r="P149" s="25">
        <v>270.63015461830361</v>
      </c>
      <c r="Q149" s="25">
        <v>290.72570387004185</v>
      </c>
      <c r="R149" s="25">
        <v>296.37211827162281</v>
      </c>
      <c r="S149" s="25">
        <v>290.46496596890802</v>
      </c>
      <c r="T149" s="25">
        <v>294.76841138099456</v>
      </c>
      <c r="U149" s="25">
        <v>304.52882988719222</v>
      </c>
      <c r="V149" s="25">
        <v>306.067932682623</v>
      </c>
      <c r="W149" s="25">
        <v>318.27104739715929</v>
      </c>
      <c r="X149" s="25">
        <v>320.89170204668727</v>
      </c>
      <c r="Y149" s="25">
        <v>308.51261894865132</v>
      </c>
      <c r="Z149" s="25">
        <v>333.4008538815695</v>
      </c>
      <c r="AA149" s="25">
        <v>338.35836797012638</v>
      </c>
      <c r="AB149" s="25">
        <v>330.29987582042969</v>
      </c>
      <c r="AC149" s="25">
        <v>335.88772591719169</v>
      </c>
      <c r="AD149" s="25">
        <v>349.03890863497685</v>
      </c>
      <c r="AE149" s="25">
        <v>349.14947448822488</v>
      </c>
    </row>
    <row r="150" spans="1:31">
      <c r="A150" s="29" t="s">
        <v>134</v>
      </c>
      <c r="B150" s="29" t="s">
        <v>77</v>
      </c>
      <c r="C150" s="33">
        <v>6.9194747753441002</v>
      </c>
      <c r="D150" s="33">
        <v>6.8638252092897503</v>
      </c>
      <c r="E150" s="33">
        <v>6.7092448079586005</v>
      </c>
      <c r="F150" s="33">
        <v>7.6595248271524499</v>
      </c>
      <c r="G150" s="33">
        <v>8.760450131446099</v>
      </c>
      <c r="H150" s="33">
        <v>9.9754503309726505</v>
      </c>
      <c r="I150" s="33">
        <v>11.177090139239999</v>
      </c>
      <c r="J150" s="33">
        <v>11.622050055265399</v>
      </c>
      <c r="K150" s="33">
        <v>12.21564983472225</v>
      </c>
      <c r="L150" s="33">
        <v>12.658225159570549</v>
      </c>
      <c r="M150" s="33">
        <v>15.9068142607212</v>
      </c>
      <c r="N150" s="33">
        <v>16.573980596452952</v>
      </c>
      <c r="O150" s="33">
        <v>18.166584607332901</v>
      </c>
      <c r="P150" s="33">
        <v>18.82932056736945</v>
      </c>
      <c r="Q150" s="33">
        <v>18.812769940674301</v>
      </c>
      <c r="R150" s="33">
        <v>18.507565639391501</v>
      </c>
      <c r="S150" s="33">
        <v>18.22857568502425</v>
      </c>
      <c r="T150" s="33">
        <v>17.931075348919251</v>
      </c>
      <c r="U150" s="33">
        <v>17.785715223312348</v>
      </c>
      <c r="V150" s="33">
        <v>17.561975111961349</v>
      </c>
      <c r="W150" s="33">
        <v>17.356594775855502</v>
      </c>
      <c r="X150" s="33">
        <v>17.152170350074751</v>
      </c>
      <c r="Y150" s="33">
        <v>17.023570399165148</v>
      </c>
      <c r="Z150" s="33">
        <v>16.753624700576047</v>
      </c>
      <c r="AA150" s="33">
        <v>16.512029665209351</v>
      </c>
      <c r="AB150" s="33">
        <v>16.226690171733448</v>
      </c>
      <c r="AC150" s="33">
        <v>15.997404741764051</v>
      </c>
      <c r="AD150" s="33">
        <v>15.6712752175331</v>
      </c>
      <c r="AE150" s="33">
        <v>15.39752489268775</v>
      </c>
    </row>
    <row r="151" spans="1:31">
      <c r="A151" s="29" t="s">
        <v>134</v>
      </c>
      <c r="B151" s="29" t="s">
        <v>78</v>
      </c>
      <c r="C151" s="33">
        <v>5.8801498094201001</v>
      </c>
      <c r="D151" s="33">
        <v>5.8272251644730506</v>
      </c>
      <c r="E151" s="33">
        <v>5.7004498320221497</v>
      </c>
      <c r="F151" s="33">
        <v>6.5061248433589496</v>
      </c>
      <c r="G151" s="33">
        <v>7.4455501115322003</v>
      </c>
      <c r="H151" s="33">
        <v>8.4789503115415492</v>
      </c>
      <c r="I151" s="33">
        <v>9.4916601300835506</v>
      </c>
      <c r="J151" s="33">
        <v>9.8769000200927</v>
      </c>
      <c r="K151" s="33">
        <v>10.382424875199749</v>
      </c>
      <c r="L151" s="33">
        <v>10.75152513504025</v>
      </c>
      <c r="M151" s="33">
        <v>13.51820935331285</v>
      </c>
      <c r="N151" s="33">
        <v>14.07759050140525</v>
      </c>
      <c r="O151" s="33">
        <v>15.429569722294801</v>
      </c>
      <c r="P151" s="33">
        <v>16.00147041308875</v>
      </c>
      <c r="Q151" s="33">
        <v>15.977759941577901</v>
      </c>
      <c r="R151" s="33">
        <v>15.726230620145751</v>
      </c>
      <c r="S151" s="33">
        <v>15.493800594806649</v>
      </c>
      <c r="T151" s="33">
        <v>15.224150253534301</v>
      </c>
      <c r="U151" s="33">
        <v>15.099630179032651</v>
      </c>
      <c r="V151" s="33">
        <v>14.918925188034748</v>
      </c>
      <c r="W151" s="33">
        <v>14.736189756393399</v>
      </c>
      <c r="X151" s="33">
        <v>14.567065443754151</v>
      </c>
      <c r="Y151" s="33">
        <v>14.457000217914551</v>
      </c>
      <c r="Z151" s="33">
        <v>14.229149801120149</v>
      </c>
      <c r="AA151" s="33">
        <v>14.0298947355747</v>
      </c>
      <c r="AB151" s="33">
        <v>13.778165341615649</v>
      </c>
      <c r="AC151" s="33">
        <v>13.589579736471151</v>
      </c>
      <c r="AD151" s="33">
        <v>13.32067534109575</v>
      </c>
      <c r="AE151" s="33">
        <v>13.0724748304486</v>
      </c>
    </row>
  </sheetData>
  <sheetProtection algorithmName="SHA-512" hashValue="X4I1neYCtzRy15AN1W49ZuS1qsgqC08fQjSbxB9tHI92zB+Hc5XOha/hInIKbnxYofv6T+g+93RDK9EC97xQLg==" saltValue="zxEf5XkskoIRe9TKThI7rQ==" spinCount="100000" sheet="1" objects="1" scenarios="1"/>
  <mergeCells count="6">
    <mergeCell ref="A17:B17"/>
    <mergeCell ref="A31:B31"/>
    <mergeCell ref="A45:B45"/>
    <mergeCell ref="A59:B59"/>
    <mergeCell ref="A73:B73"/>
    <mergeCell ref="A87:B87"/>
  </mergeCells>
  <pageMargins left="0.7" right="0.7" top="0.75" bottom="0.75" header="0.3" footer="0.3"/>
  <pageSetup paperSize="9" orientation="portrait"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4">
    <tabColor rgb="FF188736"/>
  </sheetPr>
  <dimension ref="A1:AI151"/>
  <sheetViews>
    <sheetView zoomScale="85" zoomScaleNormal="85" workbookViewId="0"/>
  </sheetViews>
  <sheetFormatPr defaultColWidth="9.140625" defaultRowHeight="15"/>
  <cols>
    <col min="1" max="1" width="16" style="13" customWidth="1"/>
    <col min="2" max="2" width="30.5703125" style="13" customWidth="1"/>
    <col min="3" max="32" width="9.42578125" style="13" customWidth="1"/>
    <col min="33" max="33" width="11.5703125" style="13" bestFit="1" customWidth="1"/>
    <col min="34" max="16384" width="9.140625" style="13"/>
  </cols>
  <sheetData>
    <row r="1" spans="1:35" s="28" customFormat="1" ht="23.25" customHeight="1">
      <c r="A1" s="27" t="s">
        <v>139</v>
      </c>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row>
    <row r="2" spans="1:35" s="28" customFormat="1">
      <c r="A2" s="28" t="s">
        <v>140</v>
      </c>
    </row>
    <row r="3" spans="1:35" s="28" customFormat="1"/>
    <row r="4" spans="1:35">
      <c r="A4" s="18" t="s">
        <v>127</v>
      </c>
      <c r="B4" s="1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row>
    <row r="5" spans="1:35">
      <c r="A5" s="19" t="s">
        <v>128</v>
      </c>
      <c r="B5" s="19" t="s">
        <v>129</v>
      </c>
      <c r="C5" s="19" t="s">
        <v>80</v>
      </c>
      <c r="D5" s="19" t="s">
        <v>89</v>
      </c>
      <c r="E5" s="19" t="s">
        <v>90</v>
      </c>
      <c r="F5" s="19" t="s">
        <v>91</v>
      </c>
      <c r="G5" s="19" t="s">
        <v>92</v>
      </c>
      <c r="H5" s="19" t="s">
        <v>93</v>
      </c>
      <c r="I5" s="19" t="s">
        <v>94</v>
      </c>
      <c r="J5" s="19" t="s">
        <v>95</v>
      </c>
      <c r="K5" s="19" t="s">
        <v>96</v>
      </c>
      <c r="L5" s="19" t="s">
        <v>97</v>
      </c>
      <c r="M5" s="19" t="s">
        <v>98</v>
      </c>
      <c r="N5" s="19" t="s">
        <v>99</v>
      </c>
      <c r="O5" s="19" t="s">
        <v>100</v>
      </c>
      <c r="P5" s="19" t="s">
        <v>101</v>
      </c>
      <c r="Q5" s="19" t="s">
        <v>102</v>
      </c>
      <c r="R5" s="19" t="s">
        <v>103</v>
      </c>
      <c r="S5" s="19" t="s">
        <v>104</v>
      </c>
      <c r="T5" s="19" t="s">
        <v>105</v>
      </c>
      <c r="U5" s="19" t="s">
        <v>106</v>
      </c>
      <c r="V5" s="19" t="s">
        <v>107</v>
      </c>
      <c r="W5" s="19" t="s">
        <v>108</v>
      </c>
      <c r="X5" s="19" t="s">
        <v>109</v>
      </c>
      <c r="Y5" s="19" t="s">
        <v>110</v>
      </c>
      <c r="Z5" s="19" t="s">
        <v>111</v>
      </c>
      <c r="AA5" s="19" t="s">
        <v>112</v>
      </c>
      <c r="AB5" s="19" t="s">
        <v>113</v>
      </c>
      <c r="AC5" s="19" t="s">
        <v>114</v>
      </c>
      <c r="AD5" s="19" t="s">
        <v>115</v>
      </c>
      <c r="AE5" s="19" t="s">
        <v>116</v>
      </c>
    </row>
    <row r="6" spans="1:35">
      <c r="A6" s="29" t="s">
        <v>40</v>
      </c>
      <c r="B6" s="29" t="s">
        <v>64</v>
      </c>
      <c r="C6" s="33">
        <v>18366</v>
      </c>
      <c r="D6" s="33">
        <v>17891</v>
      </c>
      <c r="E6" s="33">
        <v>16416</v>
      </c>
      <c r="F6" s="33">
        <v>12972.677739999999</v>
      </c>
      <c r="G6" s="33">
        <v>10577.795869999998</v>
      </c>
      <c r="H6" s="33">
        <v>9749.0081900000005</v>
      </c>
      <c r="I6" s="33">
        <v>9745.8194699999985</v>
      </c>
      <c r="J6" s="33">
        <v>9045.8194699999985</v>
      </c>
      <c r="K6" s="33">
        <v>6923.8636018582501</v>
      </c>
      <c r="L6" s="33">
        <v>6281.4716834535802</v>
      </c>
      <c r="M6" s="33">
        <v>5611.7520800000002</v>
      </c>
      <c r="N6" s="33">
        <v>5611.7520800000002</v>
      </c>
      <c r="O6" s="33">
        <v>5611.7520800000002</v>
      </c>
      <c r="P6" s="33">
        <v>5611.7520800000002</v>
      </c>
      <c r="Q6" s="33">
        <v>5373.8361999999988</v>
      </c>
      <c r="R6" s="33">
        <v>5318.3092999999999</v>
      </c>
      <c r="S6" s="33">
        <v>5164.9408299999996</v>
      </c>
      <c r="T6" s="33">
        <v>5164.9408299999996</v>
      </c>
      <c r="U6" s="33">
        <v>5164.9408299999996</v>
      </c>
      <c r="V6" s="33">
        <v>5164.9408299999996</v>
      </c>
      <c r="W6" s="33">
        <v>5164.9408299999996</v>
      </c>
      <c r="X6" s="33">
        <v>3070.94083</v>
      </c>
      <c r="Y6" s="33">
        <v>2787</v>
      </c>
      <c r="Z6" s="33">
        <v>2422</v>
      </c>
      <c r="AA6" s="33">
        <v>2057</v>
      </c>
      <c r="AB6" s="33">
        <v>1692</v>
      </c>
      <c r="AC6" s="33">
        <v>1692</v>
      </c>
      <c r="AD6" s="33">
        <v>1692</v>
      </c>
      <c r="AE6" s="33">
        <v>1692</v>
      </c>
    </row>
    <row r="7" spans="1:35">
      <c r="A7" s="29" t="s">
        <v>40</v>
      </c>
      <c r="B7" s="29" t="s">
        <v>71</v>
      </c>
      <c r="C7" s="33">
        <v>4790</v>
      </c>
      <c r="D7" s="33">
        <v>4790</v>
      </c>
      <c r="E7" s="33">
        <v>4790</v>
      </c>
      <c r="F7" s="33">
        <v>3031.4728700000001</v>
      </c>
      <c r="G7" s="33">
        <v>3031.4728700000001</v>
      </c>
      <c r="H7" s="33">
        <v>3031.4728700000001</v>
      </c>
      <c r="I7" s="33">
        <v>3031.4728700000001</v>
      </c>
      <c r="J7" s="33">
        <v>3031.4728700000001</v>
      </c>
      <c r="K7" s="33">
        <v>3031.4728700000001</v>
      </c>
      <c r="L7" s="33">
        <v>3031.4728700000001</v>
      </c>
      <c r="M7" s="33">
        <v>3031.4728700000001</v>
      </c>
      <c r="N7" s="33">
        <v>3031.4728700000001</v>
      </c>
      <c r="O7" s="33">
        <v>3031.4728700000001</v>
      </c>
      <c r="P7" s="33">
        <v>3031.4728700000001</v>
      </c>
      <c r="Q7" s="33">
        <v>3031.4728700000001</v>
      </c>
      <c r="R7" s="33">
        <v>3031.4728700000001</v>
      </c>
      <c r="S7" s="33">
        <v>3031.4728700000001</v>
      </c>
      <c r="T7" s="33">
        <v>3031.4728700000001</v>
      </c>
      <c r="U7" s="33">
        <v>3031.4728700000001</v>
      </c>
      <c r="V7" s="33">
        <v>3031.4728700000001</v>
      </c>
      <c r="W7" s="33">
        <v>3031.4728700000001</v>
      </c>
      <c r="X7" s="33">
        <v>3031.4728700000001</v>
      </c>
      <c r="Y7" s="33">
        <v>3031.4728700000001</v>
      </c>
      <c r="Z7" s="33">
        <v>3031.4728700000001</v>
      </c>
      <c r="AA7" s="33">
        <v>3031.4728700000001</v>
      </c>
      <c r="AB7" s="33">
        <v>3031.4728700000001</v>
      </c>
      <c r="AC7" s="33">
        <v>1916.4728700000001</v>
      </c>
      <c r="AD7" s="33">
        <v>0</v>
      </c>
      <c r="AE7" s="33">
        <v>0</v>
      </c>
    </row>
    <row r="8" spans="1:35">
      <c r="A8" s="29" t="s">
        <v>40</v>
      </c>
      <c r="B8" s="29" t="s">
        <v>20</v>
      </c>
      <c r="C8" s="33">
        <v>3054.8999938964839</v>
      </c>
      <c r="D8" s="33">
        <v>3054.8999938964839</v>
      </c>
      <c r="E8" s="33">
        <v>2874.8999938964839</v>
      </c>
      <c r="F8" s="33">
        <v>2874.8999938964839</v>
      </c>
      <c r="G8" s="33">
        <v>2874.8999938964839</v>
      </c>
      <c r="H8" s="33">
        <v>2874.8999938964839</v>
      </c>
      <c r="I8" s="33">
        <v>2874.8999938964839</v>
      </c>
      <c r="J8" s="33">
        <v>2874.8999938964839</v>
      </c>
      <c r="K8" s="33">
        <v>2874.8999938964839</v>
      </c>
      <c r="L8" s="33">
        <v>2874.8999938964839</v>
      </c>
      <c r="M8" s="33">
        <v>2874.8999938964839</v>
      </c>
      <c r="N8" s="33">
        <v>2874.8999938964839</v>
      </c>
      <c r="O8" s="33">
        <v>2874.8999938964839</v>
      </c>
      <c r="P8" s="33">
        <v>2874.8999938964839</v>
      </c>
      <c r="Q8" s="33">
        <v>2874.8999938964839</v>
      </c>
      <c r="R8" s="33">
        <v>2489.8999938964839</v>
      </c>
      <c r="S8" s="33">
        <v>1960.8999938964839</v>
      </c>
      <c r="T8" s="33">
        <v>1960.8999938964839</v>
      </c>
      <c r="U8" s="33">
        <v>1817.5</v>
      </c>
      <c r="V8" s="33">
        <v>1817.5</v>
      </c>
      <c r="W8" s="33">
        <v>1817.5</v>
      </c>
      <c r="X8" s="33">
        <v>1817.5</v>
      </c>
      <c r="Y8" s="33">
        <v>1377.5</v>
      </c>
      <c r="Z8" s="33">
        <v>1192.5</v>
      </c>
      <c r="AA8" s="33">
        <v>548</v>
      </c>
      <c r="AB8" s="33">
        <v>388</v>
      </c>
      <c r="AC8" s="33">
        <v>388</v>
      </c>
      <c r="AD8" s="33">
        <v>388</v>
      </c>
      <c r="AE8" s="33">
        <v>388</v>
      </c>
    </row>
    <row r="9" spans="1:35">
      <c r="A9" s="29" t="s">
        <v>40</v>
      </c>
      <c r="B9" s="29" t="s">
        <v>32</v>
      </c>
      <c r="C9" s="33">
        <v>1384</v>
      </c>
      <c r="D9" s="33">
        <v>1384</v>
      </c>
      <c r="E9" s="33">
        <v>1384</v>
      </c>
      <c r="F9" s="33">
        <v>1384</v>
      </c>
      <c r="G9" s="33">
        <v>1384</v>
      </c>
      <c r="H9" s="33">
        <v>1384</v>
      </c>
      <c r="I9" s="33">
        <v>1384</v>
      </c>
      <c r="J9" s="33">
        <v>1384</v>
      </c>
      <c r="K9" s="33">
        <v>1384</v>
      </c>
      <c r="L9" s="33">
        <v>1384</v>
      </c>
      <c r="M9" s="33">
        <v>1384</v>
      </c>
      <c r="N9" s="33">
        <v>1384</v>
      </c>
      <c r="O9" s="33">
        <v>1384</v>
      </c>
      <c r="P9" s="33">
        <v>1384</v>
      </c>
      <c r="Q9" s="33">
        <v>584</v>
      </c>
      <c r="R9" s="33">
        <v>584</v>
      </c>
      <c r="S9" s="33">
        <v>584</v>
      </c>
      <c r="T9" s="33">
        <v>584</v>
      </c>
      <c r="U9" s="33">
        <v>84</v>
      </c>
      <c r="V9" s="33">
        <v>84</v>
      </c>
      <c r="W9" s="33">
        <v>84</v>
      </c>
      <c r="X9" s="33">
        <v>84</v>
      </c>
      <c r="Y9" s="33">
        <v>84</v>
      </c>
      <c r="Z9" s="33">
        <v>84</v>
      </c>
      <c r="AA9" s="33">
        <v>84</v>
      </c>
      <c r="AB9" s="33">
        <v>0</v>
      </c>
      <c r="AC9" s="33">
        <v>0</v>
      </c>
      <c r="AD9" s="33">
        <v>0</v>
      </c>
      <c r="AE9" s="33">
        <v>0</v>
      </c>
    </row>
    <row r="10" spans="1:35">
      <c r="A10" s="29" t="s">
        <v>40</v>
      </c>
      <c r="B10" s="29" t="s">
        <v>66</v>
      </c>
      <c r="C10" s="33">
        <v>6863.139991760253</v>
      </c>
      <c r="D10" s="33">
        <v>6863.139991760253</v>
      </c>
      <c r="E10" s="33">
        <v>6863.139991760253</v>
      </c>
      <c r="F10" s="33">
        <v>6863.139991760253</v>
      </c>
      <c r="G10" s="33">
        <v>6863.139991760253</v>
      </c>
      <c r="H10" s="33">
        <v>6863.139991760253</v>
      </c>
      <c r="I10" s="33">
        <v>6863.139991760253</v>
      </c>
      <c r="J10" s="33">
        <v>6863.139991760253</v>
      </c>
      <c r="K10" s="33">
        <v>6863.139991760253</v>
      </c>
      <c r="L10" s="33">
        <v>6480.639991760253</v>
      </c>
      <c r="M10" s="33">
        <v>6480.639991760253</v>
      </c>
      <c r="N10" s="33">
        <v>6211.2999954223633</v>
      </c>
      <c r="O10" s="33">
        <v>5749.2999954223633</v>
      </c>
      <c r="P10" s="33">
        <v>5632.2999954223633</v>
      </c>
      <c r="Q10" s="33">
        <v>5502.2999954223633</v>
      </c>
      <c r="R10" s="33">
        <v>5502.2999954223633</v>
      </c>
      <c r="S10" s="33">
        <v>5502.2999954223633</v>
      </c>
      <c r="T10" s="33">
        <v>5502.2999954223633</v>
      </c>
      <c r="U10" s="33">
        <v>5062.2999954223633</v>
      </c>
      <c r="V10" s="33">
        <v>4942.2999954223633</v>
      </c>
      <c r="W10" s="33">
        <v>4942.2999954223633</v>
      </c>
      <c r="X10" s="33">
        <v>4848.2999954223633</v>
      </c>
      <c r="Y10" s="33">
        <v>4848.2999954223633</v>
      </c>
      <c r="Z10" s="33">
        <v>4369.6650454223627</v>
      </c>
      <c r="AA10" s="33">
        <v>4369.6650454223627</v>
      </c>
      <c r="AB10" s="33">
        <v>4439.9114454223627</v>
      </c>
      <c r="AC10" s="33">
        <v>3855.9114454223632</v>
      </c>
      <c r="AD10" s="33">
        <v>5173.2128154223628</v>
      </c>
      <c r="AE10" s="33">
        <v>4654.2128154223628</v>
      </c>
    </row>
    <row r="11" spans="1:35">
      <c r="A11" s="29" t="s">
        <v>40</v>
      </c>
      <c r="B11" s="29" t="s">
        <v>65</v>
      </c>
      <c r="C11" s="33">
        <v>7365.2999954223633</v>
      </c>
      <c r="D11" s="33">
        <v>7365.2999954223633</v>
      </c>
      <c r="E11" s="33">
        <v>7365.2999954223633</v>
      </c>
      <c r="F11" s="33">
        <v>7365.2999954223633</v>
      </c>
      <c r="G11" s="33">
        <v>7365.2999954223633</v>
      </c>
      <c r="H11" s="33">
        <v>7365.2999954223633</v>
      </c>
      <c r="I11" s="33">
        <v>7365.2999954223633</v>
      </c>
      <c r="J11" s="33">
        <v>7365.2999954223633</v>
      </c>
      <c r="K11" s="33">
        <v>7365.2999954223633</v>
      </c>
      <c r="L11" s="33">
        <v>7365.2999954223633</v>
      </c>
      <c r="M11" s="33">
        <v>7365.2999954223633</v>
      </c>
      <c r="N11" s="33">
        <v>7365.2999954223633</v>
      </c>
      <c r="O11" s="33">
        <v>7365.2999954223633</v>
      </c>
      <c r="P11" s="33">
        <v>7365.2999954223633</v>
      </c>
      <c r="Q11" s="33">
        <v>7365.2999954223633</v>
      </c>
      <c r="R11" s="33">
        <v>7365.2999954223633</v>
      </c>
      <c r="S11" s="33">
        <v>7278.8999938964844</v>
      </c>
      <c r="T11" s="33">
        <v>7278.8999938964844</v>
      </c>
      <c r="U11" s="33">
        <v>7278.8999938964844</v>
      </c>
      <c r="V11" s="33">
        <v>7278.8999938964844</v>
      </c>
      <c r="W11" s="33">
        <v>7278.8999938964844</v>
      </c>
      <c r="X11" s="33">
        <v>7212.8999938964844</v>
      </c>
      <c r="Y11" s="33">
        <v>7212.8999938964844</v>
      </c>
      <c r="Z11" s="33">
        <v>7212.8999938964844</v>
      </c>
      <c r="AA11" s="33">
        <v>7212.8999938964844</v>
      </c>
      <c r="AB11" s="33">
        <v>7212.8999938964844</v>
      </c>
      <c r="AC11" s="33">
        <v>7212.8999938964844</v>
      </c>
      <c r="AD11" s="33">
        <v>7212.8999938964844</v>
      </c>
      <c r="AE11" s="33">
        <v>7212.8999938964844</v>
      </c>
    </row>
    <row r="12" spans="1:35">
      <c r="A12" s="29" t="s">
        <v>40</v>
      </c>
      <c r="B12" s="29" t="s">
        <v>69</v>
      </c>
      <c r="C12" s="33">
        <v>8952.8380012512098</v>
      </c>
      <c r="D12" s="33">
        <v>11245.361373283924</v>
      </c>
      <c r="E12" s="33">
        <v>11995.581836283924</v>
      </c>
      <c r="F12" s="33">
        <v>13345.603682283923</v>
      </c>
      <c r="G12" s="33">
        <v>14095.560627283923</v>
      </c>
      <c r="H12" s="33">
        <v>14776.088068540423</v>
      </c>
      <c r="I12" s="33">
        <v>15793.690528830921</v>
      </c>
      <c r="J12" s="33">
        <v>16504.762627283922</v>
      </c>
      <c r="K12" s="33">
        <v>16551.168057283921</v>
      </c>
      <c r="L12" s="33">
        <v>16580.49571728392</v>
      </c>
      <c r="M12" s="33">
        <v>18115.787616283924</v>
      </c>
      <c r="N12" s="33">
        <v>18258.355337283923</v>
      </c>
      <c r="O12" s="33">
        <v>18249.723330335681</v>
      </c>
      <c r="P12" s="33">
        <v>18392.29106033568</v>
      </c>
      <c r="Q12" s="33">
        <v>18312.958798809803</v>
      </c>
      <c r="R12" s="33">
        <v>18224.226745758042</v>
      </c>
      <c r="S12" s="33">
        <v>20806.390011809799</v>
      </c>
      <c r="T12" s="33">
        <v>21034.507772482262</v>
      </c>
      <c r="U12" s="33">
        <v>21440.073242319319</v>
      </c>
      <c r="V12" s="33">
        <v>21090.361640896961</v>
      </c>
      <c r="W12" s="33">
        <v>23280.8251376599</v>
      </c>
      <c r="X12" s="33">
        <v>26397.079142988841</v>
      </c>
      <c r="Y12" s="33">
        <v>26845.549015526009</v>
      </c>
      <c r="Z12" s="33">
        <v>25974.483365953558</v>
      </c>
      <c r="AA12" s="33">
        <v>26036.187600783971</v>
      </c>
      <c r="AB12" s="33">
        <v>27544.819287429982</v>
      </c>
      <c r="AC12" s="33">
        <v>29834.697567454154</v>
      </c>
      <c r="AD12" s="33">
        <v>32582.238606698575</v>
      </c>
      <c r="AE12" s="33">
        <v>32947.177615655455</v>
      </c>
    </row>
    <row r="13" spans="1:35">
      <c r="A13" s="29" t="s">
        <v>40</v>
      </c>
      <c r="B13" s="29" t="s">
        <v>68</v>
      </c>
      <c r="C13" s="33">
        <v>5599.9709892272858</v>
      </c>
      <c r="D13" s="33">
        <v>6959.1559867858805</v>
      </c>
      <c r="E13" s="33">
        <v>6959.1559867858805</v>
      </c>
      <c r="F13" s="33">
        <v>6959.1559867858805</v>
      </c>
      <c r="G13" s="33">
        <v>6959.1559867858805</v>
      </c>
      <c r="H13" s="33">
        <v>7059.1559867858805</v>
      </c>
      <c r="I13" s="33">
        <v>7347.98661678588</v>
      </c>
      <c r="J13" s="33">
        <v>7653.0426367858799</v>
      </c>
      <c r="K13" s="33">
        <v>8424.2660967858792</v>
      </c>
      <c r="L13" s="33">
        <v>9195.4896567858796</v>
      </c>
      <c r="M13" s="33">
        <v>11789.227886785882</v>
      </c>
      <c r="N13" s="33">
        <v>11789.227886785882</v>
      </c>
      <c r="O13" s="33">
        <v>11789.227886785882</v>
      </c>
      <c r="P13" s="33">
        <v>11789.227886785882</v>
      </c>
      <c r="Q13" s="33">
        <v>11789.227886785882</v>
      </c>
      <c r="R13" s="33">
        <v>11668.227886785882</v>
      </c>
      <c r="S13" s="33">
        <v>11618.227886785882</v>
      </c>
      <c r="T13" s="33">
        <v>11467.927883734124</v>
      </c>
      <c r="U13" s="33">
        <v>11467.927883734124</v>
      </c>
      <c r="V13" s="33">
        <v>11467.927883734124</v>
      </c>
      <c r="W13" s="33">
        <v>11467.927883734124</v>
      </c>
      <c r="X13" s="33">
        <v>13298.3777700393</v>
      </c>
      <c r="Y13" s="33">
        <v>13464.104834039301</v>
      </c>
      <c r="Z13" s="33">
        <v>13045.484838922115</v>
      </c>
      <c r="AA13" s="33">
        <v>14008.755948098138</v>
      </c>
      <c r="AB13" s="33">
        <v>17813.245250440541</v>
      </c>
      <c r="AC13" s="33">
        <v>19129.02386089048</v>
      </c>
      <c r="AD13" s="33">
        <v>20707.434657842252</v>
      </c>
      <c r="AE13" s="33">
        <v>21494.281624553736</v>
      </c>
      <c r="AF13" s="28"/>
      <c r="AG13" s="28"/>
      <c r="AH13" s="28"/>
      <c r="AI13" s="28"/>
    </row>
    <row r="14" spans="1:35">
      <c r="A14" s="29" t="s">
        <v>40</v>
      </c>
      <c r="B14" s="29" t="s">
        <v>36</v>
      </c>
      <c r="C14" s="33">
        <v>260.329999923706</v>
      </c>
      <c r="D14" s="33">
        <v>600.32999992370605</v>
      </c>
      <c r="E14" s="33">
        <v>600.32999992370605</v>
      </c>
      <c r="F14" s="33">
        <v>600.32999992370605</v>
      </c>
      <c r="G14" s="33">
        <v>600.32999992370605</v>
      </c>
      <c r="H14" s="33">
        <v>600.32999992370605</v>
      </c>
      <c r="I14" s="33">
        <v>600.32999992370605</v>
      </c>
      <c r="J14" s="33">
        <v>600.32999992370605</v>
      </c>
      <c r="K14" s="33">
        <v>600.32999992370605</v>
      </c>
      <c r="L14" s="33">
        <v>570.32999992370605</v>
      </c>
      <c r="M14" s="33">
        <v>570.32999992370605</v>
      </c>
      <c r="N14" s="33">
        <v>570.32999992370605</v>
      </c>
      <c r="O14" s="33">
        <v>515</v>
      </c>
      <c r="P14" s="33">
        <v>490</v>
      </c>
      <c r="Q14" s="33">
        <v>490</v>
      </c>
      <c r="R14" s="33">
        <v>490</v>
      </c>
      <c r="S14" s="33">
        <v>729.24160000000006</v>
      </c>
      <c r="T14" s="33">
        <v>729.24160000000006</v>
      </c>
      <c r="U14" s="33">
        <v>859.34872999999993</v>
      </c>
      <c r="V14" s="33">
        <v>904.63252999999997</v>
      </c>
      <c r="W14" s="33">
        <v>2363.499839999999</v>
      </c>
      <c r="X14" s="33">
        <v>2360.7351999999992</v>
      </c>
      <c r="Y14" s="33">
        <v>2490.6295999999993</v>
      </c>
      <c r="Z14" s="33">
        <v>3795.1933399999998</v>
      </c>
      <c r="AA14" s="33">
        <v>3838.2852599999997</v>
      </c>
      <c r="AB14" s="33">
        <v>3838.2852599999997</v>
      </c>
      <c r="AC14" s="33">
        <v>3838.2852599999997</v>
      </c>
      <c r="AD14" s="33">
        <v>4726.2462599999999</v>
      </c>
      <c r="AE14" s="33">
        <v>5122.4853600000006</v>
      </c>
      <c r="AF14" s="28"/>
      <c r="AG14" s="28"/>
      <c r="AH14" s="28"/>
      <c r="AI14" s="28"/>
    </row>
    <row r="15" spans="1:35">
      <c r="A15" s="29" t="s">
        <v>40</v>
      </c>
      <c r="B15" s="29" t="s">
        <v>73</v>
      </c>
      <c r="C15" s="33">
        <v>810</v>
      </c>
      <c r="D15" s="33">
        <v>810</v>
      </c>
      <c r="E15" s="33">
        <v>810</v>
      </c>
      <c r="F15" s="33">
        <v>810</v>
      </c>
      <c r="G15" s="33">
        <v>2850</v>
      </c>
      <c r="H15" s="33">
        <v>2850</v>
      </c>
      <c r="I15" s="33">
        <v>2850</v>
      </c>
      <c r="J15" s="33">
        <v>2850</v>
      </c>
      <c r="K15" s="33">
        <v>4850</v>
      </c>
      <c r="L15" s="33">
        <v>4850</v>
      </c>
      <c r="M15" s="33">
        <v>4850</v>
      </c>
      <c r="N15" s="33">
        <v>4850</v>
      </c>
      <c r="O15" s="33">
        <v>4850</v>
      </c>
      <c r="P15" s="33">
        <v>4850</v>
      </c>
      <c r="Q15" s="33">
        <v>4850</v>
      </c>
      <c r="R15" s="33">
        <v>4850</v>
      </c>
      <c r="S15" s="33">
        <v>4850.0001361038403</v>
      </c>
      <c r="T15" s="33">
        <v>4862.7739361091099</v>
      </c>
      <c r="U15" s="33">
        <v>5175.7474161155696</v>
      </c>
      <c r="V15" s="33">
        <v>5175.7683161251489</v>
      </c>
      <c r="W15" s="33">
        <v>5248.7523899999997</v>
      </c>
      <c r="X15" s="33">
        <v>5575.5126</v>
      </c>
      <c r="Y15" s="33">
        <v>5575.5126</v>
      </c>
      <c r="Z15" s="33">
        <v>5575.5126</v>
      </c>
      <c r="AA15" s="33">
        <v>6279.6739599999992</v>
      </c>
      <c r="AB15" s="33">
        <v>7413.7905599999995</v>
      </c>
      <c r="AC15" s="33">
        <v>7571.4873299999999</v>
      </c>
      <c r="AD15" s="33">
        <v>8559.5151000000005</v>
      </c>
      <c r="AE15" s="33">
        <v>8559.5151000000005</v>
      </c>
      <c r="AF15" s="28"/>
      <c r="AG15" s="28"/>
      <c r="AH15" s="28"/>
      <c r="AI15" s="28"/>
    </row>
    <row r="16" spans="1:35">
      <c r="A16" s="29" t="s">
        <v>40</v>
      </c>
      <c r="B16" s="29" t="s">
        <v>56</v>
      </c>
      <c r="C16" s="33">
        <v>16.663999937474706</v>
      </c>
      <c r="D16" s="33">
        <v>23.784000307321524</v>
      </c>
      <c r="E16" s="33">
        <v>29.264000087976427</v>
      </c>
      <c r="F16" s="33">
        <v>39.575999312102766</v>
      </c>
      <c r="G16" s="33">
        <v>51.967000901698917</v>
      </c>
      <c r="H16" s="33">
        <v>65.293000504374191</v>
      </c>
      <c r="I16" s="33">
        <v>79.860000461339666</v>
      </c>
      <c r="J16" s="33">
        <v>94.305999964475447</v>
      </c>
      <c r="K16" s="33">
        <v>109.74100050330138</v>
      </c>
      <c r="L16" s="33">
        <v>119.14800074696512</v>
      </c>
      <c r="M16" s="33">
        <v>146.6789977848527</v>
      </c>
      <c r="N16" s="33">
        <v>164.37900176644305</v>
      </c>
      <c r="O16" s="33">
        <v>187.38500016927702</v>
      </c>
      <c r="P16" s="33">
        <v>202.9000056982039</v>
      </c>
      <c r="Q16" s="33">
        <v>213.63299745321248</v>
      </c>
      <c r="R16" s="33">
        <v>223.14900249242763</v>
      </c>
      <c r="S16" s="33">
        <v>232.42299431562418</v>
      </c>
      <c r="T16" s="33">
        <v>242.16899555921535</v>
      </c>
      <c r="U16" s="33">
        <v>252.81699961423854</v>
      </c>
      <c r="V16" s="33">
        <v>263.66700142621983</v>
      </c>
      <c r="W16" s="33">
        <v>274.3820015192029</v>
      </c>
      <c r="X16" s="33">
        <v>285.46600162982918</v>
      </c>
      <c r="Y16" s="33">
        <v>297.33799725770905</v>
      </c>
      <c r="Z16" s="33">
        <v>309.26300269365231</v>
      </c>
      <c r="AA16" s="33">
        <v>321.06400418281459</v>
      </c>
      <c r="AB16" s="33">
        <v>332.77100151777177</v>
      </c>
      <c r="AC16" s="33">
        <v>344.3949958086003</v>
      </c>
      <c r="AD16" s="33">
        <v>356.26100277900639</v>
      </c>
      <c r="AE16" s="33">
        <v>368.47900235652781</v>
      </c>
      <c r="AF16" s="28"/>
      <c r="AG16" s="28"/>
      <c r="AH16" s="28"/>
      <c r="AI16" s="28"/>
    </row>
    <row r="17" spans="1:35">
      <c r="A17" s="34" t="s">
        <v>138</v>
      </c>
      <c r="B17" s="34"/>
      <c r="C17" s="35">
        <v>56376.148971557595</v>
      </c>
      <c r="D17" s="35">
        <v>59552.857341148905</v>
      </c>
      <c r="E17" s="35">
        <v>58648.077804148903</v>
      </c>
      <c r="F17" s="35">
        <v>54796.250260148903</v>
      </c>
      <c r="G17" s="35">
        <v>53151.325335148904</v>
      </c>
      <c r="H17" s="35">
        <v>53103.0650964054</v>
      </c>
      <c r="I17" s="35">
        <v>54406.3094666959</v>
      </c>
      <c r="J17" s="35">
        <v>54722.437585148902</v>
      </c>
      <c r="K17" s="35">
        <v>53418.110607007155</v>
      </c>
      <c r="L17" s="35">
        <v>53193.76990860248</v>
      </c>
      <c r="M17" s="35">
        <v>56653.080434148913</v>
      </c>
      <c r="N17" s="35">
        <v>56526.308158811022</v>
      </c>
      <c r="O17" s="35">
        <v>56055.676151862775</v>
      </c>
      <c r="P17" s="35">
        <v>56081.243881862771</v>
      </c>
      <c r="Q17" s="35">
        <v>54833.995740336897</v>
      </c>
      <c r="R17" s="35">
        <v>54183.736787285132</v>
      </c>
      <c r="S17" s="35">
        <v>55947.131581811016</v>
      </c>
      <c r="T17" s="35">
        <v>56024.949339431718</v>
      </c>
      <c r="U17" s="35">
        <v>55347.11481537229</v>
      </c>
      <c r="V17" s="35">
        <v>54877.403213949932</v>
      </c>
      <c r="W17" s="35">
        <v>57067.866710712871</v>
      </c>
      <c r="X17" s="35">
        <v>59760.570602346983</v>
      </c>
      <c r="Y17" s="35">
        <v>59650.826708884153</v>
      </c>
      <c r="Z17" s="35">
        <v>57332.506114194519</v>
      </c>
      <c r="AA17" s="35">
        <v>57347.981458200949</v>
      </c>
      <c r="AB17" s="35">
        <v>62122.348847189365</v>
      </c>
      <c r="AC17" s="35">
        <v>64029.00573766348</v>
      </c>
      <c r="AD17" s="35">
        <v>67755.786073859679</v>
      </c>
      <c r="AE17" s="35">
        <v>68388.57204952804</v>
      </c>
      <c r="AF17" s="28"/>
      <c r="AG17" s="28"/>
      <c r="AH17" s="28"/>
      <c r="AI17" s="28"/>
    </row>
    <row r="18" spans="1:35">
      <c r="AF18" s="28"/>
      <c r="AG18" s="28"/>
      <c r="AH18" s="28"/>
      <c r="AI18" s="28"/>
    </row>
    <row r="19" spans="1:35">
      <c r="A19" s="19" t="s">
        <v>128</v>
      </c>
      <c r="B19" s="19" t="s">
        <v>129</v>
      </c>
      <c r="C19" s="19" t="s">
        <v>80</v>
      </c>
      <c r="D19" s="19" t="s">
        <v>89</v>
      </c>
      <c r="E19" s="19" t="s">
        <v>90</v>
      </c>
      <c r="F19" s="19" t="s">
        <v>91</v>
      </c>
      <c r="G19" s="19" t="s">
        <v>92</v>
      </c>
      <c r="H19" s="19" t="s">
        <v>93</v>
      </c>
      <c r="I19" s="19" t="s">
        <v>94</v>
      </c>
      <c r="J19" s="19" t="s">
        <v>95</v>
      </c>
      <c r="K19" s="19" t="s">
        <v>96</v>
      </c>
      <c r="L19" s="19" t="s">
        <v>97</v>
      </c>
      <c r="M19" s="19" t="s">
        <v>98</v>
      </c>
      <c r="N19" s="19" t="s">
        <v>99</v>
      </c>
      <c r="O19" s="19" t="s">
        <v>100</v>
      </c>
      <c r="P19" s="19" t="s">
        <v>101</v>
      </c>
      <c r="Q19" s="19" t="s">
        <v>102</v>
      </c>
      <c r="R19" s="19" t="s">
        <v>103</v>
      </c>
      <c r="S19" s="19" t="s">
        <v>104</v>
      </c>
      <c r="T19" s="19" t="s">
        <v>105</v>
      </c>
      <c r="U19" s="19" t="s">
        <v>106</v>
      </c>
      <c r="V19" s="19" t="s">
        <v>107</v>
      </c>
      <c r="W19" s="19" t="s">
        <v>108</v>
      </c>
      <c r="X19" s="19" t="s">
        <v>109</v>
      </c>
      <c r="Y19" s="19" t="s">
        <v>110</v>
      </c>
      <c r="Z19" s="19" t="s">
        <v>111</v>
      </c>
      <c r="AA19" s="19" t="s">
        <v>112</v>
      </c>
      <c r="AB19" s="19" t="s">
        <v>113</v>
      </c>
      <c r="AC19" s="19" t="s">
        <v>114</v>
      </c>
      <c r="AD19" s="19" t="s">
        <v>115</v>
      </c>
      <c r="AE19" s="19" t="s">
        <v>116</v>
      </c>
      <c r="AF19" s="28"/>
      <c r="AG19" s="28"/>
      <c r="AH19" s="28"/>
      <c r="AI19" s="28"/>
    </row>
    <row r="20" spans="1:35">
      <c r="A20" s="29" t="s">
        <v>130</v>
      </c>
      <c r="B20" s="29" t="s">
        <v>64</v>
      </c>
      <c r="C20" s="33">
        <v>10240</v>
      </c>
      <c r="D20" s="33">
        <v>9765</v>
      </c>
      <c r="E20" s="33">
        <v>8290</v>
      </c>
      <c r="F20" s="33">
        <v>7097.8900899999999</v>
      </c>
      <c r="G20" s="33">
        <v>4703.0082199999997</v>
      </c>
      <c r="H20" s="33">
        <v>4703.0082199999997</v>
      </c>
      <c r="I20" s="33">
        <v>4703.0082199999997</v>
      </c>
      <c r="J20" s="33">
        <v>4703.0082199999997</v>
      </c>
      <c r="K20" s="33">
        <v>2662.1115218582499</v>
      </c>
      <c r="L20" s="33">
        <v>2019.71960345358</v>
      </c>
      <c r="M20" s="33">
        <v>1350</v>
      </c>
      <c r="N20" s="33">
        <v>1350</v>
      </c>
      <c r="O20" s="33">
        <v>1350</v>
      </c>
      <c r="P20" s="33">
        <v>1350</v>
      </c>
      <c r="Q20" s="33">
        <v>1350</v>
      </c>
      <c r="R20" s="33">
        <v>1350</v>
      </c>
      <c r="S20" s="33">
        <v>1350</v>
      </c>
      <c r="T20" s="33">
        <v>1350</v>
      </c>
      <c r="U20" s="33">
        <v>1350</v>
      </c>
      <c r="V20" s="33">
        <v>1350</v>
      </c>
      <c r="W20" s="33">
        <v>1350</v>
      </c>
      <c r="X20" s="33">
        <v>0</v>
      </c>
      <c r="Y20" s="33">
        <v>0</v>
      </c>
      <c r="Z20" s="33">
        <v>0</v>
      </c>
      <c r="AA20" s="33">
        <v>0</v>
      </c>
      <c r="AB20" s="33">
        <v>0</v>
      </c>
      <c r="AC20" s="33">
        <v>0</v>
      </c>
      <c r="AD20" s="33">
        <v>0</v>
      </c>
      <c r="AE20" s="33">
        <v>0</v>
      </c>
      <c r="AF20" s="28"/>
      <c r="AG20" s="28"/>
      <c r="AH20" s="28"/>
      <c r="AI20" s="28"/>
    </row>
    <row r="21" spans="1:35" s="28" customFormat="1">
      <c r="A21" s="29" t="s">
        <v>130</v>
      </c>
      <c r="B21" s="29" t="s">
        <v>71</v>
      </c>
      <c r="C21" s="33">
        <v>0</v>
      </c>
      <c r="D21" s="33">
        <v>0</v>
      </c>
      <c r="E21" s="33">
        <v>0</v>
      </c>
      <c r="F21" s="33">
        <v>0</v>
      </c>
      <c r="G21" s="33">
        <v>0</v>
      </c>
      <c r="H21" s="33">
        <v>0</v>
      </c>
      <c r="I21" s="33">
        <v>0</v>
      </c>
      <c r="J21" s="33">
        <v>0</v>
      </c>
      <c r="K21" s="33">
        <v>0</v>
      </c>
      <c r="L21" s="33">
        <v>0</v>
      </c>
      <c r="M21" s="33">
        <v>0</v>
      </c>
      <c r="N21" s="33">
        <v>0</v>
      </c>
      <c r="O21" s="33">
        <v>0</v>
      </c>
      <c r="P21" s="33">
        <v>0</v>
      </c>
      <c r="Q21" s="33">
        <v>0</v>
      </c>
      <c r="R21" s="33">
        <v>0</v>
      </c>
      <c r="S21" s="33">
        <v>0</v>
      </c>
      <c r="T21" s="33">
        <v>0</v>
      </c>
      <c r="U21" s="33">
        <v>0</v>
      </c>
      <c r="V21" s="33">
        <v>0</v>
      </c>
      <c r="W21" s="33">
        <v>0</v>
      </c>
      <c r="X21" s="33">
        <v>0</v>
      </c>
      <c r="Y21" s="33">
        <v>0</v>
      </c>
      <c r="Z21" s="33">
        <v>0</v>
      </c>
      <c r="AA21" s="33">
        <v>0</v>
      </c>
      <c r="AB21" s="33">
        <v>0</v>
      </c>
      <c r="AC21" s="33">
        <v>0</v>
      </c>
      <c r="AD21" s="33">
        <v>0</v>
      </c>
      <c r="AE21" s="33">
        <v>0</v>
      </c>
    </row>
    <row r="22" spans="1:35" s="28" customFormat="1">
      <c r="A22" s="29" t="s">
        <v>130</v>
      </c>
      <c r="B22" s="29" t="s">
        <v>20</v>
      </c>
      <c r="C22" s="33">
        <v>625</v>
      </c>
      <c r="D22" s="33">
        <v>625</v>
      </c>
      <c r="E22" s="33">
        <v>625</v>
      </c>
      <c r="F22" s="33">
        <v>625</v>
      </c>
      <c r="G22" s="33">
        <v>625</v>
      </c>
      <c r="H22" s="33">
        <v>625</v>
      </c>
      <c r="I22" s="33">
        <v>625</v>
      </c>
      <c r="J22" s="33">
        <v>625</v>
      </c>
      <c r="K22" s="33">
        <v>625</v>
      </c>
      <c r="L22" s="33">
        <v>625</v>
      </c>
      <c r="M22" s="33">
        <v>625</v>
      </c>
      <c r="N22" s="33">
        <v>625</v>
      </c>
      <c r="O22" s="33">
        <v>625</v>
      </c>
      <c r="P22" s="33">
        <v>625</v>
      </c>
      <c r="Q22" s="33">
        <v>625</v>
      </c>
      <c r="R22" s="33">
        <v>625</v>
      </c>
      <c r="S22" s="33">
        <v>625</v>
      </c>
      <c r="T22" s="33">
        <v>625</v>
      </c>
      <c r="U22" s="33">
        <v>625</v>
      </c>
      <c r="V22" s="33">
        <v>625</v>
      </c>
      <c r="W22" s="33">
        <v>625</v>
      </c>
      <c r="X22" s="33">
        <v>625</v>
      </c>
      <c r="Y22" s="33">
        <v>185</v>
      </c>
      <c r="Z22" s="33">
        <v>0</v>
      </c>
      <c r="AA22" s="33">
        <v>0</v>
      </c>
      <c r="AB22" s="33">
        <v>0</v>
      </c>
      <c r="AC22" s="33">
        <v>0</v>
      </c>
      <c r="AD22" s="33">
        <v>0</v>
      </c>
      <c r="AE22" s="33">
        <v>0</v>
      </c>
    </row>
    <row r="23" spans="1:35" s="28" customFormat="1">
      <c r="A23" s="29" t="s">
        <v>130</v>
      </c>
      <c r="B23" s="29" t="s">
        <v>32</v>
      </c>
      <c r="C23" s="33">
        <v>0</v>
      </c>
      <c r="D23" s="33">
        <v>0</v>
      </c>
      <c r="E23" s="33">
        <v>0</v>
      </c>
      <c r="F23" s="33">
        <v>0</v>
      </c>
      <c r="G23" s="33">
        <v>0</v>
      </c>
      <c r="H23" s="33">
        <v>0</v>
      </c>
      <c r="I23" s="33">
        <v>0</v>
      </c>
      <c r="J23" s="33">
        <v>0</v>
      </c>
      <c r="K23" s="33">
        <v>0</v>
      </c>
      <c r="L23" s="33">
        <v>0</v>
      </c>
      <c r="M23" s="33">
        <v>0</v>
      </c>
      <c r="N23" s="33">
        <v>0</v>
      </c>
      <c r="O23" s="33">
        <v>0</v>
      </c>
      <c r="P23" s="33">
        <v>0</v>
      </c>
      <c r="Q23" s="33">
        <v>0</v>
      </c>
      <c r="R23" s="33">
        <v>0</v>
      </c>
      <c r="S23" s="33">
        <v>0</v>
      </c>
      <c r="T23" s="33">
        <v>0</v>
      </c>
      <c r="U23" s="33">
        <v>0</v>
      </c>
      <c r="V23" s="33">
        <v>0</v>
      </c>
      <c r="W23" s="33">
        <v>0</v>
      </c>
      <c r="X23" s="33">
        <v>0</v>
      </c>
      <c r="Y23" s="33">
        <v>0</v>
      </c>
      <c r="Z23" s="33">
        <v>0</v>
      </c>
      <c r="AA23" s="33">
        <v>0</v>
      </c>
      <c r="AB23" s="33">
        <v>0</v>
      </c>
      <c r="AC23" s="33">
        <v>0</v>
      </c>
      <c r="AD23" s="33">
        <v>0</v>
      </c>
      <c r="AE23" s="33">
        <v>0</v>
      </c>
    </row>
    <row r="24" spans="1:35" s="28" customFormat="1">
      <c r="A24" s="29" t="s">
        <v>130</v>
      </c>
      <c r="B24" s="29" t="s">
        <v>66</v>
      </c>
      <c r="C24" s="33">
        <v>1438</v>
      </c>
      <c r="D24" s="33">
        <v>1438</v>
      </c>
      <c r="E24" s="33">
        <v>1438</v>
      </c>
      <c r="F24" s="33">
        <v>1438</v>
      </c>
      <c r="G24" s="33">
        <v>1438</v>
      </c>
      <c r="H24" s="33">
        <v>1438</v>
      </c>
      <c r="I24" s="33">
        <v>1438</v>
      </c>
      <c r="J24" s="33">
        <v>1438</v>
      </c>
      <c r="K24" s="33">
        <v>1438</v>
      </c>
      <c r="L24" s="33">
        <v>1438</v>
      </c>
      <c r="M24" s="33">
        <v>1438</v>
      </c>
      <c r="N24" s="33">
        <v>1438</v>
      </c>
      <c r="O24" s="33">
        <v>1438</v>
      </c>
      <c r="P24" s="33">
        <v>1438</v>
      </c>
      <c r="Q24" s="33">
        <v>1388</v>
      </c>
      <c r="R24" s="33">
        <v>1388</v>
      </c>
      <c r="S24" s="33">
        <v>1388</v>
      </c>
      <c r="T24" s="33">
        <v>1388</v>
      </c>
      <c r="U24" s="33">
        <v>1388</v>
      </c>
      <c r="V24" s="33">
        <v>1388</v>
      </c>
      <c r="W24" s="33">
        <v>1388</v>
      </c>
      <c r="X24" s="33">
        <v>1388</v>
      </c>
      <c r="Y24" s="33">
        <v>1388</v>
      </c>
      <c r="Z24" s="33">
        <v>1308.56494</v>
      </c>
      <c r="AA24" s="33">
        <v>1308.56494</v>
      </c>
      <c r="AB24" s="33">
        <v>1308.56494</v>
      </c>
      <c r="AC24" s="33">
        <v>1308.56494</v>
      </c>
      <c r="AD24" s="33">
        <v>1639.4929999999999</v>
      </c>
      <c r="AE24" s="33">
        <v>1639.4929999999999</v>
      </c>
    </row>
    <row r="25" spans="1:35" s="28" customFormat="1">
      <c r="A25" s="29" t="s">
        <v>130</v>
      </c>
      <c r="B25" s="29" t="s">
        <v>65</v>
      </c>
      <c r="C25" s="33">
        <v>2585</v>
      </c>
      <c r="D25" s="33">
        <v>2585</v>
      </c>
      <c r="E25" s="33">
        <v>2585</v>
      </c>
      <c r="F25" s="33">
        <v>2585</v>
      </c>
      <c r="G25" s="33">
        <v>2585</v>
      </c>
      <c r="H25" s="33">
        <v>2585</v>
      </c>
      <c r="I25" s="33">
        <v>2585</v>
      </c>
      <c r="J25" s="33">
        <v>2585</v>
      </c>
      <c r="K25" s="33">
        <v>2585</v>
      </c>
      <c r="L25" s="33">
        <v>2585</v>
      </c>
      <c r="M25" s="33">
        <v>2585</v>
      </c>
      <c r="N25" s="33">
        <v>2585</v>
      </c>
      <c r="O25" s="33">
        <v>2585</v>
      </c>
      <c r="P25" s="33">
        <v>2585</v>
      </c>
      <c r="Q25" s="33">
        <v>2585</v>
      </c>
      <c r="R25" s="33">
        <v>2585</v>
      </c>
      <c r="S25" s="33">
        <v>2585</v>
      </c>
      <c r="T25" s="33">
        <v>2585</v>
      </c>
      <c r="U25" s="33">
        <v>2585</v>
      </c>
      <c r="V25" s="33">
        <v>2585</v>
      </c>
      <c r="W25" s="33">
        <v>2585</v>
      </c>
      <c r="X25" s="33">
        <v>2585</v>
      </c>
      <c r="Y25" s="33">
        <v>2585</v>
      </c>
      <c r="Z25" s="33">
        <v>2585</v>
      </c>
      <c r="AA25" s="33">
        <v>2585</v>
      </c>
      <c r="AB25" s="33">
        <v>2585</v>
      </c>
      <c r="AC25" s="33">
        <v>2585</v>
      </c>
      <c r="AD25" s="33">
        <v>2585</v>
      </c>
      <c r="AE25" s="33">
        <v>2585</v>
      </c>
    </row>
    <row r="26" spans="1:35" s="28" customFormat="1">
      <c r="A26" s="29" t="s">
        <v>130</v>
      </c>
      <c r="B26" s="29" t="s">
        <v>69</v>
      </c>
      <c r="C26" s="33">
        <v>2220.7299995422327</v>
      </c>
      <c r="D26" s="33">
        <v>2829.0933755422329</v>
      </c>
      <c r="E26" s="33">
        <v>3437.6580455422327</v>
      </c>
      <c r="F26" s="33">
        <v>4046.023839542233</v>
      </c>
      <c r="G26" s="33">
        <v>4654.5886995422325</v>
      </c>
      <c r="H26" s="33">
        <v>5197.9600695422323</v>
      </c>
      <c r="I26" s="33">
        <v>5597.1617595422322</v>
      </c>
      <c r="J26" s="33">
        <v>5984.2855995422324</v>
      </c>
      <c r="K26" s="33">
        <v>5984.2855995422324</v>
      </c>
      <c r="L26" s="33">
        <v>5984.2855995422324</v>
      </c>
      <c r="M26" s="33">
        <v>7377.7736995422329</v>
      </c>
      <c r="N26" s="33">
        <v>7377.7736995422329</v>
      </c>
      <c r="O26" s="33">
        <v>7377.7736995422329</v>
      </c>
      <c r="P26" s="33">
        <v>7377.7736995422329</v>
      </c>
      <c r="Q26" s="33">
        <v>7377.7736995422329</v>
      </c>
      <c r="R26" s="33">
        <v>7331.2736995422329</v>
      </c>
      <c r="S26" s="33">
        <v>7061.2736995422329</v>
      </c>
      <c r="T26" s="33">
        <v>6958.7937038146938</v>
      </c>
      <c r="U26" s="33">
        <v>6958.7937038146938</v>
      </c>
      <c r="V26" s="33">
        <v>6604.8540078146943</v>
      </c>
      <c r="W26" s="33">
        <v>8515.003004577633</v>
      </c>
      <c r="X26" s="33">
        <v>10550.546304577634</v>
      </c>
      <c r="Y26" s="33">
        <v>10490.557001220703</v>
      </c>
      <c r="Z26" s="33">
        <v>10490.557001220703</v>
      </c>
      <c r="AA26" s="33">
        <v>10490.557001220703</v>
      </c>
      <c r="AB26" s="33">
        <v>10660.506998168945</v>
      </c>
      <c r="AC26" s="33">
        <v>10772.433698168945</v>
      </c>
      <c r="AD26" s="33">
        <v>10772.433698168945</v>
      </c>
      <c r="AE26" s="33">
        <v>10659.243966671718</v>
      </c>
    </row>
    <row r="27" spans="1:35" s="28" customFormat="1">
      <c r="A27" s="29" t="s">
        <v>130</v>
      </c>
      <c r="B27" s="29" t="s">
        <v>68</v>
      </c>
      <c r="C27" s="33">
        <v>2130.362995147701</v>
      </c>
      <c r="D27" s="33">
        <v>2600.362995147701</v>
      </c>
      <c r="E27" s="33">
        <v>2600.362995147701</v>
      </c>
      <c r="F27" s="33">
        <v>2600.362995147701</v>
      </c>
      <c r="G27" s="33">
        <v>2600.362995147701</v>
      </c>
      <c r="H27" s="33">
        <v>2700.362995147701</v>
      </c>
      <c r="I27" s="33">
        <v>2989.1936251477009</v>
      </c>
      <c r="J27" s="33">
        <v>3294.2496451477009</v>
      </c>
      <c r="K27" s="33">
        <v>4065.4731051477002</v>
      </c>
      <c r="L27" s="33">
        <v>4836.6966651476996</v>
      </c>
      <c r="M27" s="33">
        <v>7430.4348951477023</v>
      </c>
      <c r="N27" s="33">
        <v>7430.4348951477023</v>
      </c>
      <c r="O27" s="33">
        <v>7430.4348951477023</v>
      </c>
      <c r="P27" s="33">
        <v>7430.4348951477023</v>
      </c>
      <c r="Q27" s="33">
        <v>7430.4348951477023</v>
      </c>
      <c r="R27" s="33">
        <v>7430.4348951477023</v>
      </c>
      <c r="S27" s="33">
        <v>7430.4348951477023</v>
      </c>
      <c r="T27" s="33">
        <v>7280.1348920959445</v>
      </c>
      <c r="U27" s="33">
        <v>7280.1348920959445</v>
      </c>
      <c r="V27" s="33">
        <v>7280.1348920959445</v>
      </c>
      <c r="W27" s="33">
        <v>7280.1348920959445</v>
      </c>
      <c r="X27" s="33">
        <v>8092.6359905700665</v>
      </c>
      <c r="Y27" s="33">
        <v>8084.9745905700674</v>
      </c>
      <c r="Z27" s="33">
        <v>8084.9745905700674</v>
      </c>
      <c r="AA27" s="33">
        <v>8414.661890570067</v>
      </c>
      <c r="AB27" s="33">
        <v>10603.244335491565</v>
      </c>
      <c r="AC27" s="33">
        <v>11203.894235498636</v>
      </c>
      <c r="AD27" s="33">
        <v>11153.894235502166</v>
      </c>
      <c r="AE27" s="33">
        <v>11009.796530352078</v>
      </c>
    </row>
    <row r="28" spans="1:35" s="28" customFormat="1">
      <c r="A28" s="29" t="s">
        <v>130</v>
      </c>
      <c r="B28" s="29" t="s">
        <v>36</v>
      </c>
      <c r="C28" s="33">
        <v>0</v>
      </c>
      <c r="D28" s="33">
        <v>0</v>
      </c>
      <c r="E28" s="33">
        <v>0</v>
      </c>
      <c r="F28" s="33">
        <v>0</v>
      </c>
      <c r="G28" s="33">
        <v>0</v>
      </c>
      <c r="H28" s="33">
        <v>0</v>
      </c>
      <c r="I28" s="33">
        <v>0</v>
      </c>
      <c r="J28" s="33">
        <v>0</v>
      </c>
      <c r="K28" s="33">
        <v>0</v>
      </c>
      <c r="L28" s="33">
        <v>0</v>
      </c>
      <c r="M28" s="33">
        <v>0</v>
      </c>
      <c r="N28" s="33">
        <v>0</v>
      </c>
      <c r="O28" s="33">
        <v>0</v>
      </c>
      <c r="P28" s="33">
        <v>0</v>
      </c>
      <c r="Q28" s="33">
        <v>0</v>
      </c>
      <c r="R28" s="33">
        <v>0</v>
      </c>
      <c r="S28" s="33">
        <v>0</v>
      </c>
      <c r="T28" s="33">
        <v>0</v>
      </c>
      <c r="U28" s="33">
        <v>0</v>
      </c>
      <c r="V28" s="33">
        <v>0</v>
      </c>
      <c r="W28" s="33">
        <v>0</v>
      </c>
      <c r="X28" s="33">
        <v>0</v>
      </c>
      <c r="Y28" s="33">
        <v>129.89439999999999</v>
      </c>
      <c r="Z28" s="33">
        <v>340.15494000000001</v>
      </c>
      <c r="AA28" s="33">
        <v>383.24686000000003</v>
      </c>
      <c r="AB28" s="33">
        <v>383.24686000000003</v>
      </c>
      <c r="AC28" s="33">
        <v>383.24686000000003</v>
      </c>
      <c r="AD28" s="33">
        <v>383.24686000000003</v>
      </c>
      <c r="AE28" s="33">
        <v>383.24686000000003</v>
      </c>
    </row>
    <row r="29" spans="1:35" s="28" customFormat="1">
      <c r="A29" s="29" t="s">
        <v>130</v>
      </c>
      <c r="B29" s="29" t="s">
        <v>73</v>
      </c>
      <c r="C29" s="33">
        <v>240</v>
      </c>
      <c r="D29" s="33">
        <v>240</v>
      </c>
      <c r="E29" s="33">
        <v>240</v>
      </c>
      <c r="F29" s="33">
        <v>240</v>
      </c>
      <c r="G29" s="33">
        <v>2280</v>
      </c>
      <c r="H29" s="33">
        <v>2280</v>
      </c>
      <c r="I29" s="33">
        <v>2280</v>
      </c>
      <c r="J29" s="33">
        <v>2280</v>
      </c>
      <c r="K29" s="33">
        <v>4280</v>
      </c>
      <c r="L29" s="33">
        <v>4280</v>
      </c>
      <c r="M29" s="33">
        <v>4280</v>
      </c>
      <c r="N29" s="33">
        <v>4280</v>
      </c>
      <c r="O29" s="33">
        <v>4280</v>
      </c>
      <c r="P29" s="33">
        <v>4280</v>
      </c>
      <c r="Q29" s="33">
        <v>4280</v>
      </c>
      <c r="R29" s="33">
        <v>4280</v>
      </c>
      <c r="S29" s="33">
        <v>4280</v>
      </c>
      <c r="T29" s="33">
        <v>4280</v>
      </c>
      <c r="U29" s="33">
        <v>4280</v>
      </c>
      <c r="V29" s="33">
        <v>4280.0208999999995</v>
      </c>
      <c r="W29" s="33">
        <v>4280</v>
      </c>
      <c r="X29" s="33">
        <v>4280</v>
      </c>
      <c r="Y29" s="33">
        <v>4280</v>
      </c>
      <c r="Z29" s="33">
        <v>4280</v>
      </c>
      <c r="AA29" s="33">
        <v>4280</v>
      </c>
      <c r="AB29" s="33">
        <v>4280</v>
      </c>
      <c r="AC29" s="33">
        <v>4280</v>
      </c>
      <c r="AD29" s="33">
        <v>4280</v>
      </c>
      <c r="AE29" s="33">
        <v>4280</v>
      </c>
    </row>
    <row r="30" spans="1:35" s="28" customFormat="1">
      <c r="A30" s="29" t="s">
        <v>130</v>
      </c>
      <c r="B30" s="29" t="s">
        <v>56</v>
      </c>
      <c r="C30" s="33">
        <v>6.5580000877380309</v>
      </c>
      <c r="D30" s="33">
        <v>8.7860001325607229</v>
      </c>
      <c r="E30" s="33">
        <v>10.679999828338611</v>
      </c>
      <c r="F30" s="33">
        <v>15.38399958610532</v>
      </c>
      <c r="G30" s="33">
        <v>20.217000722885068</v>
      </c>
      <c r="H30" s="33">
        <v>25.635000705718891</v>
      </c>
      <c r="I30" s="33">
        <v>31.094999551772982</v>
      </c>
      <c r="J30" s="33">
        <v>36.872998952865565</v>
      </c>
      <c r="K30" s="33">
        <v>42.845001220703054</v>
      </c>
      <c r="L30" s="33">
        <v>46.410001754760678</v>
      </c>
      <c r="M30" s="33">
        <v>57.068999290466223</v>
      </c>
      <c r="N30" s="33">
        <v>64.705999374389634</v>
      </c>
      <c r="O30" s="33">
        <v>73.34999942779541</v>
      </c>
      <c r="P30" s="33">
        <v>79.327003479003906</v>
      </c>
      <c r="Q30" s="33">
        <v>83.165996074676499</v>
      </c>
      <c r="R30" s="33">
        <v>86.441000938415471</v>
      </c>
      <c r="S30" s="33">
        <v>89.565996170043888</v>
      </c>
      <c r="T30" s="33">
        <v>92.826001167297335</v>
      </c>
      <c r="U30" s="33">
        <v>96.448000907897935</v>
      </c>
      <c r="V30" s="33">
        <v>100.13800144195552</v>
      </c>
      <c r="W30" s="33">
        <v>103.72899723052973</v>
      </c>
      <c r="X30" s="33">
        <v>107.42199993133536</v>
      </c>
      <c r="Y30" s="33">
        <v>111.41699790954559</v>
      </c>
      <c r="Z30" s="33">
        <v>115.41800308227474</v>
      </c>
      <c r="AA30" s="33">
        <v>119.31900215148846</v>
      </c>
      <c r="AB30" s="33">
        <v>123.12699985504069</v>
      </c>
      <c r="AC30" s="33">
        <v>126.8559980392447</v>
      </c>
      <c r="AD30" s="33">
        <v>130.61700344085682</v>
      </c>
      <c r="AE30" s="33">
        <v>134.47200393676681</v>
      </c>
    </row>
    <row r="31" spans="1:35" s="28" customFormat="1">
      <c r="A31" s="34" t="s">
        <v>138</v>
      </c>
      <c r="B31" s="34"/>
      <c r="C31" s="35">
        <v>19239.092994689934</v>
      </c>
      <c r="D31" s="35">
        <v>19842.456370689935</v>
      </c>
      <c r="E31" s="35">
        <v>18976.021040689935</v>
      </c>
      <c r="F31" s="35">
        <v>18392.276924689933</v>
      </c>
      <c r="G31" s="35">
        <v>16605.959914689935</v>
      </c>
      <c r="H31" s="35">
        <v>17249.331284689932</v>
      </c>
      <c r="I31" s="35">
        <v>17937.363604689934</v>
      </c>
      <c r="J31" s="35">
        <v>18629.543464689934</v>
      </c>
      <c r="K31" s="35">
        <v>17359.870226548181</v>
      </c>
      <c r="L31" s="35">
        <v>17488.701868143515</v>
      </c>
      <c r="M31" s="35">
        <v>20806.208594689935</v>
      </c>
      <c r="N31" s="35">
        <v>20806.208594689935</v>
      </c>
      <c r="O31" s="35">
        <v>20806.208594689935</v>
      </c>
      <c r="P31" s="35">
        <v>20806.208594689935</v>
      </c>
      <c r="Q31" s="35">
        <v>20756.208594689935</v>
      </c>
      <c r="R31" s="35">
        <v>20709.708594689935</v>
      </c>
      <c r="S31" s="35">
        <v>20439.708594689935</v>
      </c>
      <c r="T31" s="35">
        <v>20186.928595910638</v>
      </c>
      <c r="U31" s="35">
        <v>20186.928595910638</v>
      </c>
      <c r="V31" s="35">
        <v>19832.988899910641</v>
      </c>
      <c r="W31" s="35">
        <v>21743.137896673579</v>
      </c>
      <c r="X31" s="35">
        <v>23241.182295147701</v>
      </c>
      <c r="Y31" s="35">
        <v>22733.531591790772</v>
      </c>
      <c r="Z31" s="35">
        <v>22469.096531790768</v>
      </c>
      <c r="AA31" s="35">
        <v>22798.78383179077</v>
      </c>
      <c r="AB31" s="35">
        <v>25157.316273660508</v>
      </c>
      <c r="AC31" s="35">
        <v>25869.892873667581</v>
      </c>
      <c r="AD31" s="35">
        <v>26150.820933671112</v>
      </c>
      <c r="AE31" s="35">
        <v>25893.533497023796</v>
      </c>
    </row>
    <row r="32" spans="1:35" s="28" customFormat="1"/>
    <row r="33" spans="1:31" s="28" customFormat="1">
      <c r="A33" s="19" t="s">
        <v>128</v>
      </c>
      <c r="B33" s="19" t="s">
        <v>129</v>
      </c>
      <c r="C33" s="19" t="s">
        <v>80</v>
      </c>
      <c r="D33" s="19" t="s">
        <v>89</v>
      </c>
      <c r="E33" s="19" t="s">
        <v>90</v>
      </c>
      <c r="F33" s="19" t="s">
        <v>91</v>
      </c>
      <c r="G33" s="19" t="s">
        <v>92</v>
      </c>
      <c r="H33" s="19" t="s">
        <v>93</v>
      </c>
      <c r="I33" s="19" t="s">
        <v>94</v>
      </c>
      <c r="J33" s="19" t="s">
        <v>95</v>
      </c>
      <c r="K33" s="19" t="s">
        <v>96</v>
      </c>
      <c r="L33" s="19" t="s">
        <v>97</v>
      </c>
      <c r="M33" s="19" t="s">
        <v>98</v>
      </c>
      <c r="N33" s="19" t="s">
        <v>99</v>
      </c>
      <c r="O33" s="19" t="s">
        <v>100</v>
      </c>
      <c r="P33" s="19" t="s">
        <v>101</v>
      </c>
      <c r="Q33" s="19" t="s">
        <v>102</v>
      </c>
      <c r="R33" s="19" t="s">
        <v>103</v>
      </c>
      <c r="S33" s="19" t="s">
        <v>104</v>
      </c>
      <c r="T33" s="19" t="s">
        <v>105</v>
      </c>
      <c r="U33" s="19" t="s">
        <v>106</v>
      </c>
      <c r="V33" s="19" t="s">
        <v>107</v>
      </c>
      <c r="W33" s="19" t="s">
        <v>108</v>
      </c>
      <c r="X33" s="19" t="s">
        <v>109</v>
      </c>
      <c r="Y33" s="19" t="s">
        <v>110</v>
      </c>
      <c r="Z33" s="19" t="s">
        <v>111</v>
      </c>
      <c r="AA33" s="19" t="s">
        <v>112</v>
      </c>
      <c r="AB33" s="19" t="s">
        <v>113</v>
      </c>
      <c r="AC33" s="19" t="s">
        <v>114</v>
      </c>
      <c r="AD33" s="19" t="s">
        <v>115</v>
      </c>
      <c r="AE33" s="19" t="s">
        <v>116</v>
      </c>
    </row>
    <row r="34" spans="1:31" s="28" customFormat="1">
      <c r="A34" s="29" t="s">
        <v>131</v>
      </c>
      <c r="B34" s="29" t="s">
        <v>64</v>
      </c>
      <c r="C34" s="33">
        <v>8126</v>
      </c>
      <c r="D34" s="33">
        <v>8126</v>
      </c>
      <c r="E34" s="33">
        <v>8126</v>
      </c>
      <c r="F34" s="33">
        <v>5874.7876499999984</v>
      </c>
      <c r="G34" s="33">
        <v>5874.7876499999984</v>
      </c>
      <c r="H34" s="33">
        <v>5045.9999699999998</v>
      </c>
      <c r="I34" s="33">
        <v>5042.8112499999997</v>
      </c>
      <c r="J34" s="33">
        <v>4342.8112499999997</v>
      </c>
      <c r="K34" s="33">
        <v>4261.7520800000002</v>
      </c>
      <c r="L34" s="33">
        <v>4261.7520800000002</v>
      </c>
      <c r="M34" s="33">
        <v>4261.7520800000002</v>
      </c>
      <c r="N34" s="33">
        <v>4261.7520800000002</v>
      </c>
      <c r="O34" s="33">
        <v>4261.7520800000002</v>
      </c>
      <c r="P34" s="33">
        <v>4261.7520800000002</v>
      </c>
      <c r="Q34" s="33">
        <v>4023.8361999999988</v>
      </c>
      <c r="R34" s="33">
        <v>3968.3092999999999</v>
      </c>
      <c r="S34" s="33">
        <v>3814.94083</v>
      </c>
      <c r="T34" s="33">
        <v>3814.94083</v>
      </c>
      <c r="U34" s="33">
        <v>3814.94083</v>
      </c>
      <c r="V34" s="33">
        <v>3814.94083</v>
      </c>
      <c r="W34" s="33">
        <v>3814.94083</v>
      </c>
      <c r="X34" s="33">
        <v>3070.94083</v>
      </c>
      <c r="Y34" s="33">
        <v>2787</v>
      </c>
      <c r="Z34" s="33">
        <v>2422</v>
      </c>
      <c r="AA34" s="33">
        <v>2057</v>
      </c>
      <c r="AB34" s="33">
        <v>1692</v>
      </c>
      <c r="AC34" s="33">
        <v>1692</v>
      </c>
      <c r="AD34" s="33">
        <v>1692</v>
      </c>
      <c r="AE34" s="33">
        <v>1692</v>
      </c>
    </row>
    <row r="35" spans="1:31" s="28" customFormat="1">
      <c r="A35" s="29" t="s">
        <v>131</v>
      </c>
      <c r="B35" s="29" t="s">
        <v>71</v>
      </c>
      <c r="C35" s="33">
        <v>0</v>
      </c>
      <c r="D35" s="33">
        <v>0</v>
      </c>
      <c r="E35" s="33">
        <v>0</v>
      </c>
      <c r="F35" s="33">
        <v>0</v>
      </c>
      <c r="G35" s="33">
        <v>0</v>
      </c>
      <c r="H35" s="33">
        <v>0</v>
      </c>
      <c r="I35" s="33">
        <v>0</v>
      </c>
      <c r="J35" s="33">
        <v>0</v>
      </c>
      <c r="K35" s="33">
        <v>0</v>
      </c>
      <c r="L35" s="33">
        <v>0</v>
      </c>
      <c r="M35" s="33">
        <v>0</v>
      </c>
      <c r="N35" s="33">
        <v>0</v>
      </c>
      <c r="O35" s="33">
        <v>0</v>
      </c>
      <c r="P35" s="33">
        <v>0</v>
      </c>
      <c r="Q35" s="33">
        <v>0</v>
      </c>
      <c r="R35" s="33">
        <v>0</v>
      </c>
      <c r="S35" s="33">
        <v>0</v>
      </c>
      <c r="T35" s="33">
        <v>0</v>
      </c>
      <c r="U35" s="33">
        <v>0</v>
      </c>
      <c r="V35" s="33">
        <v>0</v>
      </c>
      <c r="W35" s="33">
        <v>0</v>
      </c>
      <c r="X35" s="33">
        <v>0</v>
      </c>
      <c r="Y35" s="33">
        <v>0</v>
      </c>
      <c r="Z35" s="33">
        <v>0</v>
      </c>
      <c r="AA35" s="33">
        <v>0</v>
      </c>
      <c r="AB35" s="33">
        <v>0</v>
      </c>
      <c r="AC35" s="33">
        <v>0</v>
      </c>
      <c r="AD35" s="33">
        <v>0</v>
      </c>
      <c r="AE35" s="33">
        <v>0</v>
      </c>
    </row>
    <row r="36" spans="1:31" s="28" customFormat="1">
      <c r="A36" s="29" t="s">
        <v>131</v>
      </c>
      <c r="B36" s="29" t="s">
        <v>20</v>
      </c>
      <c r="C36" s="33">
        <v>1512.8999938964839</v>
      </c>
      <c r="D36" s="33">
        <v>1512.8999938964839</v>
      </c>
      <c r="E36" s="33">
        <v>1512.8999938964839</v>
      </c>
      <c r="F36" s="33">
        <v>1512.8999938964839</v>
      </c>
      <c r="G36" s="33">
        <v>1512.8999938964839</v>
      </c>
      <c r="H36" s="33">
        <v>1512.8999938964839</v>
      </c>
      <c r="I36" s="33">
        <v>1512.8999938964839</v>
      </c>
      <c r="J36" s="33">
        <v>1512.8999938964839</v>
      </c>
      <c r="K36" s="33">
        <v>1512.8999938964839</v>
      </c>
      <c r="L36" s="33">
        <v>1512.8999938964839</v>
      </c>
      <c r="M36" s="33">
        <v>1512.8999938964839</v>
      </c>
      <c r="N36" s="33">
        <v>1512.8999938964839</v>
      </c>
      <c r="O36" s="33">
        <v>1512.8999938964839</v>
      </c>
      <c r="P36" s="33">
        <v>1512.8999938964839</v>
      </c>
      <c r="Q36" s="33">
        <v>1512.8999938964839</v>
      </c>
      <c r="R36" s="33">
        <v>1127.8999938964839</v>
      </c>
      <c r="S36" s="33">
        <v>1127.8999938964839</v>
      </c>
      <c r="T36" s="33">
        <v>1127.8999938964839</v>
      </c>
      <c r="U36" s="33">
        <v>984.5</v>
      </c>
      <c r="V36" s="33">
        <v>984.5</v>
      </c>
      <c r="W36" s="33">
        <v>984.5</v>
      </c>
      <c r="X36" s="33">
        <v>984.5</v>
      </c>
      <c r="Y36" s="33">
        <v>984.5</v>
      </c>
      <c r="Z36" s="33">
        <v>984.5</v>
      </c>
      <c r="AA36" s="33">
        <v>340</v>
      </c>
      <c r="AB36" s="33">
        <v>180</v>
      </c>
      <c r="AC36" s="33">
        <v>180</v>
      </c>
      <c r="AD36" s="33">
        <v>180</v>
      </c>
      <c r="AE36" s="33">
        <v>180</v>
      </c>
    </row>
    <row r="37" spans="1:31" s="28" customFormat="1">
      <c r="A37" s="29" t="s">
        <v>131</v>
      </c>
      <c r="B37" s="29" t="s">
        <v>32</v>
      </c>
      <c r="C37" s="33">
        <v>84</v>
      </c>
      <c r="D37" s="33">
        <v>84</v>
      </c>
      <c r="E37" s="33">
        <v>84</v>
      </c>
      <c r="F37" s="33">
        <v>84</v>
      </c>
      <c r="G37" s="33">
        <v>84</v>
      </c>
      <c r="H37" s="33">
        <v>84</v>
      </c>
      <c r="I37" s="33">
        <v>84</v>
      </c>
      <c r="J37" s="33">
        <v>84</v>
      </c>
      <c r="K37" s="33">
        <v>84</v>
      </c>
      <c r="L37" s="33">
        <v>84</v>
      </c>
      <c r="M37" s="33">
        <v>84</v>
      </c>
      <c r="N37" s="33">
        <v>84</v>
      </c>
      <c r="O37" s="33">
        <v>84</v>
      </c>
      <c r="P37" s="33">
        <v>84</v>
      </c>
      <c r="Q37" s="33">
        <v>84</v>
      </c>
      <c r="R37" s="33">
        <v>84</v>
      </c>
      <c r="S37" s="33">
        <v>84</v>
      </c>
      <c r="T37" s="33">
        <v>84</v>
      </c>
      <c r="U37" s="33">
        <v>84</v>
      </c>
      <c r="V37" s="33">
        <v>84</v>
      </c>
      <c r="W37" s="33">
        <v>84</v>
      </c>
      <c r="X37" s="33">
        <v>84</v>
      </c>
      <c r="Y37" s="33">
        <v>84</v>
      </c>
      <c r="Z37" s="33">
        <v>84</v>
      </c>
      <c r="AA37" s="33">
        <v>84</v>
      </c>
      <c r="AB37" s="33">
        <v>0</v>
      </c>
      <c r="AC37" s="33">
        <v>0</v>
      </c>
      <c r="AD37" s="33">
        <v>0</v>
      </c>
      <c r="AE37" s="33">
        <v>0</v>
      </c>
    </row>
    <row r="38" spans="1:31" s="28" customFormat="1">
      <c r="A38" s="29" t="s">
        <v>131</v>
      </c>
      <c r="B38" s="29" t="s">
        <v>66</v>
      </c>
      <c r="C38" s="33">
        <v>1910</v>
      </c>
      <c r="D38" s="33">
        <v>1910</v>
      </c>
      <c r="E38" s="33">
        <v>1910</v>
      </c>
      <c r="F38" s="33">
        <v>1910</v>
      </c>
      <c r="G38" s="33">
        <v>1910</v>
      </c>
      <c r="H38" s="33">
        <v>1910</v>
      </c>
      <c r="I38" s="33">
        <v>1910</v>
      </c>
      <c r="J38" s="33">
        <v>1910</v>
      </c>
      <c r="K38" s="33">
        <v>1910</v>
      </c>
      <c r="L38" s="33">
        <v>1910</v>
      </c>
      <c r="M38" s="33">
        <v>1910</v>
      </c>
      <c r="N38" s="33">
        <v>1910</v>
      </c>
      <c r="O38" s="33">
        <v>1618</v>
      </c>
      <c r="P38" s="33">
        <v>1501</v>
      </c>
      <c r="Q38" s="33">
        <v>1501</v>
      </c>
      <c r="R38" s="33">
        <v>1501</v>
      </c>
      <c r="S38" s="33">
        <v>1501</v>
      </c>
      <c r="T38" s="33">
        <v>1501</v>
      </c>
      <c r="U38" s="33">
        <v>1501</v>
      </c>
      <c r="V38" s="33">
        <v>1501</v>
      </c>
      <c r="W38" s="33">
        <v>1501</v>
      </c>
      <c r="X38" s="33">
        <v>1501</v>
      </c>
      <c r="Y38" s="33">
        <v>1501</v>
      </c>
      <c r="Z38" s="33">
        <v>1369</v>
      </c>
      <c r="AA38" s="33">
        <v>1369</v>
      </c>
      <c r="AB38" s="33">
        <v>1439.2464</v>
      </c>
      <c r="AC38" s="33">
        <v>1439.2464</v>
      </c>
      <c r="AD38" s="33">
        <v>2097.6190999999999</v>
      </c>
      <c r="AE38" s="33">
        <v>1578.6190999999999</v>
      </c>
    </row>
    <row r="39" spans="1:31" s="28" customFormat="1">
      <c r="A39" s="29" t="s">
        <v>131</v>
      </c>
      <c r="B39" s="29" t="s">
        <v>65</v>
      </c>
      <c r="C39" s="33">
        <v>152.40000152587891</v>
      </c>
      <c r="D39" s="33">
        <v>152.40000152587891</v>
      </c>
      <c r="E39" s="33">
        <v>152.40000152587891</v>
      </c>
      <c r="F39" s="33">
        <v>152.40000152587891</v>
      </c>
      <c r="G39" s="33">
        <v>152.40000152587891</v>
      </c>
      <c r="H39" s="33">
        <v>152.40000152587891</v>
      </c>
      <c r="I39" s="33">
        <v>152.40000152587891</v>
      </c>
      <c r="J39" s="33">
        <v>152.40000152587891</v>
      </c>
      <c r="K39" s="33">
        <v>152.40000152587891</v>
      </c>
      <c r="L39" s="33">
        <v>152.40000152587891</v>
      </c>
      <c r="M39" s="33">
        <v>152.40000152587891</v>
      </c>
      <c r="N39" s="33">
        <v>152.40000152587891</v>
      </c>
      <c r="O39" s="33">
        <v>152.40000152587891</v>
      </c>
      <c r="P39" s="33">
        <v>152.40000152587891</v>
      </c>
      <c r="Q39" s="33">
        <v>152.40000152587891</v>
      </c>
      <c r="R39" s="33">
        <v>152.40000152587891</v>
      </c>
      <c r="S39" s="33">
        <v>66</v>
      </c>
      <c r="T39" s="33">
        <v>66</v>
      </c>
      <c r="U39" s="33">
        <v>66</v>
      </c>
      <c r="V39" s="33">
        <v>66</v>
      </c>
      <c r="W39" s="33">
        <v>66</v>
      </c>
      <c r="X39" s="33">
        <v>0</v>
      </c>
      <c r="Y39" s="33">
        <v>0</v>
      </c>
      <c r="Z39" s="33">
        <v>0</v>
      </c>
      <c r="AA39" s="33">
        <v>0</v>
      </c>
      <c r="AB39" s="33">
        <v>0</v>
      </c>
      <c r="AC39" s="33">
        <v>0</v>
      </c>
      <c r="AD39" s="33">
        <v>0</v>
      </c>
      <c r="AE39" s="33">
        <v>0</v>
      </c>
    </row>
    <row r="40" spans="1:31" s="28" customFormat="1">
      <c r="A40" s="29" t="s">
        <v>131</v>
      </c>
      <c r="B40" s="29" t="s">
        <v>69</v>
      </c>
      <c r="C40" s="33">
        <v>676.60802078246934</v>
      </c>
      <c r="D40" s="33">
        <v>1176.6080207824693</v>
      </c>
      <c r="E40" s="33">
        <v>1176.6080207824693</v>
      </c>
      <c r="F40" s="33">
        <v>1776.6080207824693</v>
      </c>
      <c r="G40" s="33">
        <v>1776.6080207824693</v>
      </c>
      <c r="H40" s="33">
        <v>1776.6086720389694</v>
      </c>
      <c r="I40" s="33">
        <v>2290.8537723294694</v>
      </c>
      <c r="J40" s="33">
        <v>2477.6466207824692</v>
      </c>
      <c r="K40" s="33">
        <v>2477.6466207824692</v>
      </c>
      <c r="L40" s="33">
        <v>2477.6466207824692</v>
      </c>
      <c r="M40" s="33">
        <v>2477.6466207824692</v>
      </c>
      <c r="N40" s="33">
        <v>2477.6466207824692</v>
      </c>
      <c r="O40" s="33">
        <v>2477.6466207824692</v>
      </c>
      <c r="P40" s="33">
        <v>2477.6466207824692</v>
      </c>
      <c r="Q40" s="33">
        <v>2477.6466207824692</v>
      </c>
      <c r="R40" s="33">
        <v>2477.6466207824692</v>
      </c>
      <c r="S40" s="33">
        <v>4253.8858507824689</v>
      </c>
      <c r="T40" s="33">
        <v>4253.8858507824689</v>
      </c>
      <c r="U40" s="33">
        <v>4253.8858507824689</v>
      </c>
      <c r="V40" s="33">
        <v>4292.5564207824682</v>
      </c>
      <c r="W40" s="33">
        <v>4572.8709207824686</v>
      </c>
      <c r="X40" s="33">
        <v>5375.5703953484681</v>
      </c>
      <c r="Y40" s="33">
        <v>5769.5803749046754</v>
      </c>
      <c r="Z40" s="33">
        <v>5316.6903602595085</v>
      </c>
      <c r="AA40" s="33">
        <v>5596.4223602670081</v>
      </c>
      <c r="AB40" s="33">
        <v>6551.8535102761789</v>
      </c>
      <c r="AC40" s="33">
        <v>6551.8535102778687</v>
      </c>
      <c r="AD40" s="33">
        <v>6551.8535102796386</v>
      </c>
      <c r="AE40" s="33">
        <v>7070.9509502812989</v>
      </c>
    </row>
    <row r="41" spans="1:31" s="28" customFormat="1">
      <c r="A41" s="29" t="s">
        <v>131</v>
      </c>
      <c r="B41" s="29" t="s">
        <v>68</v>
      </c>
      <c r="C41" s="33">
        <v>2017.6349983215291</v>
      </c>
      <c r="D41" s="33">
        <v>2827.6199989318811</v>
      </c>
      <c r="E41" s="33">
        <v>2827.6199989318811</v>
      </c>
      <c r="F41" s="33">
        <v>2827.6199989318811</v>
      </c>
      <c r="G41" s="33">
        <v>2827.6199989318811</v>
      </c>
      <c r="H41" s="33">
        <v>2827.6199989318811</v>
      </c>
      <c r="I41" s="33">
        <v>2827.6199989318811</v>
      </c>
      <c r="J41" s="33">
        <v>2827.6199989318811</v>
      </c>
      <c r="K41" s="33">
        <v>2827.6199989318811</v>
      </c>
      <c r="L41" s="33">
        <v>2827.6199989318811</v>
      </c>
      <c r="M41" s="33">
        <v>2827.6199989318811</v>
      </c>
      <c r="N41" s="33">
        <v>2827.6199989318811</v>
      </c>
      <c r="O41" s="33">
        <v>2827.6199989318811</v>
      </c>
      <c r="P41" s="33">
        <v>2827.6199989318811</v>
      </c>
      <c r="Q41" s="33">
        <v>2827.6199989318811</v>
      </c>
      <c r="R41" s="33">
        <v>2706.6199989318807</v>
      </c>
      <c r="S41" s="33">
        <v>2656.6199989318807</v>
      </c>
      <c r="T41" s="33">
        <v>2656.6199989318807</v>
      </c>
      <c r="U41" s="33">
        <v>2656.6199989318807</v>
      </c>
      <c r="V41" s="33">
        <v>2656.6199989318807</v>
      </c>
      <c r="W41" s="33">
        <v>2656.6199989318807</v>
      </c>
      <c r="X41" s="33">
        <v>3629.3470307629336</v>
      </c>
      <c r="Y41" s="33">
        <v>3564.2838807629346</v>
      </c>
      <c r="Z41" s="33">
        <v>3363.1838822888144</v>
      </c>
      <c r="AA41" s="33">
        <v>3854.4643321057088</v>
      </c>
      <c r="AB41" s="33">
        <v>5470.3705314953568</v>
      </c>
      <c r="AC41" s="33">
        <v>5359.9705299694788</v>
      </c>
      <c r="AD41" s="33">
        <v>4829.0705284436008</v>
      </c>
      <c r="AE41" s="33">
        <v>5437.7557972534178</v>
      </c>
    </row>
    <row r="42" spans="1:31" s="28" customFormat="1">
      <c r="A42" s="29" t="s">
        <v>131</v>
      </c>
      <c r="B42" s="29" t="s">
        <v>36</v>
      </c>
      <c r="C42" s="33">
        <v>0</v>
      </c>
      <c r="D42" s="33">
        <v>20</v>
      </c>
      <c r="E42" s="33">
        <v>20</v>
      </c>
      <c r="F42" s="33">
        <v>20</v>
      </c>
      <c r="G42" s="33">
        <v>20</v>
      </c>
      <c r="H42" s="33">
        <v>20</v>
      </c>
      <c r="I42" s="33">
        <v>20</v>
      </c>
      <c r="J42" s="33">
        <v>20</v>
      </c>
      <c r="K42" s="33">
        <v>20</v>
      </c>
      <c r="L42" s="33">
        <v>20</v>
      </c>
      <c r="M42" s="33">
        <v>20</v>
      </c>
      <c r="N42" s="33">
        <v>20</v>
      </c>
      <c r="O42" s="33">
        <v>20</v>
      </c>
      <c r="P42" s="33">
        <v>20</v>
      </c>
      <c r="Q42" s="33">
        <v>20</v>
      </c>
      <c r="R42" s="33">
        <v>20</v>
      </c>
      <c r="S42" s="33">
        <v>259.24160000000001</v>
      </c>
      <c r="T42" s="33">
        <v>259.24160000000001</v>
      </c>
      <c r="U42" s="33">
        <v>259.24160000000001</v>
      </c>
      <c r="V42" s="33">
        <v>304.52539999999999</v>
      </c>
      <c r="W42" s="33">
        <v>845.68993999999998</v>
      </c>
      <c r="X42" s="33">
        <v>1142.9253000000001</v>
      </c>
      <c r="Y42" s="33">
        <v>1142.9253000000001</v>
      </c>
      <c r="Z42" s="33">
        <v>1649.5109</v>
      </c>
      <c r="AA42" s="33">
        <v>1649.5109</v>
      </c>
      <c r="AB42" s="33">
        <v>1649.5109</v>
      </c>
      <c r="AC42" s="33">
        <v>1649.5109</v>
      </c>
      <c r="AD42" s="33">
        <v>1649.5109</v>
      </c>
      <c r="AE42" s="33">
        <v>2045.75</v>
      </c>
    </row>
    <row r="43" spans="1:31" s="28" customFormat="1">
      <c r="A43" s="29" t="s">
        <v>131</v>
      </c>
      <c r="B43" s="29" t="s">
        <v>73</v>
      </c>
      <c r="C43" s="33">
        <v>570</v>
      </c>
      <c r="D43" s="33">
        <v>570</v>
      </c>
      <c r="E43" s="33">
        <v>570</v>
      </c>
      <c r="F43" s="33">
        <v>570</v>
      </c>
      <c r="G43" s="33">
        <v>570</v>
      </c>
      <c r="H43" s="33">
        <v>570</v>
      </c>
      <c r="I43" s="33">
        <v>570</v>
      </c>
      <c r="J43" s="33">
        <v>570</v>
      </c>
      <c r="K43" s="33">
        <v>570</v>
      </c>
      <c r="L43" s="33">
        <v>570</v>
      </c>
      <c r="M43" s="33">
        <v>570</v>
      </c>
      <c r="N43" s="33">
        <v>570</v>
      </c>
      <c r="O43" s="33">
        <v>570</v>
      </c>
      <c r="P43" s="33">
        <v>570</v>
      </c>
      <c r="Q43" s="33">
        <v>570</v>
      </c>
      <c r="R43" s="33">
        <v>570</v>
      </c>
      <c r="S43" s="33">
        <v>570.00013610383996</v>
      </c>
      <c r="T43" s="33">
        <v>570.00013610911003</v>
      </c>
      <c r="U43" s="33">
        <v>570.00013611556994</v>
      </c>
      <c r="V43" s="33">
        <v>570.00013612514999</v>
      </c>
      <c r="W43" s="33">
        <v>643.00511000000006</v>
      </c>
      <c r="X43" s="33">
        <v>969.76531999999997</v>
      </c>
      <c r="Y43" s="33">
        <v>969.76531999999997</v>
      </c>
      <c r="Z43" s="33">
        <v>969.76531999999997</v>
      </c>
      <c r="AA43" s="33">
        <v>1516.0008</v>
      </c>
      <c r="AB43" s="33">
        <v>2650.1174000000001</v>
      </c>
      <c r="AC43" s="33">
        <v>2650.1174000000001</v>
      </c>
      <c r="AD43" s="33">
        <v>2650.1174000000001</v>
      </c>
      <c r="AE43" s="33">
        <v>2650.1174000000001</v>
      </c>
    </row>
    <row r="44" spans="1:31" s="28" customFormat="1">
      <c r="A44" s="29" t="s">
        <v>131</v>
      </c>
      <c r="B44" s="29" t="s">
        <v>56</v>
      </c>
      <c r="C44" s="33">
        <v>2.6030000150203643</v>
      </c>
      <c r="D44" s="33">
        <v>3.3170000910758937</v>
      </c>
      <c r="E44" s="33">
        <v>4.0260000228881774</v>
      </c>
      <c r="F44" s="33">
        <v>5.4030001759529078</v>
      </c>
      <c r="G44" s="33">
        <v>7.6770000457763601</v>
      </c>
      <c r="H44" s="33">
        <v>9.8029999732971085</v>
      </c>
      <c r="I44" s="33">
        <v>12.359000444412139</v>
      </c>
      <c r="J44" s="33">
        <v>14.69100010395041</v>
      </c>
      <c r="K44" s="33">
        <v>17.289999723434399</v>
      </c>
      <c r="L44" s="33">
        <v>18.852000474929767</v>
      </c>
      <c r="M44" s="33">
        <v>24.21999907493586</v>
      </c>
      <c r="N44" s="33">
        <v>26.670000553131</v>
      </c>
      <c r="O44" s="33">
        <v>30.57900047302244</v>
      </c>
      <c r="P44" s="33">
        <v>33.136000633239718</v>
      </c>
      <c r="Q44" s="33">
        <v>34.829999446868804</v>
      </c>
      <c r="R44" s="33">
        <v>36.323000669479349</v>
      </c>
      <c r="S44" s="33">
        <v>37.833999156951897</v>
      </c>
      <c r="T44" s="33">
        <v>39.482998371124204</v>
      </c>
      <c r="U44" s="33">
        <v>41.236998558044355</v>
      </c>
      <c r="V44" s="33">
        <v>42.889000892639132</v>
      </c>
      <c r="W44" s="33">
        <v>44.434001445770186</v>
      </c>
      <c r="X44" s="33">
        <v>46.04599905014036</v>
      </c>
      <c r="Y44" s="33">
        <v>47.854001522064159</v>
      </c>
      <c r="Z44" s="33">
        <v>49.667001724243121</v>
      </c>
      <c r="AA44" s="33">
        <v>51.431999206542926</v>
      </c>
      <c r="AB44" s="33">
        <v>53.151998043060289</v>
      </c>
      <c r="AC44" s="33">
        <v>54.833001136779757</v>
      </c>
      <c r="AD44" s="33">
        <v>56.54499816894522</v>
      </c>
      <c r="AE44" s="33">
        <v>58.29699945449827</v>
      </c>
    </row>
    <row r="45" spans="1:31" s="28" customFormat="1">
      <c r="A45" s="34" t="s">
        <v>138</v>
      </c>
      <c r="B45" s="34"/>
      <c r="C45" s="35">
        <v>14479.543014526362</v>
      </c>
      <c r="D45" s="35">
        <v>15789.528015136713</v>
      </c>
      <c r="E45" s="35">
        <v>15789.528015136713</v>
      </c>
      <c r="F45" s="35">
        <v>14138.315665136712</v>
      </c>
      <c r="G45" s="35">
        <v>14138.315665136712</v>
      </c>
      <c r="H45" s="35">
        <v>13309.528636393214</v>
      </c>
      <c r="I45" s="35">
        <v>13820.585016683712</v>
      </c>
      <c r="J45" s="35">
        <v>13307.377865136712</v>
      </c>
      <c r="K45" s="35">
        <v>13226.318695136713</v>
      </c>
      <c r="L45" s="35">
        <v>13226.318695136713</v>
      </c>
      <c r="M45" s="35">
        <v>13226.318695136713</v>
      </c>
      <c r="N45" s="35">
        <v>13226.318695136713</v>
      </c>
      <c r="O45" s="35">
        <v>12934.318695136713</v>
      </c>
      <c r="P45" s="35">
        <v>12817.318695136713</v>
      </c>
      <c r="Q45" s="35">
        <v>12579.402815136711</v>
      </c>
      <c r="R45" s="35">
        <v>12017.875915136712</v>
      </c>
      <c r="S45" s="35">
        <v>13504.346673610835</v>
      </c>
      <c r="T45" s="35">
        <v>13504.346673610835</v>
      </c>
      <c r="U45" s="35">
        <v>13360.94667971435</v>
      </c>
      <c r="V45" s="35">
        <v>13399.617249714349</v>
      </c>
      <c r="W45" s="35">
        <v>13679.931749714349</v>
      </c>
      <c r="X45" s="35">
        <v>14645.358256111402</v>
      </c>
      <c r="Y45" s="35">
        <v>14690.36425566761</v>
      </c>
      <c r="Z45" s="35">
        <v>13539.374242548323</v>
      </c>
      <c r="AA45" s="35">
        <v>13300.886692372716</v>
      </c>
      <c r="AB45" s="35">
        <v>15333.470441771535</v>
      </c>
      <c r="AC45" s="35">
        <v>15223.070440247349</v>
      </c>
      <c r="AD45" s="35">
        <v>15350.543138723238</v>
      </c>
      <c r="AE45" s="35">
        <v>15959.325847534716</v>
      </c>
    </row>
    <row r="46" spans="1:31" s="28" customFormat="1"/>
    <row r="47" spans="1:31" s="28" customFormat="1">
      <c r="A47" s="19" t="s">
        <v>128</v>
      </c>
      <c r="B47" s="19" t="s">
        <v>129</v>
      </c>
      <c r="C47" s="19" t="s">
        <v>80</v>
      </c>
      <c r="D47" s="19" t="s">
        <v>89</v>
      </c>
      <c r="E47" s="19" t="s">
        <v>90</v>
      </c>
      <c r="F47" s="19" t="s">
        <v>91</v>
      </c>
      <c r="G47" s="19" t="s">
        <v>92</v>
      </c>
      <c r="H47" s="19" t="s">
        <v>93</v>
      </c>
      <c r="I47" s="19" t="s">
        <v>94</v>
      </c>
      <c r="J47" s="19" t="s">
        <v>95</v>
      </c>
      <c r="K47" s="19" t="s">
        <v>96</v>
      </c>
      <c r="L47" s="19" t="s">
        <v>97</v>
      </c>
      <c r="M47" s="19" t="s">
        <v>98</v>
      </c>
      <c r="N47" s="19" t="s">
        <v>99</v>
      </c>
      <c r="O47" s="19" t="s">
        <v>100</v>
      </c>
      <c r="P47" s="19" t="s">
        <v>101</v>
      </c>
      <c r="Q47" s="19" t="s">
        <v>102</v>
      </c>
      <c r="R47" s="19" t="s">
        <v>103</v>
      </c>
      <c r="S47" s="19" t="s">
        <v>104</v>
      </c>
      <c r="T47" s="19" t="s">
        <v>105</v>
      </c>
      <c r="U47" s="19" t="s">
        <v>106</v>
      </c>
      <c r="V47" s="19" t="s">
        <v>107</v>
      </c>
      <c r="W47" s="19" t="s">
        <v>108</v>
      </c>
      <c r="X47" s="19" t="s">
        <v>109</v>
      </c>
      <c r="Y47" s="19" t="s">
        <v>110</v>
      </c>
      <c r="Z47" s="19" t="s">
        <v>111</v>
      </c>
      <c r="AA47" s="19" t="s">
        <v>112</v>
      </c>
      <c r="AB47" s="19" t="s">
        <v>113</v>
      </c>
      <c r="AC47" s="19" t="s">
        <v>114</v>
      </c>
      <c r="AD47" s="19" t="s">
        <v>115</v>
      </c>
      <c r="AE47" s="19" t="s">
        <v>116</v>
      </c>
    </row>
    <row r="48" spans="1:31" s="28" customFormat="1">
      <c r="A48" s="29" t="s">
        <v>132</v>
      </c>
      <c r="B48" s="29" t="s">
        <v>64</v>
      </c>
      <c r="C48" s="33">
        <v>0</v>
      </c>
      <c r="D48" s="33">
        <v>0</v>
      </c>
      <c r="E48" s="33">
        <v>0</v>
      </c>
      <c r="F48" s="33">
        <v>0</v>
      </c>
      <c r="G48" s="33">
        <v>0</v>
      </c>
      <c r="H48" s="33">
        <v>0</v>
      </c>
      <c r="I48" s="33">
        <v>0</v>
      </c>
      <c r="J48" s="33">
        <v>0</v>
      </c>
      <c r="K48" s="33">
        <v>0</v>
      </c>
      <c r="L48" s="33">
        <v>0</v>
      </c>
      <c r="M48" s="33">
        <v>0</v>
      </c>
      <c r="N48" s="33">
        <v>0</v>
      </c>
      <c r="O48" s="33">
        <v>0</v>
      </c>
      <c r="P48" s="33">
        <v>0</v>
      </c>
      <c r="Q48" s="33">
        <v>0</v>
      </c>
      <c r="R48" s="33">
        <v>0</v>
      </c>
      <c r="S48" s="33">
        <v>0</v>
      </c>
      <c r="T48" s="33">
        <v>0</v>
      </c>
      <c r="U48" s="33">
        <v>0</v>
      </c>
      <c r="V48" s="33">
        <v>0</v>
      </c>
      <c r="W48" s="33">
        <v>0</v>
      </c>
      <c r="X48" s="33">
        <v>0</v>
      </c>
      <c r="Y48" s="33">
        <v>0</v>
      </c>
      <c r="Z48" s="33">
        <v>0</v>
      </c>
      <c r="AA48" s="33">
        <v>0</v>
      </c>
      <c r="AB48" s="33">
        <v>0</v>
      </c>
      <c r="AC48" s="33">
        <v>0</v>
      </c>
      <c r="AD48" s="33">
        <v>0</v>
      </c>
      <c r="AE48" s="33">
        <v>0</v>
      </c>
    </row>
    <row r="49" spans="1:31" s="28" customFormat="1">
      <c r="A49" s="29" t="s">
        <v>132</v>
      </c>
      <c r="B49" s="29" t="s">
        <v>71</v>
      </c>
      <c r="C49" s="33">
        <v>4790</v>
      </c>
      <c r="D49" s="33">
        <v>4790</v>
      </c>
      <c r="E49" s="33">
        <v>4790</v>
      </c>
      <c r="F49" s="33">
        <v>3031.4728700000001</v>
      </c>
      <c r="G49" s="33">
        <v>3031.4728700000001</v>
      </c>
      <c r="H49" s="33">
        <v>3031.4728700000001</v>
      </c>
      <c r="I49" s="33">
        <v>3031.4728700000001</v>
      </c>
      <c r="J49" s="33">
        <v>3031.4728700000001</v>
      </c>
      <c r="K49" s="33">
        <v>3031.4728700000001</v>
      </c>
      <c r="L49" s="33">
        <v>3031.4728700000001</v>
      </c>
      <c r="M49" s="33">
        <v>3031.4728700000001</v>
      </c>
      <c r="N49" s="33">
        <v>3031.4728700000001</v>
      </c>
      <c r="O49" s="33">
        <v>3031.4728700000001</v>
      </c>
      <c r="P49" s="33">
        <v>3031.4728700000001</v>
      </c>
      <c r="Q49" s="33">
        <v>3031.4728700000001</v>
      </c>
      <c r="R49" s="33">
        <v>3031.4728700000001</v>
      </c>
      <c r="S49" s="33">
        <v>3031.4728700000001</v>
      </c>
      <c r="T49" s="33">
        <v>3031.4728700000001</v>
      </c>
      <c r="U49" s="33">
        <v>3031.4728700000001</v>
      </c>
      <c r="V49" s="33">
        <v>3031.4728700000001</v>
      </c>
      <c r="W49" s="33">
        <v>3031.4728700000001</v>
      </c>
      <c r="X49" s="33">
        <v>3031.4728700000001</v>
      </c>
      <c r="Y49" s="33">
        <v>3031.4728700000001</v>
      </c>
      <c r="Z49" s="33">
        <v>3031.4728700000001</v>
      </c>
      <c r="AA49" s="33">
        <v>3031.4728700000001</v>
      </c>
      <c r="AB49" s="33">
        <v>3031.4728700000001</v>
      </c>
      <c r="AC49" s="33">
        <v>1916.4728700000001</v>
      </c>
      <c r="AD49" s="33">
        <v>0</v>
      </c>
      <c r="AE49" s="33">
        <v>0</v>
      </c>
    </row>
    <row r="50" spans="1:31" s="28" customFormat="1">
      <c r="A50" s="29" t="s">
        <v>132</v>
      </c>
      <c r="B50" s="29" t="s">
        <v>20</v>
      </c>
      <c r="C50" s="33">
        <v>0</v>
      </c>
      <c r="D50" s="33">
        <v>0</v>
      </c>
      <c r="E50" s="33">
        <v>0</v>
      </c>
      <c r="F50" s="33">
        <v>0</v>
      </c>
      <c r="G50" s="33">
        <v>0</v>
      </c>
      <c r="H50" s="33">
        <v>0</v>
      </c>
      <c r="I50" s="33">
        <v>0</v>
      </c>
      <c r="J50" s="33">
        <v>0</v>
      </c>
      <c r="K50" s="33">
        <v>0</v>
      </c>
      <c r="L50" s="33">
        <v>0</v>
      </c>
      <c r="M50" s="33">
        <v>0</v>
      </c>
      <c r="N50" s="33">
        <v>0</v>
      </c>
      <c r="O50" s="33">
        <v>0</v>
      </c>
      <c r="P50" s="33">
        <v>0</v>
      </c>
      <c r="Q50" s="33">
        <v>0</v>
      </c>
      <c r="R50" s="33">
        <v>0</v>
      </c>
      <c r="S50" s="33">
        <v>0</v>
      </c>
      <c r="T50" s="33">
        <v>0</v>
      </c>
      <c r="U50" s="33">
        <v>0</v>
      </c>
      <c r="V50" s="33">
        <v>0</v>
      </c>
      <c r="W50" s="33">
        <v>0</v>
      </c>
      <c r="X50" s="33">
        <v>0</v>
      </c>
      <c r="Y50" s="33">
        <v>0</v>
      </c>
      <c r="Z50" s="33">
        <v>0</v>
      </c>
      <c r="AA50" s="33">
        <v>0</v>
      </c>
      <c r="AB50" s="33">
        <v>0</v>
      </c>
      <c r="AC50" s="33">
        <v>0</v>
      </c>
      <c r="AD50" s="33">
        <v>0</v>
      </c>
      <c r="AE50" s="33">
        <v>0</v>
      </c>
    </row>
    <row r="51" spans="1:31" s="28" customFormat="1">
      <c r="A51" s="29" t="s">
        <v>132</v>
      </c>
      <c r="B51" s="29" t="s">
        <v>32</v>
      </c>
      <c r="C51" s="33">
        <v>500</v>
      </c>
      <c r="D51" s="33">
        <v>500</v>
      </c>
      <c r="E51" s="33">
        <v>500</v>
      </c>
      <c r="F51" s="33">
        <v>500</v>
      </c>
      <c r="G51" s="33">
        <v>500</v>
      </c>
      <c r="H51" s="33">
        <v>500</v>
      </c>
      <c r="I51" s="33">
        <v>500</v>
      </c>
      <c r="J51" s="33">
        <v>500</v>
      </c>
      <c r="K51" s="33">
        <v>500</v>
      </c>
      <c r="L51" s="33">
        <v>500</v>
      </c>
      <c r="M51" s="33">
        <v>500</v>
      </c>
      <c r="N51" s="33">
        <v>500</v>
      </c>
      <c r="O51" s="33">
        <v>500</v>
      </c>
      <c r="P51" s="33">
        <v>500</v>
      </c>
      <c r="Q51" s="33">
        <v>500</v>
      </c>
      <c r="R51" s="33">
        <v>500</v>
      </c>
      <c r="S51" s="33">
        <v>500</v>
      </c>
      <c r="T51" s="33">
        <v>500</v>
      </c>
      <c r="U51" s="33">
        <v>0</v>
      </c>
      <c r="V51" s="33">
        <v>0</v>
      </c>
      <c r="W51" s="33">
        <v>0</v>
      </c>
      <c r="X51" s="33">
        <v>0</v>
      </c>
      <c r="Y51" s="33">
        <v>0</v>
      </c>
      <c r="Z51" s="33">
        <v>0</v>
      </c>
      <c r="AA51" s="33">
        <v>0</v>
      </c>
      <c r="AB51" s="33">
        <v>0</v>
      </c>
      <c r="AC51" s="33">
        <v>0</v>
      </c>
      <c r="AD51" s="33">
        <v>0</v>
      </c>
      <c r="AE51" s="33">
        <v>0</v>
      </c>
    </row>
    <row r="52" spans="1:31" s="28" customFormat="1">
      <c r="A52" s="29" t="s">
        <v>132</v>
      </c>
      <c r="B52" s="29" t="s">
        <v>66</v>
      </c>
      <c r="C52" s="33">
        <v>1900</v>
      </c>
      <c r="D52" s="33">
        <v>1900</v>
      </c>
      <c r="E52" s="33">
        <v>1900</v>
      </c>
      <c r="F52" s="33">
        <v>1900</v>
      </c>
      <c r="G52" s="33">
        <v>1900</v>
      </c>
      <c r="H52" s="33">
        <v>1900</v>
      </c>
      <c r="I52" s="33">
        <v>1900</v>
      </c>
      <c r="J52" s="33">
        <v>1900</v>
      </c>
      <c r="K52" s="33">
        <v>1900</v>
      </c>
      <c r="L52" s="33">
        <v>1900</v>
      </c>
      <c r="M52" s="33">
        <v>1900</v>
      </c>
      <c r="N52" s="33">
        <v>1900</v>
      </c>
      <c r="O52" s="33">
        <v>1730</v>
      </c>
      <c r="P52" s="33">
        <v>1730</v>
      </c>
      <c r="Q52" s="33">
        <v>1730</v>
      </c>
      <c r="R52" s="33">
        <v>1730</v>
      </c>
      <c r="S52" s="33">
        <v>1730</v>
      </c>
      <c r="T52" s="33">
        <v>1730</v>
      </c>
      <c r="U52" s="33">
        <v>1290</v>
      </c>
      <c r="V52" s="33">
        <v>1290</v>
      </c>
      <c r="W52" s="33">
        <v>1290</v>
      </c>
      <c r="X52" s="33">
        <v>1196</v>
      </c>
      <c r="Y52" s="33">
        <v>1196</v>
      </c>
      <c r="Z52" s="33">
        <v>1196</v>
      </c>
      <c r="AA52" s="33">
        <v>1196</v>
      </c>
      <c r="AB52" s="33">
        <v>1196</v>
      </c>
      <c r="AC52" s="33">
        <v>612</v>
      </c>
      <c r="AD52" s="33">
        <v>772.66877999999997</v>
      </c>
      <c r="AE52" s="33">
        <v>772.66877999999997</v>
      </c>
    </row>
    <row r="53" spans="1:31" s="28" customFormat="1">
      <c r="A53" s="29" t="s">
        <v>132</v>
      </c>
      <c r="B53" s="29" t="s">
        <v>65</v>
      </c>
      <c r="C53" s="33">
        <v>2219</v>
      </c>
      <c r="D53" s="33">
        <v>2219</v>
      </c>
      <c r="E53" s="33">
        <v>2219</v>
      </c>
      <c r="F53" s="33">
        <v>2219</v>
      </c>
      <c r="G53" s="33">
        <v>2219</v>
      </c>
      <c r="H53" s="33">
        <v>2219</v>
      </c>
      <c r="I53" s="33">
        <v>2219</v>
      </c>
      <c r="J53" s="33">
        <v>2219</v>
      </c>
      <c r="K53" s="33">
        <v>2219</v>
      </c>
      <c r="L53" s="33">
        <v>2219</v>
      </c>
      <c r="M53" s="33">
        <v>2219</v>
      </c>
      <c r="N53" s="33">
        <v>2219</v>
      </c>
      <c r="O53" s="33">
        <v>2219</v>
      </c>
      <c r="P53" s="33">
        <v>2219</v>
      </c>
      <c r="Q53" s="33">
        <v>2219</v>
      </c>
      <c r="R53" s="33">
        <v>2219</v>
      </c>
      <c r="S53" s="33">
        <v>2219</v>
      </c>
      <c r="T53" s="33">
        <v>2219</v>
      </c>
      <c r="U53" s="33">
        <v>2219</v>
      </c>
      <c r="V53" s="33">
        <v>2219</v>
      </c>
      <c r="W53" s="33">
        <v>2219</v>
      </c>
      <c r="X53" s="33">
        <v>2219</v>
      </c>
      <c r="Y53" s="33">
        <v>2219</v>
      </c>
      <c r="Z53" s="33">
        <v>2219</v>
      </c>
      <c r="AA53" s="33">
        <v>2219</v>
      </c>
      <c r="AB53" s="33">
        <v>2219</v>
      </c>
      <c r="AC53" s="33">
        <v>2219</v>
      </c>
      <c r="AD53" s="33">
        <v>2219</v>
      </c>
      <c r="AE53" s="33">
        <v>2219</v>
      </c>
    </row>
    <row r="54" spans="1:31" s="28" customFormat="1">
      <c r="A54" s="29" t="s">
        <v>132</v>
      </c>
      <c r="B54" s="29" t="s">
        <v>69</v>
      </c>
      <c r="C54" s="33">
        <v>3434.4399795532199</v>
      </c>
      <c r="D54" s="33">
        <v>4322.199974060055</v>
      </c>
      <c r="E54" s="33">
        <v>4322.199974060055</v>
      </c>
      <c r="F54" s="33">
        <v>4322.199974060055</v>
      </c>
      <c r="G54" s="33">
        <v>4322.199974060055</v>
      </c>
      <c r="H54" s="33">
        <v>4322.199974060055</v>
      </c>
      <c r="I54" s="33">
        <v>4322.199974060055</v>
      </c>
      <c r="J54" s="33">
        <v>4322.199974060055</v>
      </c>
      <c r="K54" s="33">
        <v>4322.199974060055</v>
      </c>
      <c r="L54" s="33">
        <v>4322.199974060055</v>
      </c>
      <c r="M54" s="33">
        <v>4322.199974060055</v>
      </c>
      <c r="N54" s="33">
        <v>4322.199974060055</v>
      </c>
      <c r="O54" s="33">
        <v>4269.699974060055</v>
      </c>
      <c r="P54" s="33">
        <v>4269.699974060055</v>
      </c>
      <c r="Q54" s="33">
        <v>4269.699974060055</v>
      </c>
      <c r="R54" s="33">
        <v>4269.699974060055</v>
      </c>
      <c r="S54" s="33">
        <v>4202.4999771118128</v>
      </c>
      <c r="T54" s="33">
        <v>3785.9699745118128</v>
      </c>
      <c r="U54" s="33">
        <v>3901.6385571118126</v>
      </c>
      <c r="V54" s="33">
        <v>3758.4607516894489</v>
      </c>
      <c r="W54" s="33">
        <v>3758.4607516894489</v>
      </c>
      <c r="X54" s="33">
        <v>3835.8625824523883</v>
      </c>
      <c r="Y54" s="33">
        <v>4164.1717794006317</v>
      </c>
      <c r="Z54" s="33">
        <v>3852.1717794006317</v>
      </c>
      <c r="AA54" s="33">
        <v>3977.3440187902816</v>
      </c>
      <c r="AB54" s="33">
        <v>4211.774478790282</v>
      </c>
      <c r="AC54" s="33">
        <v>6314.1967587902809</v>
      </c>
      <c r="AD54" s="33">
        <v>8919.8214980273424</v>
      </c>
      <c r="AE54" s="33">
        <v>8820.7690984741203</v>
      </c>
    </row>
    <row r="55" spans="1:31" s="28" customFormat="1">
      <c r="A55" s="29" t="s">
        <v>132</v>
      </c>
      <c r="B55" s="29" t="s">
        <v>68</v>
      </c>
      <c r="C55" s="33">
        <v>1098.972995758056</v>
      </c>
      <c r="D55" s="33">
        <v>1098.972995758056</v>
      </c>
      <c r="E55" s="33">
        <v>1098.972995758056</v>
      </c>
      <c r="F55" s="33">
        <v>1098.972995758056</v>
      </c>
      <c r="G55" s="33">
        <v>1098.972995758056</v>
      </c>
      <c r="H55" s="33">
        <v>1098.972995758056</v>
      </c>
      <c r="I55" s="33">
        <v>1098.972995758056</v>
      </c>
      <c r="J55" s="33">
        <v>1098.972995758056</v>
      </c>
      <c r="K55" s="33">
        <v>1098.972995758056</v>
      </c>
      <c r="L55" s="33">
        <v>1098.972995758056</v>
      </c>
      <c r="M55" s="33">
        <v>1098.972995758056</v>
      </c>
      <c r="N55" s="33">
        <v>1098.972995758056</v>
      </c>
      <c r="O55" s="33">
        <v>1098.972995758056</v>
      </c>
      <c r="P55" s="33">
        <v>1098.972995758056</v>
      </c>
      <c r="Q55" s="33">
        <v>1098.972995758056</v>
      </c>
      <c r="R55" s="33">
        <v>1098.972995758056</v>
      </c>
      <c r="S55" s="33">
        <v>1098.972995758056</v>
      </c>
      <c r="T55" s="33">
        <v>1098.972995758056</v>
      </c>
      <c r="U55" s="33">
        <v>1098.972995758056</v>
      </c>
      <c r="V55" s="33">
        <v>1098.972995758056</v>
      </c>
      <c r="W55" s="33">
        <v>1098.972995758056</v>
      </c>
      <c r="X55" s="33">
        <v>1098.972995758056</v>
      </c>
      <c r="Y55" s="33">
        <v>1098.972995758056</v>
      </c>
      <c r="Z55" s="33">
        <v>991.45299911499001</v>
      </c>
      <c r="AA55" s="33">
        <v>960.34999847412087</v>
      </c>
      <c r="AB55" s="33">
        <v>960.35065650538081</v>
      </c>
      <c r="AC55" s="33">
        <v>1340.3499984741209</v>
      </c>
      <c r="AD55" s="33">
        <v>3288.4499969482422</v>
      </c>
      <c r="AE55" s="33">
        <v>3718.7093999999997</v>
      </c>
    </row>
    <row r="56" spans="1:31" s="28" customFormat="1">
      <c r="A56" s="29" t="s">
        <v>132</v>
      </c>
      <c r="B56" s="29" t="s">
        <v>36</v>
      </c>
      <c r="C56" s="33">
        <v>55.329999923705998</v>
      </c>
      <c r="D56" s="33">
        <v>375.329999923706</v>
      </c>
      <c r="E56" s="33">
        <v>375.329999923706</v>
      </c>
      <c r="F56" s="33">
        <v>375.329999923706</v>
      </c>
      <c r="G56" s="33">
        <v>375.329999923706</v>
      </c>
      <c r="H56" s="33">
        <v>375.329999923706</v>
      </c>
      <c r="I56" s="33">
        <v>375.329999923706</v>
      </c>
      <c r="J56" s="33">
        <v>375.329999923706</v>
      </c>
      <c r="K56" s="33">
        <v>375.329999923706</v>
      </c>
      <c r="L56" s="33">
        <v>375.329999923706</v>
      </c>
      <c r="M56" s="33">
        <v>375.329999923706</v>
      </c>
      <c r="N56" s="33">
        <v>375.329999923706</v>
      </c>
      <c r="O56" s="33">
        <v>320</v>
      </c>
      <c r="P56" s="33">
        <v>320</v>
      </c>
      <c r="Q56" s="33">
        <v>320</v>
      </c>
      <c r="R56" s="33">
        <v>320</v>
      </c>
      <c r="S56" s="33">
        <v>320</v>
      </c>
      <c r="T56" s="33">
        <v>320</v>
      </c>
      <c r="U56" s="33">
        <v>450.10712999999998</v>
      </c>
      <c r="V56" s="33">
        <v>450.10712999999998</v>
      </c>
      <c r="W56" s="33">
        <v>766.08205999999905</v>
      </c>
      <c r="X56" s="33">
        <v>466.08205999999899</v>
      </c>
      <c r="Y56" s="33">
        <v>466.08205999999899</v>
      </c>
      <c r="Z56" s="33">
        <v>839.678</v>
      </c>
      <c r="AA56" s="33">
        <v>839.678</v>
      </c>
      <c r="AB56" s="33">
        <v>839.678</v>
      </c>
      <c r="AC56" s="33">
        <v>839.678</v>
      </c>
      <c r="AD56" s="33">
        <v>1727.6389999999999</v>
      </c>
      <c r="AE56" s="33">
        <v>1727.6389999999999</v>
      </c>
    </row>
    <row r="57" spans="1:31" s="28" customFormat="1">
      <c r="A57" s="29" t="s">
        <v>132</v>
      </c>
      <c r="B57" s="29" t="s">
        <v>73</v>
      </c>
      <c r="C57" s="33">
        <v>0</v>
      </c>
      <c r="D57" s="33">
        <v>0</v>
      </c>
      <c r="E57" s="33">
        <v>0</v>
      </c>
      <c r="F57" s="33">
        <v>0</v>
      </c>
      <c r="G57" s="33">
        <v>0</v>
      </c>
      <c r="H57" s="33">
        <v>0</v>
      </c>
      <c r="I57" s="33">
        <v>0</v>
      </c>
      <c r="J57" s="33">
        <v>0</v>
      </c>
      <c r="K57" s="33">
        <v>0</v>
      </c>
      <c r="L57" s="33">
        <v>0</v>
      </c>
      <c r="M57" s="33">
        <v>0</v>
      </c>
      <c r="N57" s="33">
        <v>0</v>
      </c>
      <c r="O57" s="33">
        <v>0</v>
      </c>
      <c r="P57" s="33">
        <v>0</v>
      </c>
      <c r="Q57" s="33">
        <v>0</v>
      </c>
      <c r="R57" s="33">
        <v>0</v>
      </c>
      <c r="S57" s="33">
        <v>0</v>
      </c>
      <c r="T57" s="33">
        <v>12.7738</v>
      </c>
      <c r="U57" s="33">
        <v>325.74727999999999</v>
      </c>
      <c r="V57" s="33">
        <v>325.74727999999999</v>
      </c>
      <c r="W57" s="33">
        <v>325.74727999999999</v>
      </c>
      <c r="X57" s="33">
        <v>325.74727999999999</v>
      </c>
      <c r="Y57" s="33">
        <v>325.74727999999999</v>
      </c>
      <c r="Z57" s="33">
        <v>325.74727999999999</v>
      </c>
      <c r="AA57" s="33">
        <v>483.67315999999897</v>
      </c>
      <c r="AB57" s="33">
        <v>483.67315999999897</v>
      </c>
      <c r="AC57" s="33">
        <v>641.36992999999995</v>
      </c>
      <c r="AD57" s="33">
        <v>1629.3977</v>
      </c>
      <c r="AE57" s="33">
        <v>1629.3977</v>
      </c>
    </row>
    <row r="58" spans="1:31" s="28" customFormat="1">
      <c r="A58" s="29" t="s">
        <v>132</v>
      </c>
      <c r="B58" s="29" t="s">
        <v>56</v>
      </c>
      <c r="C58" s="33">
        <v>3.730999946594233</v>
      </c>
      <c r="D58" s="33">
        <v>5.3370000422000805</v>
      </c>
      <c r="E58" s="33">
        <v>6.5620000958442661</v>
      </c>
      <c r="F58" s="33">
        <v>8.8679997920989955</v>
      </c>
      <c r="G58" s="33">
        <v>11.99400031566614</v>
      </c>
      <c r="H58" s="33">
        <v>15.010999917983911</v>
      </c>
      <c r="I58" s="33">
        <v>18.664000272750819</v>
      </c>
      <c r="J58" s="33">
        <v>22.177000880241362</v>
      </c>
      <c r="K58" s="33">
        <v>26.300000429153378</v>
      </c>
      <c r="L58" s="33">
        <v>28.99999904632562</v>
      </c>
      <c r="M58" s="33">
        <v>38.306999206542869</v>
      </c>
      <c r="N58" s="33">
        <v>44.082001686096135</v>
      </c>
      <c r="O58" s="33">
        <v>52.344999551773057</v>
      </c>
      <c r="P58" s="33">
        <v>57.273001432418774</v>
      </c>
      <c r="Q58" s="33">
        <v>60.753001213073674</v>
      </c>
      <c r="R58" s="33">
        <v>63.832001686096142</v>
      </c>
      <c r="S58" s="33">
        <v>66.790998935699449</v>
      </c>
      <c r="T58" s="33">
        <v>69.882997035980154</v>
      </c>
      <c r="U58" s="33">
        <v>73.295000076293931</v>
      </c>
      <c r="V58" s="33">
        <v>76.875997543334947</v>
      </c>
      <c r="W58" s="33">
        <v>80.486003398895207</v>
      </c>
      <c r="X58" s="33">
        <v>84.222002506256047</v>
      </c>
      <c r="Y58" s="33">
        <v>88.148998260498033</v>
      </c>
      <c r="Z58" s="33">
        <v>92.059997081756535</v>
      </c>
      <c r="AA58" s="33">
        <v>95.945003509521428</v>
      </c>
      <c r="AB58" s="33">
        <v>99.820002079009967</v>
      </c>
      <c r="AC58" s="33">
        <v>103.66399621963494</v>
      </c>
      <c r="AD58" s="33">
        <v>107.5989999771115</v>
      </c>
      <c r="AE58" s="33">
        <v>111.65700006484921</v>
      </c>
    </row>
    <row r="59" spans="1:31" s="28" customFormat="1">
      <c r="A59" s="34" t="s">
        <v>138</v>
      </c>
      <c r="B59" s="34"/>
      <c r="C59" s="35">
        <v>13942.412975311276</v>
      </c>
      <c r="D59" s="35">
        <v>14830.172969818112</v>
      </c>
      <c r="E59" s="35">
        <v>14830.172969818112</v>
      </c>
      <c r="F59" s="35">
        <v>13071.645839818111</v>
      </c>
      <c r="G59" s="35">
        <v>13071.645839818111</v>
      </c>
      <c r="H59" s="35">
        <v>13071.645839818111</v>
      </c>
      <c r="I59" s="35">
        <v>13071.645839818111</v>
      </c>
      <c r="J59" s="35">
        <v>13071.645839818111</v>
      </c>
      <c r="K59" s="35">
        <v>13071.645839818111</v>
      </c>
      <c r="L59" s="35">
        <v>13071.645839818111</v>
      </c>
      <c r="M59" s="35">
        <v>13071.645839818111</v>
      </c>
      <c r="N59" s="35">
        <v>13071.645839818111</v>
      </c>
      <c r="O59" s="35">
        <v>12849.145839818111</v>
      </c>
      <c r="P59" s="35">
        <v>12849.145839818111</v>
      </c>
      <c r="Q59" s="35">
        <v>12849.145839818111</v>
      </c>
      <c r="R59" s="35">
        <v>12849.145839818111</v>
      </c>
      <c r="S59" s="35">
        <v>12781.945842869869</v>
      </c>
      <c r="T59" s="35">
        <v>12365.415840269869</v>
      </c>
      <c r="U59" s="35">
        <v>11541.08442286987</v>
      </c>
      <c r="V59" s="35">
        <v>11397.906617447505</v>
      </c>
      <c r="W59" s="35">
        <v>11397.906617447505</v>
      </c>
      <c r="X59" s="35">
        <v>11381.308448210444</v>
      </c>
      <c r="Y59" s="35">
        <v>11709.617645158687</v>
      </c>
      <c r="Z59" s="35">
        <v>11290.097648515621</v>
      </c>
      <c r="AA59" s="35">
        <v>11384.166887264402</v>
      </c>
      <c r="AB59" s="35">
        <v>11618.598005295664</v>
      </c>
      <c r="AC59" s="35">
        <v>12402.019627264403</v>
      </c>
      <c r="AD59" s="35">
        <v>15199.940274975585</v>
      </c>
      <c r="AE59" s="35">
        <v>15531.14727847412</v>
      </c>
    </row>
    <row r="60" spans="1:31" s="28" customFormat="1"/>
    <row r="61" spans="1:31" s="28" customFormat="1">
      <c r="A61" s="19" t="s">
        <v>128</v>
      </c>
      <c r="B61" s="19" t="s">
        <v>129</v>
      </c>
      <c r="C61" s="19" t="s">
        <v>80</v>
      </c>
      <c r="D61" s="19" t="s">
        <v>89</v>
      </c>
      <c r="E61" s="19" t="s">
        <v>90</v>
      </c>
      <c r="F61" s="19" t="s">
        <v>91</v>
      </c>
      <c r="G61" s="19" t="s">
        <v>92</v>
      </c>
      <c r="H61" s="19" t="s">
        <v>93</v>
      </c>
      <c r="I61" s="19" t="s">
        <v>94</v>
      </c>
      <c r="J61" s="19" t="s">
        <v>95</v>
      </c>
      <c r="K61" s="19" t="s">
        <v>96</v>
      </c>
      <c r="L61" s="19" t="s">
        <v>97</v>
      </c>
      <c r="M61" s="19" t="s">
        <v>98</v>
      </c>
      <c r="N61" s="19" t="s">
        <v>99</v>
      </c>
      <c r="O61" s="19" t="s">
        <v>100</v>
      </c>
      <c r="P61" s="19" t="s">
        <v>101</v>
      </c>
      <c r="Q61" s="19" t="s">
        <v>102</v>
      </c>
      <c r="R61" s="19" t="s">
        <v>103</v>
      </c>
      <c r="S61" s="19" t="s">
        <v>104</v>
      </c>
      <c r="T61" s="19" t="s">
        <v>105</v>
      </c>
      <c r="U61" s="19" t="s">
        <v>106</v>
      </c>
      <c r="V61" s="19" t="s">
        <v>107</v>
      </c>
      <c r="W61" s="19" t="s">
        <v>108</v>
      </c>
      <c r="X61" s="19" t="s">
        <v>109</v>
      </c>
      <c r="Y61" s="19" t="s">
        <v>110</v>
      </c>
      <c r="Z61" s="19" t="s">
        <v>111</v>
      </c>
      <c r="AA61" s="19" t="s">
        <v>112</v>
      </c>
      <c r="AB61" s="19" t="s">
        <v>113</v>
      </c>
      <c r="AC61" s="19" t="s">
        <v>114</v>
      </c>
      <c r="AD61" s="19" t="s">
        <v>115</v>
      </c>
      <c r="AE61" s="19" t="s">
        <v>116</v>
      </c>
    </row>
    <row r="62" spans="1:31" s="28" customFormat="1">
      <c r="A62" s="29" t="s">
        <v>133</v>
      </c>
      <c r="B62" s="29" t="s">
        <v>64</v>
      </c>
      <c r="C62" s="33">
        <v>0</v>
      </c>
      <c r="D62" s="33">
        <v>0</v>
      </c>
      <c r="E62" s="33">
        <v>0</v>
      </c>
      <c r="F62" s="33">
        <v>0</v>
      </c>
      <c r="G62" s="33">
        <v>0</v>
      </c>
      <c r="H62" s="33">
        <v>0</v>
      </c>
      <c r="I62" s="33">
        <v>0</v>
      </c>
      <c r="J62" s="33">
        <v>0</v>
      </c>
      <c r="K62" s="33">
        <v>0</v>
      </c>
      <c r="L62" s="33">
        <v>0</v>
      </c>
      <c r="M62" s="33">
        <v>0</v>
      </c>
      <c r="N62" s="33">
        <v>0</v>
      </c>
      <c r="O62" s="33">
        <v>0</v>
      </c>
      <c r="P62" s="33">
        <v>0</v>
      </c>
      <c r="Q62" s="33">
        <v>0</v>
      </c>
      <c r="R62" s="33">
        <v>0</v>
      </c>
      <c r="S62" s="33">
        <v>0</v>
      </c>
      <c r="T62" s="33">
        <v>0</v>
      </c>
      <c r="U62" s="33">
        <v>0</v>
      </c>
      <c r="V62" s="33">
        <v>0</v>
      </c>
      <c r="W62" s="33">
        <v>0</v>
      </c>
      <c r="X62" s="33">
        <v>0</v>
      </c>
      <c r="Y62" s="33">
        <v>0</v>
      </c>
      <c r="Z62" s="33">
        <v>0</v>
      </c>
      <c r="AA62" s="33">
        <v>0</v>
      </c>
      <c r="AB62" s="33">
        <v>0</v>
      </c>
      <c r="AC62" s="33">
        <v>0</v>
      </c>
      <c r="AD62" s="33">
        <v>0</v>
      </c>
      <c r="AE62" s="33">
        <v>0</v>
      </c>
    </row>
    <row r="63" spans="1:31" s="28" customFormat="1">
      <c r="A63" s="29" t="s">
        <v>133</v>
      </c>
      <c r="B63" s="29" t="s">
        <v>71</v>
      </c>
      <c r="C63" s="33">
        <v>0</v>
      </c>
      <c r="D63" s="33">
        <v>0</v>
      </c>
      <c r="E63" s="33">
        <v>0</v>
      </c>
      <c r="F63" s="33">
        <v>0</v>
      </c>
      <c r="G63" s="33">
        <v>0</v>
      </c>
      <c r="H63" s="33">
        <v>0</v>
      </c>
      <c r="I63" s="33">
        <v>0</v>
      </c>
      <c r="J63" s="33">
        <v>0</v>
      </c>
      <c r="K63" s="33">
        <v>0</v>
      </c>
      <c r="L63" s="33">
        <v>0</v>
      </c>
      <c r="M63" s="33">
        <v>0</v>
      </c>
      <c r="N63" s="33">
        <v>0</v>
      </c>
      <c r="O63" s="33">
        <v>0</v>
      </c>
      <c r="P63" s="33">
        <v>0</v>
      </c>
      <c r="Q63" s="33">
        <v>0</v>
      </c>
      <c r="R63" s="33">
        <v>0</v>
      </c>
      <c r="S63" s="33">
        <v>0</v>
      </c>
      <c r="T63" s="33">
        <v>0</v>
      </c>
      <c r="U63" s="33">
        <v>0</v>
      </c>
      <c r="V63" s="33">
        <v>0</v>
      </c>
      <c r="W63" s="33">
        <v>0</v>
      </c>
      <c r="X63" s="33">
        <v>0</v>
      </c>
      <c r="Y63" s="33">
        <v>0</v>
      </c>
      <c r="Z63" s="33">
        <v>0</v>
      </c>
      <c r="AA63" s="33">
        <v>0</v>
      </c>
      <c r="AB63" s="33">
        <v>0</v>
      </c>
      <c r="AC63" s="33">
        <v>0</v>
      </c>
      <c r="AD63" s="33">
        <v>0</v>
      </c>
      <c r="AE63" s="33">
        <v>0</v>
      </c>
    </row>
    <row r="64" spans="1:31" s="28" customFormat="1">
      <c r="A64" s="29" t="s">
        <v>133</v>
      </c>
      <c r="B64" s="29" t="s">
        <v>20</v>
      </c>
      <c r="C64" s="33">
        <v>709</v>
      </c>
      <c r="D64" s="33">
        <v>709</v>
      </c>
      <c r="E64" s="33">
        <v>529</v>
      </c>
      <c r="F64" s="33">
        <v>529</v>
      </c>
      <c r="G64" s="33">
        <v>529</v>
      </c>
      <c r="H64" s="33">
        <v>529</v>
      </c>
      <c r="I64" s="33">
        <v>529</v>
      </c>
      <c r="J64" s="33">
        <v>529</v>
      </c>
      <c r="K64" s="33">
        <v>529</v>
      </c>
      <c r="L64" s="33">
        <v>529</v>
      </c>
      <c r="M64" s="33">
        <v>529</v>
      </c>
      <c r="N64" s="33">
        <v>529</v>
      </c>
      <c r="O64" s="33">
        <v>529</v>
      </c>
      <c r="P64" s="33">
        <v>529</v>
      </c>
      <c r="Q64" s="33">
        <v>529</v>
      </c>
      <c r="R64" s="33">
        <v>529</v>
      </c>
      <c r="S64" s="33">
        <v>0</v>
      </c>
      <c r="T64" s="33">
        <v>0</v>
      </c>
      <c r="U64" s="33">
        <v>0</v>
      </c>
      <c r="V64" s="33">
        <v>0</v>
      </c>
      <c r="W64" s="33">
        <v>0</v>
      </c>
      <c r="X64" s="33">
        <v>0</v>
      </c>
      <c r="Y64" s="33">
        <v>0</v>
      </c>
      <c r="Z64" s="33">
        <v>0</v>
      </c>
      <c r="AA64" s="33">
        <v>0</v>
      </c>
      <c r="AB64" s="33">
        <v>0</v>
      </c>
      <c r="AC64" s="33">
        <v>0</v>
      </c>
      <c r="AD64" s="33">
        <v>0</v>
      </c>
      <c r="AE64" s="33">
        <v>0</v>
      </c>
    </row>
    <row r="65" spans="1:31" s="28" customFormat="1">
      <c r="A65" s="29" t="s">
        <v>133</v>
      </c>
      <c r="B65" s="29" t="s">
        <v>32</v>
      </c>
      <c r="C65" s="33">
        <v>800</v>
      </c>
      <c r="D65" s="33">
        <v>800</v>
      </c>
      <c r="E65" s="33">
        <v>800</v>
      </c>
      <c r="F65" s="33">
        <v>800</v>
      </c>
      <c r="G65" s="33">
        <v>800</v>
      </c>
      <c r="H65" s="33">
        <v>800</v>
      </c>
      <c r="I65" s="33">
        <v>800</v>
      </c>
      <c r="J65" s="33">
        <v>800</v>
      </c>
      <c r="K65" s="33">
        <v>800</v>
      </c>
      <c r="L65" s="33">
        <v>800</v>
      </c>
      <c r="M65" s="33">
        <v>800</v>
      </c>
      <c r="N65" s="33">
        <v>800</v>
      </c>
      <c r="O65" s="33">
        <v>800</v>
      </c>
      <c r="P65" s="33">
        <v>800</v>
      </c>
      <c r="Q65" s="33">
        <v>0</v>
      </c>
      <c r="R65" s="33">
        <v>0</v>
      </c>
      <c r="S65" s="33">
        <v>0</v>
      </c>
      <c r="T65" s="33">
        <v>0</v>
      </c>
      <c r="U65" s="33">
        <v>0</v>
      </c>
      <c r="V65" s="33">
        <v>0</v>
      </c>
      <c r="W65" s="33">
        <v>0</v>
      </c>
      <c r="X65" s="33">
        <v>0</v>
      </c>
      <c r="Y65" s="33">
        <v>0</v>
      </c>
      <c r="Z65" s="33">
        <v>0</v>
      </c>
      <c r="AA65" s="33">
        <v>0</v>
      </c>
      <c r="AB65" s="33">
        <v>0</v>
      </c>
      <c r="AC65" s="33">
        <v>0</v>
      </c>
      <c r="AD65" s="33">
        <v>0</v>
      </c>
      <c r="AE65" s="33">
        <v>0</v>
      </c>
    </row>
    <row r="66" spans="1:31" s="28" customFormat="1">
      <c r="A66" s="29" t="s">
        <v>133</v>
      </c>
      <c r="B66" s="29" t="s">
        <v>66</v>
      </c>
      <c r="C66" s="33">
        <v>1437.1399917602528</v>
      </c>
      <c r="D66" s="33">
        <v>1437.1399917602528</v>
      </c>
      <c r="E66" s="33">
        <v>1437.1399917602528</v>
      </c>
      <c r="F66" s="33">
        <v>1437.1399917602528</v>
      </c>
      <c r="G66" s="33">
        <v>1437.1399917602528</v>
      </c>
      <c r="H66" s="33">
        <v>1437.1399917602528</v>
      </c>
      <c r="I66" s="33">
        <v>1437.1399917602528</v>
      </c>
      <c r="J66" s="33">
        <v>1437.1399917602528</v>
      </c>
      <c r="K66" s="33">
        <v>1437.1399917602528</v>
      </c>
      <c r="L66" s="33">
        <v>1054.639991760253</v>
      </c>
      <c r="M66" s="33">
        <v>1054.639991760253</v>
      </c>
      <c r="N66" s="33">
        <v>785.29999542236283</v>
      </c>
      <c r="O66" s="33">
        <v>785.29999542236283</v>
      </c>
      <c r="P66" s="33">
        <v>785.29999542236283</v>
      </c>
      <c r="Q66" s="33">
        <v>705.29999542236283</v>
      </c>
      <c r="R66" s="33">
        <v>705.29999542236283</v>
      </c>
      <c r="S66" s="33">
        <v>705.29999542236283</v>
      </c>
      <c r="T66" s="33">
        <v>705.29999542236283</v>
      </c>
      <c r="U66" s="33">
        <v>705.29999542236283</v>
      </c>
      <c r="V66" s="33">
        <v>705.29999542236283</v>
      </c>
      <c r="W66" s="33">
        <v>705.29999542236283</v>
      </c>
      <c r="X66" s="33">
        <v>705.29999542236283</v>
      </c>
      <c r="Y66" s="33">
        <v>705.29999542236283</v>
      </c>
      <c r="Z66" s="33">
        <v>438.1001054223629</v>
      </c>
      <c r="AA66" s="33">
        <v>438.1001054223629</v>
      </c>
      <c r="AB66" s="33">
        <v>438.1001054223629</v>
      </c>
      <c r="AC66" s="33">
        <v>438.1001054223629</v>
      </c>
      <c r="AD66" s="33">
        <v>605.43193542236281</v>
      </c>
      <c r="AE66" s="33">
        <v>605.43193542236281</v>
      </c>
    </row>
    <row r="67" spans="1:31" s="28" customFormat="1">
      <c r="A67" s="29" t="s">
        <v>133</v>
      </c>
      <c r="B67" s="29" t="s">
        <v>65</v>
      </c>
      <c r="C67" s="33">
        <v>0</v>
      </c>
      <c r="D67" s="33">
        <v>0</v>
      </c>
      <c r="E67" s="33">
        <v>0</v>
      </c>
      <c r="F67" s="33">
        <v>0</v>
      </c>
      <c r="G67" s="33">
        <v>0</v>
      </c>
      <c r="H67" s="33">
        <v>0</v>
      </c>
      <c r="I67" s="33">
        <v>0</v>
      </c>
      <c r="J67" s="33">
        <v>0</v>
      </c>
      <c r="K67" s="33">
        <v>0</v>
      </c>
      <c r="L67" s="33">
        <v>0</v>
      </c>
      <c r="M67" s="33">
        <v>0</v>
      </c>
      <c r="N67" s="33">
        <v>0</v>
      </c>
      <c r="O67" s="33">
        <v>0</v>
      </c>
      <c r="P67" s="33">
        <v>0</v>
      </c>
      <c r="Q67" s="33">
        <v>0</v>
      </c>
      <c r="R67" s="33">
        <v>0</v>
      </c>
      <c r="S67" s="33">
        <v>0</v>
      </c>
      <c r="T67" s="33">
        <v>0</v>
      </c>
      <c r="U67" s="33">
        <v>0</v>
      </c>
      <c r="V67" s="33">
        <v>0</v>
      </c>
      <c r="W67" s="33">
        <v>0</v>
      </c>
      <c r="X67" s="33">
        <v>0</v>
      </c>
      <c r="Y67" s="33">
        <v>0</v>
      </c>
      <c r="Z67" s="33">
        <v>0</v>
      </c>
      <c r="AA67" s="33">
        <v>0</v>
      </c>
      <c r="AB67" s="33">
        <v>0</v>
      </c>
      <c r="AC67" s="33">
        <v>0</v>
      </c>
      <c r="AD67" s="33">
        <v>0</v>
      </c>
      <c r="AE67" s="33">
        <v>0</v>
      </c>
    </row>
    <row r="68" spans="1:31" s="28" customFormat="1">
      <c r="A68" s="29" t="s">
        <v>133</v>
      </c>
      <c r="B68" s="29" t="s">
        <v>69</v>
      </c>
      <c r="C68" s="33">
        <v>2053.3100090026815</v>
      </c>
      <c r="D68" s="33">
        <v>2349.7100105285604</v>
      </c>
      <c r="E68" s="33">
        <v>2349.7100105285604</v>
      </c>
      <c r="F68" s="33">
        <v>2349.7100105285604</v>
      </c>
      <c r="G68" s="33">
        <v>2349.7100105285604</v>
      </c>
      <c r="H68" s="33">
        <v>2349.7100105285604</v>
      </c>
      <c r="I68" s="33">
        <v>2316.7100105285604</v>
      </c>
      <c r="J68" s="33">
        <v>2316.7100105285604</v>
      </c>
      <c r="K68" s="33">
        <v>2225.9600105285604</v>
      </c>
      <c r="L68" s="33">
        <v>2113.9600105285604</v>
      </c>
      <c r="M68" s="33">
        <v>2113.9600105285604</v>
      </c>
      <c r="N68" s="33">
        <v>2113.9600105285604</v>
      </c>
      <c r="O68" s="33">
        <v>2015.2600135803182</v>
      </c>
      <c r="P68" s="33">
        <v>2015.2600135803182</v>
      </c>
      <c r="Q68" s="33">
        <v>1793.3600120544393</v>
      </c>
      <c r="R68" s="33">
        <v>1608.5600090026824</v>
      </c>
      <c r="S68" s="33">
        <v>2609.116322002682</v>
      </c>
      <c r="T68" s="33">
        <v>3213.5156850026824</v>
      </c>
      <c r="U68" s="33">
        <v>3355.676988239743</v>
      </c>
      <c r="V68" s="33">
        <v>3316.676988239743</v>
      </c>
      <c r="W68" s="33">
        <v>3316.676988239743</v>
      </c>
      <c r="X68" s="33">
        <v>3517.2863882397428</v>
      </c>
      <c r="Y68" s="33">
        <v>3303.4263876293917</v>
      </c>
      <c r="Z68" s="33">
        <v>3345.6507465985919</v>
      </c>
      <c r="AA68" s="33">
        <v>3002.450742031856</v>
      </c>
      <c r="AB68" s="33">
        <v>3151.2708217204563</v>
      </c>
      <c r="AC68" s="33">
        <v>3226.8001217429364</v>
      </c>
      <c r="AD68" s="33">
        <v>3368.716421748526</v>
      </c>
      <c r="AE68" s="33">
        <v>3426.800121754196</v>
      </c>
    </row>
    <row r="69" spans="1:31" s="28" customFormat="1">
      <c r="A69" s="29" t="s">
        <v>133</v>
      </c>
      <c r="B69" s="29" t="s">
        <v>68</v>
      </c>
      <c r="C69" s="33">
        <v>353</v>
      </c>
      <c r="D69" s="33">
        <v>432.19999694824207</v>
      </c>
      <c r="E69" s="33">
        <v>432.19999694824207</v>
      </c>
      <c r="F69" s="33">
        <v>432.19999694824207</v>
      </c>
      <c r="G69" s="33">
        <v>432.19999694824207</v>
      </c>
      <c r="H69" s="33">
        <v>432.19999694824207</v>
      </c>
      <c r="I69" s="33">
        <v>432.19999694824207</v>
      </c>
      <c r="J69" s="33">
        <v>432.19999694824207</v>
      </c>
      <c r="K69" s="33">
        <v>432.19999694824207</v>
      </c>
      <c r="L69" s="33">
        <v>432.19999694824207</v>
      </c>
      <c r="M69" s="33">
        <v>432.19999694824207</v>
      </c>
      <c r="N69" s="33">
        <v>432.19999694824207</v>
      </c>
      <c r="O69" s="33">
        <v>432.19999694824207</v>
      </c>
      <c r="P69" s="33">
        <v>432.19999694824207</v>
      </c>
      <c r="Q69" s="33">
        <v>432.19999694824207</v>
      </c>
      <c r="R69" s="33">
        <v>432.19999694824207</v>
      </c>
      <c r="S69" s="33">
        <v>432.19999694824207</v>
      </c>
      <c r="T69" s="33">
        <v>432.19999694824207</v>
      </c>
      <c r="U69" s="33">
        <v>432.19999694824207</v>
      </c>
      <c r="V69" s="33">
        <v>432.19999694824207</v>
      </c>
      <c r="W69" s="33">
        <v>432.19999694824207</v>
      </c>
      <c r="X69" s="33">
        <v>477.4217529482421</v>
      </c>
      <c r="Y69" s="33">
        <v>715.87336694824205</v>
      </c>
      <c r="Z69" s="33">
        <v>605.87336694824205</v>
      </c>
      <c r="AA69" s="33">
        <v>779.27972694824109</v>
      </c>
      <c r="AB69" s="33">
        <v>779.27972694824109</v>
      </c>
      <c r="AC69" s="33">
        <v>1224.8090969482421</v>
      </c>
      <c r="AD69" s="33">
        <v>1436.0198969482421</v>
      </c>
      <c r="AE69" s="33">
        <v>1328.0198969482421</v>
      </c>
    </row>
    <row r="70" spans="1:31" s="28" customFormat="1">
      <c r="A70" s="29" t="s">
        <v>133</v>
      </c>
      <c r="B70" s="29" t="s">
        <v>36</v>
      </c>
      <c r="C70" s="33">
        <v>205</v>
      </c>
      <c r="D70" s="33">
        <v>205</v>
      </c>
      <c r="E70" s="33">
        <v>205</v>
      </c>
      <c r="F70" s="33">
        <v>205</v>
      </c>
      <c r="G70" s="33">
        <v>205</v>
      </c>
      <c r="H70" s="33">
        <v>205</v>
      </c>
      <c r="I70" s="33">
        <v>205</v>
      </c>
      <c r="J70" s="33">
        <v>205</v>
      </c>
      <c r="K70" s="33">
        <v>205</v>
      </c>
      <c r="L70" s="33">
        <v>175</v>
      </c>
      <c r="M70" s="33">
        <v>175</v>
      </c>
      <c r="N70" s="33">
        <v>175</v>
      </c>
      <c r="O70" s="33">
        <v>175</v>
      </c>
      <c r="P70" s="33">
        <v>150</v>
      </c>
      <c r="Q70" s="33">
        <v>150</v>
      </c>
      <c r="R70" s="33">
        <v>150</v>
      </c>
      <c r="S70" s="33">
        <v>150</v>
      </c>
      <c r="T70" s="33">
        <v>150</v>
      </c>
      <c r="U70" s="33">
        <v>150</v>
      </c>
      <c r="V70" s="33">
        <v>150</v>
      </c>
      <c r="W70" s="33">
        <v>751.72784000000001</v>
      </c>
      <c r="X70" s="33">
        <v>751.72784000000001</v>
      </c>
      <c r="Y70" s="33">
        <v>751.72784000000001</v>
      </c>
      <c r="Z70" s="33">
        <v>965.84950000000003</v>
      </c>
      <c r="AA70" s="33">
        <v>965.84950000000003</v>
      </c>
      <c r="AB70" s="33">
        <v>965.84950000000003</v>
      </c>
      <c r="AC70" s="33">
        <v>965.84950000000003</v>
      </c>
      <c r="AD70" s="33">
        <v>965.84950000000003</v>
      </c>
      <c r="AE70" s="33">
        <v>965.84950000000003</v>
      </c>
    </row>
    <row r="71" spans="1:31" s="28" customFormat="1">
      <c r="A71" s="29" t="s">
        <v>133</v>
      </c>
      <c r="B71" s="29" t="s">
        <v>73</v>
      </c>
      <c r="C71" s="33">
        <v>0</v>
      </c>
      <c r="D71" s="33">
        <v>0</v>
      </c>
      <c r="E71" s="33">
        <v>0</v>
      </c>
      <c r="F71" s="33">
        <v>0</v>
      </c>
      <c r="G71" s="33">
        <v>0</v>
      </c>
      <c r="H71" s="33">
        <v>0</v>
      </c>
      <c r="I71" s="33">
        <v>0</v>
      </c>
      <c r="J71" s="33">
        <v>0</v>
      </c>
      <c r="K71" s="33">
        <v>0</v>
      </c>
      <c r="L71" s="33">
        <v>0</v>
      </c>
      <c r="M71" s="33">
        <v>0</v>
      </c>
      <c r="N71" s="33">
        <v>0</v>
      </c>
      <c r="O71" s="33">
        <v>0</v>
      </c>
      <c r="P71" s="33">
        <v>0</v>
      </c>
      <c r="Q71" s="33">
        <v>0</v>
      </c>
      <c r="R71" s="33">
        <v>0</v>
      </c>
      <c r="S71" s="33">
        <v>0</v>
      </c>
      <c r="T71" s="33">
        <v>0</v>
      </c>
      <c r="U71" s="33">
        <v>0</v>
      </c>
      <c r="V71" s="33">
        <v>0</v>
      </c>
      <c r="W71" s="33">
        <v>0</v>
      </c>
      <c r="X71" s="33">
        <v>0</v>
      </c>
      <c r="Y71" s="33">
        <v>0</v>
      </c>
      <c r="Z71" s="33">
        <v>0</v>
      </c>
      <c r="AA71" s="33">
        <v>0</v>
      </c>
      <c r="AB71" s="33">
        <v>0</v>
      </c>
      <c r="AC71" s="33">
        <v>0</v>
      </c>
      <c r="AD71" s="33">
        <v>0</v>
      </c>
      <c r="AE71" s="33">
        <v>0</v>
      </c>
    </row>
    <row r="72" spans="1:31" s="28" customFormat="1">
      <c r="A72" s="29" t="s">
        <v>133</v>
      </c>
      <c r="B72" s="29" t="s">
        <v>56</v>
      </c>
      <c r="C72" s="33">
        <v>3.3319998979568428</v>
      </c>
      <c r="D72" s="33">
        <v>5.7880000472068707</v>
      </c>
      <c r="E72" s="33">
        <v>7.3300001621246249</v>
      </c>
      <c r="F72" s="33">
        <v>9.0219997763633728</v>
      </c>
      <c r="G72" s="33">
        <v>10.891999840736368</v>
      </c>
      <c r="H72" s="33">
        <v>13.30499988794317</v>
      </c>
      <c r="I72" s="33">
        <v>15.80500018596643</v>
      </c>
      <c r="J72" s="33">
        <v>18.292000055313078</v>
      </c>
      <c r="K72" s="33">
        <v>20.64899909496302</v>
      </c>
      <c r="L72" s="33">
        <v>22.004999399185081</v>
      </c>
      <c r="M72" s="33">
        <v>23.441000103950451</v>
      </c>
      <c r="N72" s="33">
        <v>24.951000094413729</v>
      </c>
      <c r="O72" s="33">
        <v>26.615000486373798</v>
      </c>
      <c r="P72" s="33">
        <v>28.315000057220409</v>
      </c>
      <c r="Q72" s="33">
        <v>29.831000804901041</v>
      </c>
      <c r="R72" s="33">
        <v>31.334999322891168</v>
      </c>
      <c r="S72" s="33">
        <v>32.86299991607666</v>
      </c>
      <c r="T72" s="33">
        <v>34.454999208450289</v>
      </c>
      <c r="U72" s="33">
        <v>36.142000198364173</v>
      </c>
      <c r="V72" s="33">
        <v>37.889001607894848</v>
      </c>
      <c r="W72" s="33">
        <v>39.683999538421531</v>
      </c>
      <c r="X72" s="33">
        <v>41.551000356674159</v>
      </c>
      <c r="Y72" s="33">
        <v>43.510999441146822</v>
      </c>
      <c r="Z72" s="33">
        <v>45.537000656127844</v>
      </c>
      <c r="AA72" s="33">
        <v>47.622999429702681</v>
      </c>
      <c r="AB72" s="33">
        <v>49.772001743316615</v>
      </c>
      <c r="AC72" s="33">
        <v>51.990000486373852</v>
      </c>
      <c r="AD72" s="33">
        <v>54.295001029968198</v>
      </c>
      <c r="AE72" s="33">
        <v>56.69299912452697</v>
      </c>
    </row>
    <row r="73" spans="1:31" s="28" customFormat="1">
      <c r="A73" s="34" t="s">
        <v>138</v>
      </c>
      <c r="B73" s="34"/>
      <c r="C73" s="35">
        <v>5352.450000762934</v>
      </c>
      <c r="D73" s="35">
        <v>5728.0499992370551</v>
      </c>
      <c r="E73" s="35">
        <v>5548.0499992370551</v>
      </c>
      <c r="F73" s="35">
        <v>5548.0499992370551</v>
      </c>
      <c r="G73" s="35">
        <v>5548.0499992370551</v>
      </c>
      <c r="H73" s="35">
        <v>5548.0499992370551</v>
      </c>
      <c r="I73" s="35">
        <v>5515.0499992370551</v>
      </c>
      <c r="J73" s="35">
        <v>5515.0499992370551</v>
      </c>
      <c r="K73" s="35">
        <v>5424.2999992370551</v>
      </c>
      <c r="L73" s="35">
        <v>4929.7999992370551</v>
      </c>
      <c r="M73" s="35">
        <v>4929.7999992370551</v>
      </c>
      <c r="N73" s="35">
        <v>4660.4600028991654</v>
      </c>
      <c r="O73" s="35">
        <v>4561.7600059509232</v>
      </c>
      <c r="P73" s="35">
        <v>4561.7600059509232</v>
      </c>
      <c r="Q73" s="35">
        <v>3459.8600044250443</v>
      </c>
      <c r="R73" s="35">
        <v>3275.0600013732874</v>
      </c>
      <c r="S73" s="35">
        <v>3746.616314373287</v>
      </c>
      <c r="T73" s="35">
        <v>4351.015677373287</v>
      </c>
      <c r="U73" s="35">
        <v>4493.1769806103475</v>
      </c>
      <c r="V73" s="35">
        <v>4454.1769806103475</v>
      </c>
      <c r="W73" s="35">
        <v>4454.1769806103475</v>
      </c>
      <c r="X73" s="35">
        <v>4700.0081366103477</v>
      </c>
      <c r="Y73" s="35">
        <v>4724.5997499999967</v>
      </c>
      <c r="Z73" s="35">
        <v>4389.6242189691966</v>
      </c>
      <c r="AA73" s="35">
        <v>4219.8305744024601</v>
      </c>
      <c r="AB73" s="35">
        <v>4368.6506540910605</v>
      </c>
      <c r="AC73" s="35">
        <v>4889.7093241135417</v>
      </c>
      <c r="AD73" s="35">
        <v>5410.1682541191312</v>
      </c>
      <c r="AE73" s="35">
        <v>5360.2519541248002</v>
      </c>
    </row>
    <row r="74" spans="1:31" s="28" customFormat="1"/>
    <row r="75" spans="1:31" s="28" customFormat="1">
      <c r="A75" s="19" t="s">
        <v>128</v>
      </c>
      <c r="B75" s="19" t="s">
        <v>129</v>
      </c>
      <c r="C75" s="19" t="s">
        <v>80</v>
      </c>
      <c r="D75" s="19" t="s">
        <v>89</v>
      </c>
      <c r="E75" s="19" t="s">
        <v>90</v>
      </c>
      <c r="F75" s="19" t="s">
        <v>91</v>
      </c>
      <c r="G75" s="19" t="s">
        <v>92</v>
      </c>
      <c r="H75" s="19" t="s">
        <v>93</v>
      </c>
      <c r="I75" s="19" t="s">
        <v>94</v>
      </c>
      <c r="J75" s="19" t="s">
        <v>95</v>
      </c>
      <c r="K75" s="19" t="s">
        <v>96</v>
      </c>
      <c r="L75" s="19" t="s">
        <v>97</v>
      </c>
      <c r="M75" s="19" t="s">
        <v>98</v>
      </c>
      <c r="N75" s="19" t="s">
        <v>99</v>
      </c>
      <c r="O75" s="19" t="s">
        <v>100</v>
      </c>
      <c r="P75" s="19" t="s">
        <v>101</v>
      </c>
      <c r="Q75" s="19" t="s">
        <v>102</v>
      </c>
      <c r="R75" s="19" t="s">
        <v>103</v>
      </c>
      <c r="S75" s="19" t="s">
        <v>104</v>
      </c>
      <c r="T75" s="19" t="s">
        <v>105</v>
      </c>
      <c r="U75" s="19" t="s">
        <v>106</v>
      </c>
      <c r="V75" s="19" t="s">
        <v>107</v>
      </c>
      <c r="W75" s="19" t="s">
        <v>108</v>
      </c>
      <c r="X75" s="19" t="s">
        <v>109</v>
      </c>
      <c r="Y75" s="19" t="s">
        <v>110</v>
      </c>
      <c r="Z75" s="19" t="s">
        <v>111</v>
      </c>
      <c r="AA75" s="19" t="s">
        <v>112</v>
      </c>
      <c r="AB75" s="19" t="s">
        <v>113</v>
      </c>
      <c r="AC75" s="19" t="s">
        <v>114</v>
      </c>
      <c r="AD75" s="19" t="s">
        <v>115</v>
      </c>
      <c r="AE75" s="19" t="s">
        <v>116</v>
      </c>
    </row>
    <row r="76" spans="1:31" s="28" customFormat="1">
      <c r="A76" s="29" t="s">
        <v>134</v>
      </c>
      <c r="B76" s="29" t="s">
        <v>64</v>
      </c>
      <c r="C76" s="33">
        <v>0</v>
      </c>
      <c r="D76" s="33">
        <v>0</v>
      </c>
      <c r="E76" s="33">
        <v>0</v>
      </c>
      <c r="F76" s="33">
        <v>0</v>
      </c>
      <c r="G76" s="33">
        <v>0</v>
      </c>
      <c r="H76" s="33">
        <v>0</v>
      </c>
      <c r="I76" s="33">
        <v>0</v>
      </c>
      <c r="J76" s="33">
        <v>0</v>
      </c>
      <c r="K76" s="33">
        <v>0</v>
      </c>
      <c r="L76" s="33">
        <v>0</v>
      </c>
      <c r="M76" s="33">
        <v>0</v>
      </c>
      <c r="N76" s="33">
        <v>0</v>
      </c>
      <c r="O76" s="33">
        <v>0</v>
      </c>
      <c r="P76" s="33">
        <v>0</v>
      </c>
      <c r="Q76" s="33">
        <v>0</v>
      </c>
      <c r="R76" s="33">
        <v>0</v>
      </c>
      <c r="S76" s="33">
        <v>0</v>
      </c>
      <c r="T76" s="33">
        <v>0</v>
      </c>
      <c r="U76" s="33">
        <v>0</v>
      </c>
      <c r="V76" s="33">
        <v>0</v>
      </c>
      <c r="W76" s="33">
        <v>0</v>
      </c>
      <c r="X76" s="33">
        <v>0</v>
      </c>
      <c r="Y76" s="33">
        <v>0</v>
      </c>
      <c r="Z76" s="33">
        <v>0</v>
      </c>
      <c r="AA76" s="33">
        <v>0</v>
      </c>
      <c r="AB76" s="33">
        <v>0</v>
      </c>
      <c r="AC76" s="33">
        <v>0</v>
      </c>
      <c r="AD76" s="33">
        <v>0</v>
      </c>
      <c r="AE76" s="33">
        <v>0</v>
      </c>
    </row>
    <row r="77" spans="1:31" s="28" customFormat="1">
      <c r="A77" s="29" t="s">
        <v>134</v>
      </c>
      <c r="B77" s="29" t="s">
        <v>71</v>
      </c>
      <c r="C77" s="33">
        <v>0</v>
      </c>
      <c r="D77" s="33">
        <v>0</v>
      </c>
      <c r="E77" s="33">
        <v>0</v>
      </c>
      <c r="F77" s="33">
        <v>0</v>
      </c>
      <c r="G77" s="33">
        <v>0</v>
      </c>
      <c r="H77" s="33">
        <v>0</v>
      </c>
      <c r="I77" s="33">
        <v>0</v>
      </c>
      <c r="J77" s="33">
        <v>0</v>
      </c>
      <c r="K77" s="33">
        <v>0</v>
      </c>
      <c r="L77" s="33">
        <v>0</v>
      </c>
      <c r="M77" s="33">
        <v>0</v>
      </c>
      <c r="N77" s="33">
        <v>0</v>
      </c>
      <c r="O77" s="33">
        <v>0</v>
      </c>
      <c r="P77" s="33">
        <v>0</v>
      </c>
      <c r="Q77" s="33">
        <v>0</v>
      </c>
      <c r="R77" s="33">
        <v>0</v>
      </c>
      <c r="S77" s="33">
        <v>0</v>
      </c>
      <c r="T77" s="33">
        <v>0</v>
      </c>
      <c r="U77" s="33">
        <v>0</v>
      </c>
      <c r="V77" s="33">
        <v>0</v>
      </c>
      <c r="W77" s="33">
        <v>0</v>
      </c>
      <c r="X77" s="33">
        <v>0</v>
      </c>
      <c r="Y77" s="33">
        <v>0</v>
      </c>
      <c r="Z77" s="33">
        <v>0</v>
      </c>
      <c r="AA77" s="33">
        <v>0</v>
      </c>
      <c r="AB77" s="33">
        <v>0</v>
      </c>
      <c r="AC77" s="33">
        <v>0</v>
      </c>
      <c r="AD77" s="33">
        <v>0</v>
      </c>
      <c r="AE77" s="33">
        <v>0</v>
      </c>
    </row>
    <row r="78" spans="1:31" s="28" customFormat="1">
      <c r="A78" s="29" t="s">
        <v>134</v>
      </c>
      <c r="B78" s="29" t="s">
        <v>20</v>
      </c>
      <c r="C78" s="33">
        <v>208</v>
      </c>
      <c r="D78" s="33">
        <v>208</v>
      </c>
      <c r="E78" s="33">
        <v>208</v>
      </c>
      <c r="F78" s="33">
        <v>208</v>
      </c>
      <c r="G78" s="33">
        <v>208</v>
      </c>
      <c r="H78" s="33">
        <v>208</v>
      </c>
      <c r="I78" s="33">
        <v>208</v>
      </c>
      <c r="J78" s="33">
        <v>208</v>
      </c>
      <c r="K78" s="33">
        <v>208</v>
      </c>
      <c r="L78" s="33">
        <v>208</v>
      </c>
      <c r="M78" s="33">
        <v>208</v>
      </c>
      <c r="N78" s="33">
        <v>208</v>
      </c>
      <c r="O78" s="33">
        <v>208</v>
      </c>
      <c r="P78" s="33">
        <v>208</v>
      </c>
      <c r="Q78" s="33">
        <v>208</v>
      </c>
      <c r="R78" s="33">
        <v>208</v>
      </c>
      <c r="S78" s="33">
        <v>208</v>
      </c>
      <c r="T78" s="33">
        <v>208</v>
      </c>
      <c r="U78" s="33">
        <v>208</v>
      </c>
      <c r="V78" s="33">
        <v>208</v>
      </c>
      <c r="W78" s="33">
        <v>208</v>
      </c>
      <c r="X78" s="33">
        <v>208</v>
      </c>
      <c r="Y78" s="33">
        <v>208</v>
      </c>
      <c r="Z78" s="33">
        <v>208</v>
      </c>
      <c r="AA78" s="33">
        <v>208</v>
      </c>
      <c r="AB78" s="33">
        <v>208</v>
      </c>
      <c r="AC78" s="33">
        <v>208</v>
      </c>
      <c r="AD78" s="33">
        <v>208</v>
      </c>
      <c r="AE78" s="33">
        <v>208</v>
      </c>
    </row>
    <row r="79" spans="1:31" s="28" customFormat="1">
      <c r="A79" s="29" t="s">
        <v>134</v>
      </c>
      <c r="B79" s="29" t="s">
        <v>32</v>
      </c>
      <c r="C79" s="33">
        <v>0</v>
      </c>
      <c r="D79" s="33">
        <v>0</v>
      </c>
      <c r="E79" s="33">
        <v>0</v>
      </c>
      <c r="F79" s="33">
        <v>0</v>
      </c>
      <c r="G79" s="33">
        <v>0</v>
      </c>
      <c r="H79" s="33">
        <v>0</v>
      </c>
      <c r="I79" s="33">
        <v>0</v>
      </c>
      <c r="J79" s="33">
        <v>0</v>
      </c>
      <c r="K79" s="33">
        <v>0</v>
      </c>
      <c r="L79" s="33">
        <v>0</v>
      </c>
      <c r="M79" s="33">
        <v>0</v>
      </c>
      <c r="N79" s="33">
        <v>0</v>
      </c>
      <c r="O79" s="33">
        <v>0</v>
      </c>
      <c r="P79" s="33">
        <v>0</v>
      </c>
      <c r="Q79" s="33">
        <v>0</v>
      </c>
      <c r="R79" s="33">
        <v>0</v>
      </c>
      <c r="S79" s="33">
        <v>0</v>
      </c>
      <c r="T79" s="33">
        <v>0</v>
      </c>
      <c r="U79" s="33">
        <v>0</v>
      </c>
      <c r="V79" s="33">
        <v>0</v>
      </c>
      <c r="W79" s="33">
        <v>0</v>
      </c>
      <c r="X79" s="33">
        <v>0</v>
      </c>
      <c r="Y79" s="33">
        <v>0</v>
      </c>
      <c r="Z79" s="33">
        <v>0</v>
      </c>
      <c r="AA79" s="33">
        <v>0</v>
      </c>
      <c r="AB79" s="33">
        <v>0</v>
      </c>
      <c r="AC79" s="33">
        <v>0</v>
      </c>
      <c r="AD79" s="33">
        <v>0</v>
      </c>
      <c r="AE79" s="33">
        <v>0</v>
      </c>
    </row>
    <row r="80" spans="1:31" s="28" customFormat="1">
      <c r="A80" s="29" t="s">
        <v>134</v>
      </c>
      <c r="B80" s="29" t="s">
        <v>66</v>
      </c>
      <c r="C80" s="33">
        <v>178</v>
      </c>
      <c r="D80" s="33">
        <v>178</v>
      </c>
      <c r="E80" s="33">
        <v>178</v>
      </c>
      <c r="F80" s="33">
        <v>178</v>
      </c>
      <c r="G80" s="33">
        <v>178</v>
      </c>
      <c r="H80" s="33">
        <v>178</v>
      </c>
      <c r="I80" s="33">
        <v>178</v>
      </c>
      <c r="J80" s="33">
        <v>178</v>
      </c>
      <c r="K80" s="33">
        <v>178</v>
      </c>
      <c r="L80" s="33">
        <v>178</v>
      </c>
      <c r="M80" s="33">
        <v>178</v>
      </c>
      <c r="N80" s="33">
        <v>178</v>
      </c>
      <c r="O80" s="33">
        <v>178</v>
      </c>
      <c r="P80" s="33">
        <v>178</v>
      </c>
      <c r="Q80" s="33">
        <v>178</v>
      </c>
      <c r="R80" s="33">
        <v>178</v>
      </c>
      <c r="S80" s="33">
        <v>178</v>
      </c>
      <c r="T80" s="33">
        <v>178</v>
      </c>
      <c r="U80" s="33">
        <v>178</v>
      </c>
      <c r="V80" s="33">
        <v>58</v>
      </c>
      <c r="W80" s="33">
        <v>58</v>
      </c>
      <c r="X80" s="33">
        <v>58</v>
      </c>
      <c r="Y80" s="33">
        <v>58</v>
      </c>
      <c r="Z80" s="33">
        <v>58</v>
      </c>
      <c r="AA80" s="33">
        <v>58</v>
      </c>
      <c r="AB80" s="33">
        <v>58</v>
      </c>
      <c r="AC80" s="33">
        <v>58</v>
      </c>
      <c r="AD80" s="33">
        <v>58</v>
      </c>
      <c r="AE80" s="33">
        <v>58</v>
      </c>
    </row>
    <row r="81" spans="1:35" s="28" customFormat="1">
      <c r="A81" s="29" t="s">
        <v>134</v>
      </c>
      <c r="B81" s="29" t="s">
        <v>65</v>
      </c>
      <c r="C81" s="33">
        <v>2408.8999938964839</v>
      </c>
      <c r="D81" s="33">
        <v>2408.8999938964839</v>
      </c>
      <c r="E81" s="33">
        <v>2408.8999938964839</v>
      </c>
      <c r="F81" s="33">
        <v>2408.8999938964839</v>
      </c>
      <c r="G81" s="33">
        <v>2408.8999938964839</v>
      </c>
      <c r="H81" s="33">
        <v>2408.8999938964839</v>
      </c>
      <c r="I81" s="33">
        <v>2408.8999938964839</v>
      </c>
      <c r="J81" s="33">
        <v>2408.8999938964839</v>
      </c>
      <c r="K81" s="33">
        <v>2408.8999938964839</v>
      </c>
      <c r="L81" s="33">
        <v>2408.8999938964839</v>
      </c>
      <c r="M81" s="33">
        <v>2408.8999938964839</v>
      </c>
      <c r="N81" s="33">
        <v>2408.8999938964839</v>
      </c>
      <c r="O81" s="33">
        <v>2408.8999938964839</v>
      </c>
      <c r="P81" s="33">
        <v>2408.8999938964839</v>
      </c>
      <c r="Q81" s="33">
        <v>2408.8999938964839</v>
      </c>
      <c r="R81" s="33">
        <v>2408.8999938964839</v>
      </c>
      <c r="S81" s="33">
        <v>2408.8999938964839</v>
      </c>
      <c r="T81" s="33">
        <v>2408.8999938964839</v>
      </c>
      <c r="U81" s="33">
        <v>2408.8999938964839</v>
      </c>
      <c r="V81" s="33">
        <v>2408.8999938964839</v>
      </c>
      <c r="W81" s="33">
        <v>2408.8999938964839</v>
      </c>
      <c r="X81" s="33">
        <v>2408.8999938964839</v>
      </c>
      <c r="Y81" s="33">
        <v>2408.8999938964839</v>
      </c>
      <c r="Z81" s="33">
        <v>2408.8999938964839</v>
      </c>
      <c r="AA81" s="33">
        <v>2408.8999938964839</v>
      </c>
      <c r="AB81" s="33">
        <v>2408.8999938964839</v>
      </c>
      <c r="AC81" s="33">
        <v>2408.8999938964839</v>
      </c>
      <c r="AD81" s="33">
        <v>2408.8999938964839</v>
      </c>
      <c r="AE81" s="33">
        <v>2408.8999938964839</v>
      </c>
    </row>
    <row r="82" spans="1:35" s="28" customFormat="1">
      <c r="A82" s="29" t="s">
        <v>134</v>
      </c>
      <c r="B82" s="29" t="s">
        <v>69</v>
      </c>
      <c r="C82" s="33">
        <v>567.74999237060501</v>
      </c>
      <c r="D82" s="33">
        <v>567.74999237060501</v>
      </c>
      <c r="E82" s="33">
        <v>709.40578537060503</v>
      </c>
      <c r="F82" s="33">
        <v>851.06183737060496</v>
      </c>
      <c r="G82" s="33">
        <v>992.45392237060491</v>
      </c>
      <c r="H82" s="33">
        <v>1129.609342370605</v>
      </c>
      <c r="I82" s="33">
        <v>1266.7650123706051</v>
      </c>
      <c r="J82" s="33">
        <v>1403.920422370604</v>
      </c>
      <c r="K82" s="33">
        <v>1541.0758523706049</v>
      </c>
      <c r="L82" s="33">
        <v>1682.4035123706049</v>
      </c>
      <c r="M82" s="33">
        <v>1824.2073113706049</v>
      </c>
      <c r="N82" s="33">
        <v>1966.7750323706052</v>
      </c>
      <c r="O82" s="33">
        <v>2109.343022370605</v>
      </c>
      <c r="P82" s="33">
        <v>2251.9107523706048</v>
      </c>
      <c r="Q82" s="33">
        <v>2394.4784923706052</v>
      </c>
      <c r="R82" s="33">
        <v>2537.0464423706048</v>
      </c>
      <c r="S82" s="33">
        <v>2679.6141623706039</v>
      </c>
      <c r="T82" s="33">
        <v>2822.3425583706048</v>
      </c>
      <c r="U82" s="33">
        <v>2970.0781423706048</v>
      </c>
      <c r="V82" s="33">
        <v>3117.8134723706053</v>
      </c>
      <c r="W82" s="33">
        <v>3117.8134723706053</v>
      </c>
      <c r="X82" s="33">
        <v>3117.8134723706053</v>
      </c>
      <c r="Y82" s="33">
        <v>3117.8134723706053</v>
      </c>
      <c r="Z82" s="33">
        <v>2969.4134784741209</v>
      </c>
      <c r="AA82" s="33">
        <v>2969.4134784741209</v>
      </c>
      <c r="AB82" s="33">
        <v>2969.4134784741209</v>
      </c>
      <c r="AC82" s="33">
        <v>2969.4134784741209</v>
      </c>
      <c r="AD82" s="33">
        <v>2969.4134784741209</v>
      </c>
      <c r="AE82" s="33">
        <v>2969.4134784741209</v>
      </c>
    </row>
    <row r="83" spans="1:35" s="28" customFormat="1">
      <c r="A83" s="29" t="s">
        <v>134</v>
      </c>
      <c r="B83" s="29" t="s">
        <v>68</v>
      </c>
      <c r="C83" s="33">
        <v>0</v>
      </c>
      <c r="D83" s="33">
        <v>0</v>
      </c>
      <c r="E83" s="33">
        <v>0</v>
      </c>
      <c r="F83" s="33">
        <v>0</v>
      </c>
      <c r="G83" s="33">
        <v>0</v>
      </c>
      <c r="H83" s="33">
        <v>0</v>
      </c>
      <c r="I83" s="33">
        <v>0</v>
      </c>
      <c r="J83" s="33">
        <v>0</v>
      </c>
      <c r="K83" s="33">
        <v>0</v>
      </c>
      <c r="L83" s="33">
        <v>0</v>
      </c>
      <c r="M83" s="33">
        <v>0</v>
      </c>
      <c r="N83" s="33">
        <v>0</v>
      </c>
      <c r="O83" s="33">
        <v>0</v>
      </c>
      <c r="P83" s="33">
        <v>0</v>
      </c>
      <c r="Q83" s="33">
        <v>0</v>
      </c>
      <c r="R83" s="33">
        <v>0</v>
      </c>
      <c r="S83" s="33">
        <v>0</v>
      </c>
      <c r="T83" s="33">
        <v>0</v>
      </c>
      <c r="U83" s="33">
        <v>0</v>
      </c>
      <c r="V83" s="33">
        <v>0</v>
      </c>
      <c r="W83" s="33">
        <v>0</v>
      </c>
      <c r="X83" s="33">
        <v>0</v>
      </c>
      <c r="Y83" s="33">
        <v>0</v>
      </c>
      <c r="Z83" s="33">
        <v>0</v>
      </c>
      <c r="AA83" s="33">
        <v>0</v>
      </c>
      <c r="AB83" s="33">
        <v>0</v>
      </c>
      <c r="AC83" s="33">
        <v>0</v>
      </c>
      <c r="AD83" s="33">
        <v>0</v>
      </c>
      <c r="AE83" s="33">
        <v>0</v>
      </c>
    </row>
    <row r="84" spans="1:35" s="28" customFormat="1">
      <c r="A84" s="29" t="s">
        <v>134</v>
      </c>
      <c r="B84" s="29" t="s">
        <v>36</v>
      </c>
      <c r="C84" s="33">
        <v>0</v>
      </c>
      <c r="D84" s="33">
        <v>0</v>
      </c>
      <c r="E84" s="33">
        <v>0</v>
      </c>
      <c r="F84" s="33">
        <v>0</v>
      </c>
      <c r="G84" s="33">
        <v>0</v>
      </c>
      <c r="H84" s="33">
        <v>0</v>
      </c>
      <c r="I84" s="33">
        <v>0</v>
      </c>
      <c r="J84" s="33">
        <v>0</v>
      </c>
      <c r="K84" s="33">
        <v>0</v>
      </c>
      <c r="L84" s="33">
        <v>0</v>
      </c>
      <c r="M84" s="33">
        <v>0</v>
      </c>
      <c r="N84" s="33">
        <v>0</v>
      </c>
      <c r="O84" s="33">
        <v>0</v>
      </c>
      <c r="P84" s="33">
        <v>0</v>
      </c>
      <c r="Q84" s="33">
        <v>0</v>
      </c>
      <c r="R84" s="33">
        <v>0</v>
      </c>
      <c r="S84" s="33">
        <v>0</v>
      </c>
      <c r="T84" s="33">
        <v>0</v>
      </c>
      <c r="U84" s="33">
        <v>0</v>
      </c>
      <c r="V84" s="33">
        <v>0</v>
      </c>
      <c r="W84" s="33">
        <v>0</v>
      </c>
      <c r="X84" s="33">
        <v>0</v>
      </c>
      <c r="Y84" s="33">
        <v>0</v>
      </c>
      <c r="Z84" s="33">
        <v>0</v>
      </c>
      <c r="AA84" s="33">
        <v>0</v>
      </c>
      <c r="AB84" s="33">
        <v>0</v>
      </c>
      <c r="AC84" s="33">
        <v>0</v>
      </c>
      <c r="AD84" s="33">
        <v>0</v>
      </c>
      <c r="AE84" s="33">
        <v>0</v>
      </c>
    </row>
    <row r="85" spans="1:35" s="28" customFormat="1">
      <c r="A85" s="29" t="s">
        <v>134</v>
      </c>
      <c r="B85" s="29" t="s">
        <v>73</v>
      </c>
      <c r="C85" s="33">
        <v>0</v>
      </c>
      <c r="D85" s="33">
        <v>0</v>
      </c>
      <c r="E85" s="33">
        <v>0</v>
      </c>
      <c r="F85" s="33">
        <v>0</v>
      </c>
      <c r="G85" s="33">
        <v>0</v>
      </c>
      <c r="H85" s="33">
        <v>0</v>
      </c>
      <c r="I85" s="33">
        <v>0</v>
      </c>
      <c r="J85" s="33">
        <v>0</v>
      </c>
      <c r="K85" s="33">
        <v>0</v>
      </c>
      <c r="L85" s="33">
        <v>0</v>
      </c>
      <c r="M85" s="33">
        <v>0</v>
      </c>
      <c r="N85" s="33">
        <v>0</v>
      </c>
      <c r="O85" s="33">
        <v>0</v>
      </c>
      <c r="P85" s="33">
        <v>0</v>
      </c>
      <c r="Q85" s="33">
        <v>0</v>
      </c>
      <c r="R85" s="33">
        <v>0</v>
      </c>
      <c r="S85" s="33">
        <v>0</v>
      </c>
      <c r="T85" s="33">
        <v>0</v>
      </c>
      <c r="U85" s="33">
        <v>0</v>
      </c>
      <c r="V85" s="33">
        <v>0</v>
      </c>
      <c r="W85" s="33">
        <v>0</v>
      </c>
      <c r="X85" s="33">
        <v>0</v>
      </c>
      <c r="Y85" s="33">
        <v>0</v>
      </c>
      <c r="Z85" s="33">
        <v>0</v>
      </c>
      <c r="AA85" s="33">
        <v>0</v>
      </c>
      <c r="AB85" s="33">
        <v>0</v>
      </c>
      <c r="AC85" s="33">
        <v>0</v>
      </c>
      <c r="AD85" s="33">
        <v>0</v>
      </c>
      <c r="AE85" s="33">
        <v>0</v>
      </c>
      <c r="AF85" s="13"/>
      <c r="AG85" s="13"/>
      <c r="AH85" s="13"/>
      <c r="AI85" s="13"/>
    </row>
    <row r="86" spans="1:35" s="28" customFormat="1">
      <c r="A86" s="29" t="s">
        <v>134</v>
      </c>
      <c r="B86" s="29" t="s">
        <v>56</v>
      </c>
      <c r="C86" s="33">
        <v>0.43999999016523272</v>
      </c>
      <c r="D86" s="33">
        <v>0.55599999427795399</v>
      </c>
      <c r="E86" s="33">
        <v>0.66599997878074546</v>
      </c>
      <c r="F86" s="33">
        <v>0.89899998158216399</v>
      </c>
      <c r="G86" s="33">
        <v>1.1869999766349781</v>
      </c>
      <c r="H86" s="33">
        <v>1.5390000194311091</v>
      </c>
      <c r="I86" s="33">
        <v>1.937000006437295</v>
      </c>
      <c r="J86" s="33">
        <v>2.2729999721050209</v>
      </c>
      <c r="K86" s="33">
        <v>2.6570000350475249</v>
      </c>
      <c r="L86" s="33">
        <v>2.8810000717639852</v>
      </c>
      <c r="M86" s="33">
        <v>3.6420001089572818</v>
      </c>
      <c r="N86" s="33">
        <v>3.9700000584125439</v>
      </c>
      <c r="O86" s="33">
        <v>4.4960002303123456</v>
      </c>
      <c r="P86" s="33">
        <v>4.8490000963210989</v>
      </c>
      <c r="Q86" s="33">
        <v>5.0529999136924735</v>
      </c>
      <c r="R86" s="33">
        <v>5.2179998755454955</v>
      </c>
      <c r="S86" s="33">
        <v>5.3690001368522609</v>
      </c>
      <c r="T86" s="33">
        <v>5.5219997763633675</v>
      </c>
      <c r="U86" s="33">
        <v>5.6949998736381451</v>
      </c>
      <c r="V86" s="33">
        <v>5.8749999403953517</v>
      </c>
      <c r="W86" s="33">
        <v>6.0489999055862418</v>
      </c>
      <c r="X86" s="33">
        <v>6.224999785423269</v>
      </c>
      <c r="Y86" s="33">
        <v>6.4070001244544894</v>
      </c>
      <c r="Z86" s="33">
        <v>6.5810001492500261</v>
      </c>
      <c r="AA86" s="33">
        <v>6.7449998855590767</v>
      </c>
      <c r="AB86" s="33">
        <v>6.899999797344206</v>
      </c>
      <c r="AC86" s="33">
        <v>7.0519999265670759</v>
      </c>
      <c r="AD86" s="33">
        <v>7.2050001621246249</v>
      </c>
      <c r="AE86" s="33">
        <v>7.3599997758865356</v>
      </c>
      <c r="AF86" s="13"/>
      <c r="AG86" s="13"/>
      <c r="AH86" s="13"/>
      <c r="AI86" s="13"/>
    </row>
    <row r="87" spans="1:35" s="28" customFormat="1">
      <c r="A87" s="34" t="s">
        <v>138</v>
      </c>
      <c r="B87" s="34"/>
      <c r="C87" s="35">
        <v>3362.6499862670889</v>
      </c>
      <c r="D87" s="35">
        <v>3362.6499862670889</v>
      </c>
      <c r="E87" s="35">
        <v>3504.3057792670888</v>
      </c>
      <c r="F87" s="35">
        <v>3645.9618312670891</v>
      </c>
      <c r="G87" s="35">
        <v>3787.3539162670886</v>
      </c>
      <c r="H87" s="35">
        <v>3924.5093362670887</v>
      </c>
      <c r="I87" s="35">
        <v>4061.6650062670888</v>
      </c>
      <c r="J87" s="35">
        <v>4198.8204162670881</v>
      </c>
      <c r="K87" s="35">
        <v>4335.9758462670889</v>
      </c>
      <c r="L87" s="35">
        <v>4477.3035062670888</v>
      </c>
      <c r="M87" s="35">
        <v>4619.107305267089</v>
      </c>
      <c r="N87" s="35">
        <v>4761.6750262670894</v>
      </c>
      <c r="O87" s="35">
        <v>4904.2430162670889</v>
      </c>
      <c r="P87" s="35">
        <v>5046.8107462670887</v>
      </c>
      <c r="Q87" s="35">
        <v>5189.3784862670891</v>
      </c>
      <c r="R87" s="35">
        <v>5331.9464362670888</v>
      </c>
      <c r="S87" s="35">
        <v>5474.5141562670879</v>
      </c>
      <c r="T87" s="35">
        <v>5617.2425522670892</v>
      </c>
      <c r="U87" s="35">
        <v>5764.9781362670892</v>
      </c>
      <c r="V87" s="35">
        <v>5792.7134662670887</v>
      </c>
      <c r="W87" s="35">
        <v>5792.7134662670887</v>
      </c>
      <c r="X87" s="35">
        <v>5792.7134662670887</v>
      </c>
      <c r="Y87" s="35">
        <v>5792.7134662670887</v>
      </c>
      <c r="Z87" s="35">
        <v>5644.3134723706044</v>
      </c>
      <c r="AA87" s="35">
        <v>5644.3134723706044</v>
      </c>
      <c r="AB87" s="35">
        <v>5644.3134723706044</v>
      </c>
      <c r="AC87" s="35">
        <v>5644.3134723706044</v>
      </c>
      <c r="AD87" s="35">
        <v>5644.3134723706044</v>
      </c>
      <c r="AE87" s="35">
        <v>5644.3134723706044</v>
      </c>
      <c r="AF87" s="13"/>
      <c r="AG87" s="13"/>
      <c r="AH87" s="13"/>
      <c r="AI87" s="13"/>
    </row>
    <row r="88" spans="1:35" s="28" customFormat="1" collapsed="1">
      <c r="A88" s="13"/>
      <c r="B88" s="13"/>
      <c r="C88" s="13"/>
      <c r="D88" s="13"/>
      <c r="E88" s="13"/>
      <c r="F88" s="13"/>
      <c r="G88" s="13"/>
      <c r="H88" s="13"/>
      <c r="I88" s="13"/>
      <c r="J88" s="13"/>
      <c r="K88" s="13"/>
      <c r="L88" s="13"/>
      <c r="M88" s="13"/>
      <c r="N88" s="13"/>
      <c r="O88" s="13"/>
      <c r="P88" s="13"/>
      <c r="Q88" s="13"/>
      <c r="R88" s="13"/>
      <c r="S88" s="13"/>
      <c r="T88" s="13"/>
      <c r="U88" s="13"/>
      <c r="V88" s="13"/>
      <c r="W88" s="13"/>
      <c r="X88" s="13"/>
      <c r="Y88" s="13"/>
      <c r="Z88" s="13"/>
      <c r="AA88" s="13"/>
      <c r="AB88" s="13"/>
      <c r="AC88" s="13"/>
      <c r="AD88" s="13"/>
      <c r="AE88" s="13"/>
      <c r="AF88" s="13"/>
      <c r="AG88" s="13"/>
      <c r="AH88" s="13"/>
      <c r="AI88" s="13"/>
    </row>
    <row r="89" spans="1:35" s="28" customFormat="1">
      <c r="A89" s="13"/>
      <c r="B89" s="13"/>
      <c r="C89" s="13"/>
      <c r="D89" s="13"/>
      <c r="E89" s="13"/>
      <c r="F89" s="13"/>
      <c r="G89" s="13"/>
      <c r="H89" s="13"/>
      <c r="I89" s="13"/>
      <c r="J89" s="13"/>
      <c r="K89" s="13"/>
      <c r="L89" s="13"/>
      <c r="M89" s="13"/>
      <c r="N89" s="13"/>
      <c r="O89" s="13"/>
      <c r="P89" s="13"/>
      <c r="Q89" s="13"/>
      <c r="R89" s="13"/>
      <c r="S89" s="13"/>
      <c r="T89" s="13"/>
      <c r="U89" s="13"/>
      <c r="V89" s="13"/>
      <c r="W89" s="13"/>
      <c r="X89" s="13"/>
      <c r="Y89" s="13"/>
      <c r="Z89" s="13"/>
      <c r="AA89" s="13"/>
      <c r="AB89" s="13"/>
      <c r="AC89" s="13"/>
      <c r="AD89" s="13"/>
      <c r="AE89" s="13"/>
      <c r="AF89" s="13"/>
      <c r="AG89" s="13"/>
      <c r="AH89" s="13"/>
      <c r="AI89" s="13"/>
    </row>
    <row r="90" spans="1:35" s="28" customFormat="1">
      <c r="A90" s="18" t="s">
        <v>135</v>
      </c>
      <c r="B90" s="13"/>
      <c r="C90" s="13"/>
      <c r="D90" s="13"/>
      <c r="E90" s="13"/>
      <c r="F90" s="13"/>
      <c r="G90" s="13"/>
      <c r="H90" s="13"/>
      <c r="I90" s="13"/>
      <c r="J90" s="13"/>
      <c r="K90" s="13"/>
      <c r="L90" s="13"/>
      <c r="M90" s="13"/>
      <c r="N90" s="13"/>
      <c r="O90" s="13"/>
      <c r="P90" s="13"/>
      <c r="Q90" s="13"/>
      <c r="R90" s="13"/>
      <c r="S90" s="13"/>
      <c r="T90" s="13"/>
      <c r="U90" s="13"/>
      <c r="V90" s="13"/>
      <c r="W90" s="13"/>
      <c r="X90" s="13"/>
      <c r="Y90" s="13"/>
      <c r="Z90" s="13"/>
      <c r="AA90" s="13"/>
      <c r="AB90" s="13"/>
      <c r="AC90" s="13"/>
      <c r="AD90" s="13"/>
      <c r="AE90" s="13"/>
      <c r="AF90" s="13"/>
      <c r="AG90" s="13"/>
      <c r="AH90" s="13"/>
      <c r="AI90" s="13"/>
    </row>
    <row r="91" spans="1:35" s="28" customFormat="1">
      <c r="A91" s="19" t="s">
        <v>128</v>
      </c>
      <c r="B91" s="19" t="s">
        <v>129</v>
      </c>
      <c r="C91" s="19" t="s">
        <v>80</v>
      </c>
      <c r="D91" s="19" t="s">
        <v>89</v>
      </c>
      <c r="E91" s="19" t="s">
        <v>90</v>
      </c>
      <c r="F91" s="19" t="s">
        <v>91</v>
      </c>
      <c r="G91" s="19" t="s">
        <v>92</v>
      </c>
      <c r="H91" s="19" t="s">
        <v>93</v>
      </c>
      <c r="I91" s="19" t="s">
        <v>94</v>
      </c>
      <c r="J91" s="19" t="s">
        <v>95</v>
      </c>
      <c r="K91" s="19" t="s">
        <v>96</v>
      </c>
      <c r="L91" s="19" t="s">
        <v>97</v>
      </c>
      <c r="M91" s="19" t="s">
        <v>98</v>
      </c>
      <c r="N91" s="19" t="s">
        <v>99</v>
      </c>
      <c r="O91" s="19" t="s">
        <v>100</v>
      </c>
      <c r="P91" s="19" t="s">
        <v>101</v>
      </c>
      <c r="Q91" s="19" t="s">
        <v>102</v>
      </c>
      <c r="R91" s="19" t="s">
        <v>103</v>
      </c>
      <c r="S91" s="19" t="s">
        <v>104</v>
      </c>
      <c r="T91" s="19" t="s">
        <v>105</v>
      </c>
      <c r="U91" s="19" t="s">
        <v>106</v>
      </c>
      <c r="V91" s="19" t="s">
        <v>107</v>
      </c>
      <c r="W91" s="19" t="s">
        <v>108</v>
      </c>
      <c r="X91" s="19" t="s">
        <v>109</v>
      </c>
      <c r="Y91" s="19" t="s">
        <v>110</v>
      </c>
      <c r="Z91" s="19" t="s">
        <v>111</v>
      </c>
      <c r="AA91" s="19" t="s">
        <v>112</v>
      </c>
      <c r="AB91" s="19" t="s">
        <v>113</v>
      </c>
      <c r="AC91" s="19" t="s">
        <v>114</v>
      </c>
      <c r="AD91" s="19" t="s">
        <v>115</v>
      </c>
      <c r="AE91" s="19" t="s">
        <v>116</v>
      </c>
      <c r="AF91" s="13"/>
      <c r="AG91" s="13"/>
      <c r="AH91" s="13"/>
      <c r="AI91" s="13"/>
    </row>
    <row r="92" spans="1:35" s="28" customFormat="1">
      <c r="A92" s="29" t="s">
        <v>40</v>
      </c>
      <c r="B92" s="29" t="s">
        <v>70</v>
      </c>
      <c r="C92" s="33">
        <v>260.329999923706</v>
      </c>
      <c r="D92" s="33">
        <v>600.32999992370605</v>
      </c>
      <c r="E92" s="33">
        <v>600.32999992370605</v>
      </c>
      <c r="F92" s="33">
        <v>600.32999992370605</v>
      </c>
      <c r="G92" s="33">
        <v>600.32999992370605</v>
      </c>
      <c r="H92" s="33">
        <v>600.32999992370605</v>
      </c>
      <c r="I92" s="33">
        <v>600.32999992370605</v>
      </c>
      <c r="J92" s="33">
        <v>600.32999992370605</v>
      </c>
      <c r="K92" s="33">
        <v>600.32999992370605</v>
      </c>
      <c r="L92" s="33">
        <v>570.32999992370605</v>
      </c>
      <c r="M92" s="33">
        <v>570.32999992370605</v>
      </c>
      <c r="N92" s="33">
        <v>570.32999992370605</v>
      </c>
      <c r="O92" s="33">
        <v>515</v>
      </c>
      <c r="P92" s="33">
        <v>490</v>
      </c>
      <c r="Q92" s="33">
        <v>490</v>
      </c>
      <c r="R92" s="33">
        <v>490</v>
      </c>
      <c r="S92" s="33">
        <v>729.24160000000006</v>
      </c>
      <c r="T92" s="33">
        <v>729.24160000000006</v>
      </c>
      <c r="U92" s="33">
        <v>859.34872999999993</v>
      </c>
      <c r="V92" s="33">
        <v>904.63252999999997</v>
      </c>
      <c r="W92" s="33">
        <v>2363.499839999999</v>
      </c>
      <c r="X92" s="33">
        <v>2360.7351999999992</v>
      </c>
      <c r="Y92" s="33">
        <v>2490.6295999999993</v>
      </c>
      <c r="Z92" s="33">
        <v>3795.1933399999998</v>
      </c>
      <c r="AA92" s="33">
        <v>3838.2852599999997</v>
      </c>
      <c r="AB92" s="33">
        <v>3838.2852599999997</v>
      </c>
      <c r="AC92" s="33">
        <v>3838.2852599999997</v>
      </c>
      <c r="AD92" s="33">
        <v>4726.2462599999999</v>
      </c>
      <c r="AE92" s="33">
        <v>5122.4853600000006</v>
      </c>
      <c r="AF92" s="13"/>
      <c r="AG92" s="13"/>
      <c r="AH92" s="13"/>
      <c r="AI92" s="13"/>
    </row>
    <row r="93" spans="1:35" collapsed="1">
      <c r="A93" s="29" t="s">
        <v>40</v>
      </c>
      <c r="B93" s="29" t="s">
        <v>72</v>
      </c>
      <c r="C93" s="33">
        <v>1330</v>
      </c>
      <c r="D93" s="33">
        <v>1330</v>
      </c>
      <c r="E93" s="33">
        <v>1330</v>
      </c>
      <c r="F93" s="33">
        <v>1330</v>
      </c>
      <c r="G93" s="33">
        <v>3370</v>
      </c>
      <c r="H93" s="33">
        <v>3370</v>
      </c>
      <c r="I93" s="33">
        <v>3370</v>
      </c>
      <c r="J93" s="33">
        <v>3370</v>
      </c>
      <c r="K93" s="33">
        <v>5370</v>
      </c>
      <c r="L93" s="33">
        <v>5370</v>
      </c>
      <c r="M93" s="33">
        <v>5370</v>
      </c>
      <c r="N93" s="33">
        <v>5370</v>
      </c>
      <c r="O93" s="33">
        <v>5370</v>
      </c>
      <c r="P93" s="33">
        <v>5370</v>
      </c>
      <c r="Q93" s="33">
        <v>5370</v>
      </c>
      <c r="R93" s="33">
        <v>5370</v>
      </c>
      <c r="S93" s="33">
        <v>5370.0001361038403</v>
      </c>
      <c r="T93" s="33">
        <v>5382.7739361091099</v>
      </c>
      <c r="U93" s="33">
        <v>5695.7474161155696</v>
      </c>
      <c r="V93" s="33">
        <v>5695.7683161251489</v>
      </c>
      <c r="W93" s="33">
        <v>5768.7523899999997</v>
      </c>
      <c r="X93" s="33">
        <v>6095.5126</v>
      </c>
      <c r="Y93" s="33">
        <v>6095.5126</v>
      </c>
      <c r="Z93" s="33">
        <v>6095.5126</v>
      </c>
      <c r="AA93" s="33">
        <v>6799.6739599999992</v>
      </c>
      <c r="AB93" s="33">
        <v>7933.7905599999995</v>
      </c>
      <c r="AC93" s="33">
        <v>8091.4873299999999</v>
      </c>
      <c r="AD93" s="33">
        <v>9079.5151000000005</v>
      </c>
      <c r="AE93" s="33">
        <v>9079.5151000000005</v>
      </c>
    </row>
    <row r="94" spans="1:35">
      <c r="A94" s="29" t="s">
        <v>40</v>
      </c>
      <c r="B94" s="29" t="s">
        <v>76</v>
      </c>
      <c r="C94" s="33">
        <v>16.663999937474706</v>
      </c>
      <c r="D94" s="33">
        <v>23.784000307321524</v>
      </c>
      <c r="E94" s="33">
        <v>29.264000087976427</v>
      </c>
      <c r="F94" s="33">
        <v>39.575999312102766</v>
      </c>
      <c r="G94" s="33">
        <v>51.967000901698917</v>
      </c>
      <c r="H94" s="33">
        <v>65.293000504374191</v>
      </c>
      <c r="I94" s="33">
        <v>79.860000461339666</v>
      </c>
      <c r="J94" s="33">
        <v>94.305999964475447</v>
      </c>
      <c r="K94" s="33">
        <v>109.74100050330138</v>
      </c>
      <c r="L94" s="33">
        <v>119.14800074696512</v>
      </c>
      <c r="M94" s="33">
        <v>146.6789977848527</v>
      </c>
      <c r="N94" s="33">
        <v>164.37900176644305</v>
      </c>
      <c r="O94" s="33">
        <v>187.38500016927702</v>
      </c>
      <c r="P94" s="33">
        <v>202.9000056982039</v>
      </c>
      <c r="Q94" s="33">
        <v>213.63299745321248</v>
      </c>
      <c r="R94" s="33">
        <v>223.14900249242763</v>
      </c>
      <c r="S94" s="33">
        <v>232.42299431562418</v>
      </c>
      <c r="T94" s="33">
        <v>242.16899555921535</v>
      </c>
      <c r="U94" s="33">
        <v>252.81699961423854</v>
      </c>
      <c r="V94" s="33">
        <v>263.66700142621983</v>
      </c>
      <c r="W94" s="33">
        <v>274.3820015192029</v>
      </c>
      <c r="X94" s="33">
        <v>285.46600162982918</v>
      </c>
      <c r="Y94" s="33">
        <v>297.33799725770905</v>
      </c>
      <c r="Z94" s="33">
        <v>309.26300269365231</v>
      </c>
      <c r="AA94" s="33">
        <v>321.06400418281459</v>
      </c>
      <c r="AB94" s="33">
        <v>332.77100151777177</v>
      </c>
      <c r="AC94" s="33">
        <v>344.3949958086003</v>
      </c>
      <c r="AD94" s="33">
        <v>356.26100277900639</v>
      </c>
      <c r="AE94" s="33">
        <v>368.47900235652781</v>
      </c>
    </row>
    <row r="95" spans="1:35" collapsed="1"/>
    <row r="96" spans="1:35">
      <c r="A96" s="19" t="s">
        <v>128</v>
      </c>
      <c r="B96" s="19" t="s">
        <v>129</v>
      </c>
      <c r="C96" s="19" t="s">
        <v>80</v>
      </c>
      <c r="D96" s="19" t="s">
        <v>89</v>
      </c>
      <c r="E96" s="19" t="s">
        <v>90</v>
      </c>
      <c r="F96" s="19" t="s">
        <v>91</v>
      </c>
      <c r="G96" s="19" t="s">
        <v>92</v>
      </c>
      <c r="H96" s="19" t="s">
        <v>93</v>
      </c>
      <c r="I96" s="19" t="s">
        <v>94</v>
      </c>
      <c r="J96" s="19" t="s">
        <v>95</v>
      </c>
      <c r="K96" s="19" t="s">
        <v>96</v>
      </c>
      <c r="L96" s="19" t="s">
        <v>97</v>
      </c>
      <c r="M96" s="19" t="s">
        <v>98</v>
      </c>
      <c r="N96" s="19" t="s">
        <v>99</v>
      </c>
      <c r="O96" s="19" t="s">
        <v>100</v>
      </c>
      <c r="P96" s="19" t="s">
        <v>101</v>
      </c>
      <c r="Q96" s="19" t="s">
        <v>102</v>
      </c>
      <c r="R96" s="19" t="s">
        <v>103</v>
      </c>
      <c r="S96" s="19" t="s">
        <v>104</v>
      </c>
      <c r="T96" s="19" t="s">
        <v>105</v>
      </c>
      <c r="U96" s="19" t="s">
        <v>106</v>
      </c>
      <c r="V96" s="19" t="s">
        <v>107</v>
      </c>
      <c r="W96" s="19" t="s">
        <v>108</v>
      </c>
      <c r="X96" s="19" t="s">
        <v>109</v>
      </c>
      <c r="Y96" s="19" t="s">
        <v>110</v>
      </c>
      <c r="Z96" s="19" t="s">
        <v>111</v>
      </c>
      <c r="AA96" s="19" t="s">
        <v>112</v>
      </c>
      <c r="AB96" s="19" t="s">
        <v>113</v>
      </c>
      <c r="AC96" s="19" t="s">
        <v>114</v>
      </c>
      <c r="AD96" s="19" t="s">
        <v>115</v>
      </c>
      <c r="AE96" s="19" t="s">
        <v>116</v>
      </c>
    </row>
    <row r="97" spans="1:31">
      <c r="A97" s="29" t="s">
        <v>130</v>
      </c>
      <c r="B97" s="29" t="s">
        <v>70</v>
      </c>
      <c r="C97" s="33">
        <v>0</v>
      </c>
      <c r="D97" s="33">
        <v>0</v>
      </c>
      <c r="E97" s="33">
        <v>0</v>
      </c>
      <c r="F97" s="33">
        <v>0</v>
      </c>
      <c r="G97" s="33">
        <v>0</v>
      </c>
      <c r="H97" s="33">
        <v>0</v>
      </c>
      <c r="I97" s="33">
        <v>0</v>
      </c>
      <c r="J97" s="33">
        <v>0</v>
      </c>
      <c r="K97" s="33">
        <v>0</v>
      </c>
      <c r="L97" s="33">
        <v>0</v>
      </c>
      <c r="M97" s="33">
        <v>0</v>
      </c>
      <c r="N97" s="33">
        <v>0</v>
      </c>
      <c r="O97" s="33">
        <v>0</v>
      </c>
      <c r="P97" s="33">
        <v>0</v>
      </c>
      <c r="Q97" s="33">
        <v>0</v>
      </c>
      <c r="R97" s="33">
        <v>0</v>
      </c>
      <c r="S97" s="33">
        <v>0</v>
      </c>
      <c r="T97" s="33">
        <v>0</v>
      </c>
      <c r="U97" s="33">
        <v>0</v>
      </c>
      <c r="V97" s="33">
        <v>0</v>
      </c>
      <c r="W97" s="33">
        <v>0</v>
      </c>
      <c r="X97" s="33">
        <v>0</v>
      </c>
      <c r="Y97" s="33">
        <v>129.89439999999999</v>
      </c>
      <c r="Z97" s="33">
        <v>340.15494000000001</v>
      </c>
      <c r="AA97" s="33">
        <v>383.24686000000003</v>
      </c>
      <c r="AB97" s="33">
        <v>383.24686000000003</v>
      </c>
      <c r="AC97" s="33">
        <v>383.24686000000003</v>
      </c>
      <c r="AD97" s="33">
        <v>383.24686000000003</v>
      </c>
      <c r="AE97" s="33">
        <v>383.24686000000003</v>
      </c>
    </row>
    <row r="98" spans="1:31">
      <c r="A98" s="29" t="s">
        <v>130</v>
      </c>
      <c r="B98" s="29" t="s">
        <v>72</v>
      </c>
      <c r="C98" s="33">
        <v>840</v>
      </c>
      <c r="D98" s="33">
        <v>840</v>
      </c>
      <c r="E98" s="33">
        <v>840</v>
      </c>
      <c r="F98" s="33">
        <v>840</v>
      </c>
      <c r="G98" s="33">
        <v>2880</v>
      </c>
      <c r="H98" s="33">
        <v>2880</v>
      </c>
      <c r="I98" s="33">
        <v>2880</v>
      </c>
      <c r="J98" s="33">
        <v>2880</v>
      </c>
      <c r="K98" s="33">
        <v>4880</v>
      </c>
      <c r="L98" s="33">
        <v>4880</v>
      </c>
      <c r="M98" s="33">
        <v>4880</v>
      </c>
      <c r="N98" s="33">
        <v>4880</v>
      </c>
      <c r="O98" s="33">
        <v>4880</v>
      </c>
      <c r="P98" s="33">
        <v>4880</v>
      </c>
      <c r="Q98" s="33">
        <v>4880</v>
      </c>
      <c r="R98" s="33">
        <v>4880</v>
      </c>
      <c r="S98" s="33">
        <v>4880</v>
      </c>
      <c r="T98" s="33">
        <v>4880</v>
      </c>
      <c r="U98" s="33">
        <v>4880</v>
      </c>
      <c r="V98" s="33">
        <v>4880.0208999999995</v>
      </c>
      <c r="W98" s="33">
        <v>4880</v>
      </c>
      <c r="X98" s="33">
        <v>4880</v>
      </c>
      <c r="Y98" s="33">
        <v>4880</v>
      </c>
      <c r="Z98" s="33">
        <v>4880</v>
      </c>
      <c r="AA98" s="33">
        <v>4880</v>
      </c>
      <c r="AB98" s="33">
        <v>4880</v>
      </c>
      <c r="AC98" s="33">
        <v>4880</v>
      </c>
      <c r="AD98" s="33">
        <v>4880</v>
      </c>
      <c r="AE98" s="33">
        <v>4880</v>
      </c>
    </row>
    <row r="99" spans="1:31">
      <c r="A99" s="29" t="s">
        <v>130</v>
      </c>
      <c r="B99" s="29" t="s">
        <v>76</v>
      </c>
      <c r="C99" s="33">
        <v>6.5580000877380309</v>
      </c>
      <c r="D99" s="33">
        <v>8.7860001325607229</v>
      </c>
      <c r="E99" s="33">
        <v>10.679999828338611</v>
      </c>
      <c r="F99" s="33">
        <v>15.38399958610532</v>
      </c>
      <c r="G99" s="33">
        <v>20.217000722885068</v>
      </c>
      <c r="H99" s="33">
        <v>25.635000705718891</v>
      </c>
      <c r="I99" s="33">
        <v>31.094999551772982</v>
      </c>
      <c r="J99" s="33">
        <v>36.872998952865565</v>
      </c>
      <c r="K99" s="33">
        <v>42.845001220703054</v>
      </c>
      <c r="L99" s="33">
        <v>46.410001754760678</v>
      </c>
      <c r="M99" s="33">
        <v>57.068999290466223</v>
      </c>
      <c r="N99" s="33">
        <v>64.705999374389634</v>
      </c>
      <c r="O99" s="33">
        <v>73.34999942779541</v>
      </c>
      <c r="P99" s="33">
        <v>79.327003479003906</v>
      </c>
      <c r="Q99" s="33">
        <v>83.165996074676499</v>
      </c>
      <c r="R99" s="33">
        <v>86.441000938415471</v>
      </c>
      <c r="S99" s="33">
        <v>89.565996170043888</v>
      </c>
      <c r="T99" s="33">
        <v>92.826001167297335</v>
      </c>
      <c r="U99" s="33">
        <v>96.448000907897935</v>
      </c>
      <c r="V99" s="33">
        <v>100.13800144195552</v>
      </c>
      <c r="W99" s="33">
        <v>103.72899723052973</v>
      </c>
      <c r="X99" s="33">
        <v>107.42199993133536</v>
      </c>
      <c r="Y99" s="33">
        <v>111.41699790954559</v>
      </c>
      <c r="Z99" s="33">
        <v>115.41800308227474</v>
      </c>
      <c r="AA99" s="33">
        <v>119.31900215148846</v>
      </c>
      <c r="AB99" s="33">
        <v>123.12699985504069</v>
      </c>
      <c r="AC99" s="33">
        <v>126.8559980392447</v>
      </c>
      <c r="AD99" s="33">
        <v>130.61700344085682</v>
      </c>
      <c r="AE99" s="33">
        <v>134.47200393676681</v>
      </c>
    </row>
    <row r="101" spans="1:31">
      <c r="A101" s="19" t="s">
        <v>128</v>
      </c>
      <c r="B101" s="19" t="s">
        <v>129</v>
      </c>
      <c r="C101" s="19" t="s">
        <v>80</v>
      </c>
      <c r="D101" s="19" t="s">
        <v>89</v>
      </c>
      <c r="E101" s="19" t="s">
        <v>90</v>
      </c>
      <c r="F101" s="19" t="s">
        <v>91</v>
      </c>
      <c r="G101" s="19" t="s">
        <v>92</v>
      </c>
      <c r="H101" s="19" t="s">
        <v>93</v>
      </c>
      <c r="I101" s="19" t="s">
        <v>94</v>
      </c>
      <c r="J101" s="19" t="s">
        <v>95</v>
      </c>
      <c r="K101" s="19" t="s">
        <v>96</v>
      </c>
      <c r="L101" s="19" t="s">
        <v>97</v>
      </c>
      <c r="M101" s="19" t="s">
        <v>98</v>
      </c>
      <c r="N101" s="19" t="s">
        <v>99</v>
      </c>
      <c r="O101" s="19" t="s">
        <v>100</v>
      </c>
      <c r="P101" s="19" t="s">
        <v>101</v>
      </c>
      <c r="Q101" s="19" t="s">
        <v>102</v>
      </c>
      <c r="R101" s="19" t="s">
        <v>103</v>
      </c>
      <c r="S101" s="19" t="s">
        <v>104</v>
      </c>
      <c r="T101" s="19" t="s">
        <v>105</v>
      </c>
      <c r="U101" s="19" t="s">
        <v>106</v>
      </c>
      <c r="V101" s="19" t="s">
        <v>107</v>
      </c>
      <c r="W101" s="19" t="s">
        <v>108</v>
      </c>
      <c r="X101" s="19" t="s">
        <v>109</v>
      </c>
      <c r="Y101" s="19" t="s">
        <v>110</v>
      </c>
      <c r="Z101" s="19" t="s">
        <v>111</v>
      </c>
      <c r="AA101" s="19" t="s">
        <v>112</v>
      </c>
      <c r="AB101" s="19" t="s">
        <v>113</v>
      </c>
      <c r="AC101" s="19" t="s">
        <v>114</v>
      </c>
      <c r="AD101" s="19" t="s">
        <v>115</v>
      </c>
      <c r="AE101" s="19" t="s">
        <v>116</v>
      </c>
    </row>
    <row r="102" spans="1:31">
      <c r="A102" s="29" t="s">
        <v>131</v>
      </c>
      <c r="B102" s="29" t="s">
        <v>70</v>
      </c>
      <c r="C102" s="33">
        <v>0</v>
      </c>
      <c r="D102" s="33">
        <v>20</v>
      </c>
      <c r="E102" s="33">
        <v>20</v>
      </c>
      <c r="F102" s="33">
        <v>20</v>
      </c>
      <c r="G102" s="33">
        <v>20</v>
      </c>
      <c r="H102" s="33">
        <v>20</v>
      </c>
      <c r="I102" s="33">
        <v>20</v>
      </c>
      <c r="J102" s="33">
        <v>20</v>
      </c>
      <c r="K102" s="33">
        <v>20</v>
      </c>
      <c r="L102" s="33">
        <v>20</v>
      </c>
      <c r="M102" s="33">
        <v>20</v>
      </c>
      <c r="N102" s="33">
        <v>20</v>
      </c>
      <c r="O102" s="33">
        <v>20</v>
      </c>
      <c r="P102" s="33">
        <v>20</v>
      </c>
      <c r="Q102" s="33">
        <v>20</v>
      </c>
      <c r="R102" s="33">
        <v>20</v>
      </c>
      <c r="S102" s="33">
        <v>259.24160000000001</v>
      </c>
      <c r="T102" s="33">
        <v>259.24160000000001</v>
      </c>
      <c r="U102" s="33">
        <v>259.24160000000001</v>
      </c>
      <c r="V102" s="33">
        <v>304.52539999999999</v>
      </c>
      <c r="W102" s="33">
        <v>845.68993999999998</v>
      </c>
      <c r="X102" s="33">
        <v>1142.9253000000001</v>
      </c>
      <c r="Y102" s="33">
        <v>1142.9253000000001</v>
      </c>
      <c r="Z102" s="33">
        <v>1649.5109</v>
      </c>
      <c r="AA102" s="33">
        <v>1649.5109</v>
      </c>
      <c r="AB102" s="33">
        <v>1649.5109</v>
      </c>
      <c r="AC102" s="33">
        <v>1649.5109</v>
      </c>
      <c r="AD102" s="33">
        <v>1649.5109</v>
      </c>
      <c r="AE102" s="33">
        <v>2045.75</v>
      </c>
    </row>
    <row r="103" spans="1:31">
      <c r="A103" s="29" t="s">
        <v>131</v>
      </c>
      <c r="B103" s="29" t="s">
        <v>72</v>
      </c>
      <c r="C103" s="33">
        <v>490</v>
      </c>
      <c r="D103" s="33">
        <v>490</v>
      </c>
      <c r="E103" s="33">
        <v>490</v>
      </c>
      <c r="F103" s="33">
        <v>490</v>
      </c>
      <c r="G103" s="33">
        <v>490</v>
      </c>
      <c r="H103" s="33">
        <v>490</v>
      </c>
      <c r="I103" s="33">
        <v>490</v>
      </c>
      <c r="J103" s="33">
        <v>490</v>
      </c>
      <c r="K103" s="33">
        <v>490</v>
      </c>
      <c r="L103" s="33">
        <v>490</v>
      </c>
      <c r="M103" s="33">
        <v>490</v>
      </c>
      <c r="N103" s="33">
        <v>490</v>
      </c>
      <c r="O103" s="33">
        <v>490</v>
      </c>
      <c r="P103" s="33">
        <v>490</v>
      </c>
      <c r="Q103" s="33">
        <v>490</v>
      </c>
      <c r="R103" s="33">
        <v>490</v>
      </c>
      <c r="S103" s="33">
        <v>490.00013610384002</v>
      </c>
      <c r="T103" s="33">
        <v>490.00013610910997</v>
      </c>
      <c r="U103" s="33">
        <v>490.00013611557</v>
      </c>
      <c r="V103" s="33">
        <v>490.00013612514999</v>
      </c>
      <c r="W103" s="33">
        <v>563.00511000000006</v>
      </c>
      <c r="X103" s="33">
        <v>889.76531999999997</v>
      </c>
      <c r="Y103" s="33">
        <v>889.76531999999997</v>
      </c>
      <c r="Z103" s="33">
        <v>889.76531999999997</v>
      </c>
      <c r="AA103" s="33">
        <v>1436.0008</v>
      </c>
      <c r="AB103" s="33">
        <v>2570.1174000000001</v>
      </c>
      <c r="AC103" s="33">
        <v>2570.1174000000001</v>
      </c>
      <c r="AD103" s="33">
        <v>2570.1174000000001</v>
      </c>
      <c r="AE103" s="33">
        <v>2570.1174000000001</v>
      </c>
    </row>
    <row r="104" spans="1:31">
      <c r="A104" s="29" t="s">
        <v>131</v>
      </c>
      <c r="B104" s="29" t="s">
        <v>76</v>
      </c>
      <c r="C104" s="33">
        <v>2.6030000150203643</v>
      </c>
      <c r="D104" s="33">
        <v>3.3170000910758937</v>
      </c>
      <c r="E104" s="33">
        <v>4.0260000228881774</v>
      </c>
      <c r="F104" s="33">
        <v>5.4030001759529078</v>
      </c>
      <c r="G104" s="33">
        <v>7.6770000457763601</v>
      </c>
      <c r="H104" s="33">
        <v>9.8029999732971085</v>
      </c>
      <c r="I104" s="33">
        <v>12.359000444412139</v>
      </c>
      <c r="J104" s="33">
        <v>14.69100010395041</v>
      </c>
      <c r="K104" s="33">
        <v>17.289999723434399</v>
      </c>
      <c r="L104" s="33">
        <v>18.852000474929767</v>
      </c>
      <c r="M104" s="33">
        <v>24.21999907493586</v>
      </c>
      <c r="N104" s="33">
        <v>26.670000553131</v>
      </c>
      <c r="O104" s="33">
        <v>30.57900047302244</v>
      </c>
      <c r="P104" s="33">
        <v>33.136000633239718</v>
      </c>
      <c r="Q104" s="33">
        <v>34.829999446868804</v>
      </c>
      <c r="R104" s="33">
        <v>36.323000669479349</v>
      </c>
      <c r="S104" s="33">
        <v>37.833999156951897</v>
      </c>
      <c r="T104" s="33">
        <v>39.482998371124204</v>
      </c>
      <c r="U104" s="33">
        <v>41.236998558044355</v>
      </c>
      <c r="V104" s="33">
        <v>42.889000892639132</v>
      </c>
      <c r="W104" s="33">
        <v>44.434001445770186</v>
      </c>
      <c r="X104" s="33">
        <v>46.04599905014036</v>
      </c>
      <c r="Y104" s="33">
        <v>47.854001522064159</v>
      </c>
      <c r="Z104" s="33">
        <v>49.667001724243121</v>
      </c>
      <c r="AA104" s="33">
        <v>51.431999206542926</v>
      </c>
      <c r="AB104" s="33">
        <v>53.151998043060289</v>
      </c>
      <c r="AC104" s="33">
        <v>54.833001136779757</v>
      </c>
      <c r="AD104" s="33">
        <v>56.54499816894522</v>
      </c>
      <c r="AE104" s="33">
        <v>58.29699945449827</v>
      </c>
    </row>
    <row r="106" spans="1:31">
      <c r="A106" s="19" t="s">
        <v>128</v>
      </c>
      <c r="B106" s="19" t="s">
        <v>129</v>
      </c>
      <c r="C106" s="19" t="s">
        <v>80</v>
      </c>
      <c r="D106" s="19" t="s">
        <v>89</v>
      </c>
      <c r="E106" s="19" t="s">
        <v>90</v>
      </c>
      <c r="F106" s="19" t="s">
        <v>91</v>
      </c>
      <c r="G106" s="19" t="s">
        <v>92</v>
      </c>
      <c r="H106" s="19" t="s">
        <v>93</v>
      </c>
      <c r="I106" s="19" t="s">
        <v>94</v>
      </c>
      <c r="J106" s="19" t="s">
        <v>95</v>
      </c>
      <c r="K106" s="19" t="s">
        <v>96</v>
      </c>
      <c r="L106" s="19" t="s">
        <v>97</v>
      </c>
      <c r="M106" s="19" t="s">
        <v>98</v>
      </c>
      <c r="N106" s="19" t="s">
        <v>99</v>
      </c>
      <c r="O106" s="19" t="s">
        <v>100</v>
      </c>
      <c r="P106" s="19" t="s">
        <v>101</v>
      </c>
      <c r="Q106" s="19" t="s">
        <v>102</v>
      </c>
      <c r="R106" s="19" t="s">
        <v>103</v>
      </c>
      <c r="S106" s="19" t="s">
        <v>104</v>
      </c>
      <c r="T106" s="19" t="s">
        <v>105</v>
      </c>
      <c r="U106" s="19" t="s">
        <v>106</v>
      </c>
      <c r="V106" s="19" t="s">
        <v>107</v>
      </c>
      <c r="W106" s="19" t="s">
        <v>108</v>
      </c>
      <c r="X106" s="19" t="s">
        <v>109</v>
      </c>
      <c r="Y106" s="19" t="s">
        <v>110</v>
      </c>
      <c r="Z106" s="19" t="s">
        <v>111</v>
      </c>
      <c r="AA106" s="19" t="s">
        <v>112</v>
      </c>
      <c r="AB106" s="19" t="s">
        <v>113</v>
      </c>
      <c r="AC106" s="19" t="s">
        <v>114</v>
      </c>
      <c r="AD106" s="19" t="s">
        <v>115</v>
      </c>
      <c r="AE106" s="19" t="s">
        <v>116</v>
      </c>
    </row>
    <row r="107" spans="1:31">
      <c r="A107" s="29" t="s">
        <v>132</v>
      </c>
      <c r="B107" s="29" t="s">
        <v>70</v>
      </c>
      <c r="C107" s="33">
        <v>55.329999923705998</v>
      </c>
      <c r="D107" s="33">
        <v>375.329999923706</v>
      </c>
      <c r="E107" s="33">
        <v>375.329999923706</v>
      </c>
      <c r="F107" s="33">
        <v>375.329999923706</v>
      </c>
      <c r="G107" s="33">
        <v>375.329999923706</v>
      </c>
      <c r="H107" s="33">
        <v>375.329999923706</v>
      </c>
      <c r="I107" s="33">
        <v>375.329999923706</v>
      </c>
      <c r="J107" s="33">
        <v>375.329999923706</v>
      </c>
      <c r="K107" s="33">
        <v>375.329999923706</v>
      </c>
      <c r="L107" s="33">
        <v>375.329999923706</v>
      </c>
      <c r="M107" s="33">
        <v>375.329999923706</v>
      </c>
      <c r="N107" s="33">
        <v>375.329999923706</v>
      </c>
      <c r="O107" s="33">
        <v>320</v>
      </c>
      <c r="P107" s="33">
        <v>320</v>
      </c>
      <c r="Q107" s="33">
        <v>320</v>
      </c>
      <c r="R107" s="33">
        <v>320</v>
      </c>
      <c r="S107" s="33">
        <v>320</v>
      </c>
      <c r="T107" s="33">
        <v>320</v>
      </c>
      <c r="U107" s="33">
        <v>450.10712999999998</v>
      </c>
      <c r="V107" s="33">
        <v>450.10712999999998</v>
      </c>
      <c r="W107" s="33">
        <v>766.08205999999905</v>
      </c>
      <c r="X107" s="33">
        <v>466.08205999999899</v>
      </c>
      <c r="Y107" s="33">
        <v>466.08205999999899</v>
      </c>
      <c r="Z107" s="33">
        <v>839.678</v>
      </c>
      <c r="AA107" s="33">
        <v>839.678</v>
      </c>
      <c r="AB107" s="33">
        <v>839.678</v>
      </c>
      <c r="AC107" s="33">
        <v>839.678</v>
      </c>
      <c r="AD107" s="33">
        <v>1727.6389999999999</v>
      </c>
      <c r="AE107" s="33">
        <v>1727.6389999999999</v>
      </c>
    </row>
    <row r="108" spans="1:31">
      <c r="A108" s="29" t="s">
        <v>132</v>
      </c>
      <c r="B108" s="29" t="s">
        <v>72</v>
      </c>
      <c r="C108" s="33">
        <v>0</v>
      </c>
      <c r="D108" s="33">
        <v>0</v>
      </c>
      <c r="E108" s="33">
        <v>0</v>
      </c>
      <c r="F108" s="33">
        <v>0</v>
      </c>
      <c r="G108" s="33">
        <v>0</v>
      </c>
      <c r="H108" s="33">
        <v>0</v>
      </c>
      <c r="I108" s="33">
        <v>0</v>
      </c>
      <c r="J108" s="33">
        <v>0</v>
      </c>
      <c r="K108" s="33">
        <v>0</v>
      </c>
      <c r="L108" s="33">
        <v>0</v>
      </c>
      <c r="M108" s="33">
        <v>0</v>
      </c>
      <c r="N108" s="33">
        <v>0</v>
      </c>
      <c r="O108" s="33">
        <v>0</v>
      </c>
      <c r="P108" s="33">
        <v>0</v>
      </c>
      <c r="Q108" s="33">
        <v>0</v>
      </c>
      <c r="R108" s="33">
        <v>0</v>
      </c>
      <c r="S108" s="33">
        <v>0</v>
      </c>
      <c r="T108" s="33">
        <v>12.7738</v>
      </c>
      <c r="U108" s="33">
        <v>325.74727999999999</v>
      </c>
      <c r="V108" s="33">
        <v>325.74727999999999</v>
      </c>
      <c r="W108" s="33">
        <v>325.74727999999999</v>
      </c>
      <c r="X108" s="33">
        <v>325.74727999999999</v>
      </c>
      <c r="Y108" s="33">
        <v>325.74727999999999</v>
      </c>
      <c r="Z108" s="33">
        <v>325.74727999999999</v>
      </c>
      <c r="AA108" s="33">
        <v>483.67315999999897</v>
      </c>
      <c r="AB108" s="33">
        <v>483.67315999999897</v>
      </c>
      <c r="AC108" s="33">
        <v>641.36992999999995</v>
      </c>
      <c r="AD108" s="33">
        <v>1629.3977</v>
      </c>
      <c r="AE108" s="33">
        <v>1629.3977</v>
      </c>
    </row>
    <row r="109" spans="1:31">
      <c r="A109" s="29" t="s">
        <v>132</v>
      </c>
      <c r="B109" s="29" t="s">
        <v>76</v>
      </c>
      <c r="C109" s="33">
        <v>3.730999946594233</v>
      </c>
      <c r="D109" s="33">
        <v>5.3370000422000805</v>
      </c>
      <c r="E109" s="33">
        <v>6.5620000958442661</v>
      </c>
      <c r="F109" s="33">
        <v>8.8679997920989955</v>
      </c>
      <c r="G109" s="33">
        <v>11.99400031566614</v>
      </c>
      <c r="H109" s="33">
        <v>15.010999917983911</v>
      </c>
      <c r="I109" s="33">
        <v>18.664000272750819</v>
      </c>
      <c r="J109" s="33">
        <v>22.177000880241362</v>
      </c>
      <c r="K109" s="33">
        <v>26.300000429153378</v>
      </c>
      <c r="L109" s="33">
        <v>28.99999904632562</v>
      </c>
      <c r="M109" s="33">
        <v>38.306999206542869</v>
      </c>
      <c r="N109" s="33">
        <v>44.082001686096135</v>
      </c>
      <c r="O109" s="33">
        <v>52.344999551773057</v>
      </c>
      <c r="P109" s="33">
        <v>57.273001432418774</v>
      </c>
      <c r="Q109" s="33">
        <v>60.753001213073674</v>
      </c>
      <c r="R109" s="33">
        <v>63.832001686096142</v>
      </c>
      <c r="S109" s="33">
        <v>66.790998935699449</v>
      </c>
      <c r="T109" s="33">
        <v>69.882997035980154</v>
      </c>
      <c r="U109" s="33">
        <v>73.295000076293931</v>
      </c>
      <c r="V109" s="33">
        <v>76.875997543334947</v>
      </c>
      <c r="W109" s="33">
        <v>80.486003398895207</v>
      </c>
      <c r="X109" s="33">
        <v>84.222002506256047</v>
      </c>
      <c r="Y109" s="33">
        <v>88.148998260498033</v>
      </c>
      <c r="Z109" s="33">
        <v>92.059997081756535</v>
      </c>
      <c r="AA109" s="33">
        <v>95.945003509521428</v>
      </c>
      <c r="AB109" s="33">
        <v>99.820002079009967</v>
      </c>
      <c r="AC109" s="33">
        <v>103.66399621963494</v>
      </c>
      <c r="AD109" s="33">
        <v>107.5989999771115</v>
      </c>
      <c r="AE109" s="33">
        <v>111.65700006484921</v>
      </c>
    </row>
    <row r="111" spans="1:31">
      <c r="A111" s="19" t="s">
        <v>128</v>
      </c>
      <c r="B111" s="19" t="s">
        <v>129</v>
      </c>
      <c r="C111" s="19" t="s">
        <v>80</v>
      </c>
      <c r="D111" s="19" t="s">
        <v>89</v>
      </c>
      <c r="E111" s="19" t="s">
        <v>90</v>
      </c>
      <c r="F111" s="19" t="s">
        <v>91</v>
      </c>
      <c r="G111" s="19" t="s">
        <v>92</v>
      </c>
      <c r="H111" s="19" t="s">
        <v>93</v>
      </c>
      <c r="I111" s="19" t="s">
        <v>94</v>
      </c>
      <c r="J111" s="19" t="s">
        <v>95</v>
      </c>
      <c r="K111" s="19" t="s">
        <v>96</v>
      </c>
      <c r="L111" s="19" t="s">
        <v>97</v>
      </c>
      <c r="M111" s="19" t="s">
        <v>98</v>
      </c>
      <c r="N111" s="19" t="s">
        <v>99</v>
      </c>
      <c r="O111" s="19" t="s">
        <v>100</v>
      </c>
      <c r="P111" s="19" t="s">
        <v>101</v>
      </c>
      <c r="Q111" s="19" t="s">
        <v>102</v>
      </c>
      <c r="R111" s="19" t="s">
        <v>103</v>
      </c>
      <c r="S111" s="19" t="s">
        <v>104</v>
      </c>
      <c r="T111" s="19" t="s">
        <v>105</v>
      </c>
      <c r="U111" s="19" t="s">
        <v>106</v>
      </c>
      <c r="V111" s="19" t="s">
        <v>107</v>
      </c>
      <c r="W111" s="19" t="s">
        <v>108</v>
      </c>
      <c r="X111" s="19" t="s">
        <v>109</v>
      </c>
      <c r="Y111" s="19" t="s">
        <v>110</v>
      </c>
      <c r="Z111" s="19" t="s">
        <v>111</v>
      </c>
      <c r="AA111" s="19" t="s">
        <v>112</v>
      </c>
      <c r="AB111" s="19" t="s">
        <v>113</v>
      </c>
      <c r="AC111" s="19" t="s">
        <v>114</v>
      </c>
      <c r="AD111" s="19" t="s">
        <v>115</v>
      </c>
      <c r="AE111" s="19" t="s">
        <v>116</v>
      </c>
    </row>
    <row r="112" spans="1:31">
      <c r="A112" s="29" t="s">
        <v>133</v>
      </c>
      <c r="B112" s="29" t="s">
        <v>70</v>
      </c>
      <c r="C112" s="33">
        <v>205</v>
      </c>
      <c r="D112" s="33">
        <v>205</v>
      </c>
      <c r="E112" s="33">
        <v>205</v>
      </c>
      <c r="F112" s="33">
        <v>205</v>
      </c>
      <c r="G112" s="33">
        <v>205</v>
      </c>
      <c r="H112" s="33">
        <v>205</v>
      </c>
      <c r="I112" s="33">
        <v>205</v>
      </c>
      <c r="J112" s="33">
        <v>205</v>
      </c>
      <c r="K112" s="33">
        <v>205</v>
      </c>
      <c r="L112" s="33">
        <v>175</v>
      </c>
      <c r="M112" s="33">
        <v>175</v>
      </c>
      <c r="N112" s="33">
        <v>175</v>
      </c>
      <c r="O112" s="33">
        <v>175</v>
      </c>
      <c r="P112" s="33">
        <v>150</v>
      </c>
      <c r="Q112" s="33">
        <v>150</v>
      </c>
      <c r="R112" s="33">
        <v>150</v>
      </c>
      <c r="S112" s="33">
        <v>150</v>
      </c>
      <c r="T112" s="33">
        <v>150</v>
      </c>
      <c r="U112" s="33">
        <v>150</v>
      </c>
      <c r="V112" s="33">
        <v>150</v>
      </c>
      <c r="W112" s="33">
        <v>751.72784000000001</v>
      </c>
      <c r="X112" s="33">
        <v>751.72784000000001</v>
      </c>
      <c r="Y112" s="33">
        <v>751.72784000000001</v>
      </c>
      <c r="Z112" s="33">
        <v>965.84950000000003</v>
      </c>
      <c r="AA112" s="33">
        <v>965.84950000000003</v>
      </c>
      <c r="AB112" s="33">
        <v>965.84950000000003</v>
      </c>
      <c r="AC112" s="33">
        <v>965.84950000000003</v>
      </c>
      <c r="AD112" s="33">
        <v>965.84950000000003</v>
      </c>
      <c r="AE112" s="33">
        <v>965.84950000000003</v>
      </c>
    </row>
    <row r="113" spans="1:31">
      <c r="A113" s="29" t="s">
        <v>133</v>
      </c>
      <c r="B113" s="29" t="s">
        <v>72</v>
      </c>
      <c r="C113" s="33">
        <v>0</v>
      </c>
      <c r="D113" s="33">
        <v>0</v>
      </c>
      <c r="E113" s="33">
        <v>0</v>
      </c>
      <c r="F113" s="33">
        <v>0</v>
      </c>
      <c r="G113" s="33">
        <v>0</v>
      </c>
      <c r="H113" s="33">
        <v>0</v>
      </c>
      <c r="I113" s="33">
        <v>0</v>
      </c>
      <c r="J113" s="33">
        <v>0</v>
      </c>
      <c r="K113" s="33">
        <v>0</v>
      </c>
      <c r="L113" s="33">
        <v>0</v>
      </c>
      <c r="M113" s="33">
        <v>0</v>
      </c>
      <c r="N113" s="33">
        <v>0</v>
      </c>
      <c r="O113" s="33">
        <v>0</v>
      </c>
      <c r="P113" s="33">
        <v>0</v>
      </c>
      <c r="Q113" s="33">
        <v>0</v>
      </c>
      <c r="R113" s="33">
        <v>0</v>
      </c>
      <c r="S113" s="33">
        <v>0</v>
      </c>
      <c r="T113" s="33">
        <v>0</v>
      </c>
      <c r="U113" s="33">
        <v>0</v>
      </c>
      <c r="V113" s="33">
        <v>0</v>
      </c>
      <c r="W113" s="33">
        <v>0</v>
      </c>
      <c r="X113" s="33">
        <v>0</v>
      </c>
      <c r="Y113" s="33">
        <v>0</v>
      </c>
      <c r="Z113" s="33">
        <v>0</v>
      </c>
      <c r="AA113" s="33">
        <v>0</v>
      </c>
      <c r="AB113" s="33">
        <v>0</v>
      </c>
      <c r="AC113" s="33">
        <v>0</v>
      </c>
      <c r="AD113" s="33">
        <v>0</v>
      </c>
      <c r="AE113" s="33">
        <v>0</v>
      </c>
    </row>
    <row r="114" spans="1:31">
      <c r="A114" s="29" t="s">
        <v>133</v>
      </c>
      <c r="B114" s="29" t="s">
        <v>76</v>
      </c>
      <c r="C114" s="33">
        <v>3.3319998979568428</v>
      </c>
      <c r="D114" s="33">
        <v>5.7880000472068707</v>
      </c>
      <c r="E114" s="33">
        <v>7.3300001621246249</v>
      </c>
      <c r="F114" s="33">
        <v>9.0219997763633728</v>
      </c>
      <c r="G114" s="33">
        <v>10.891999840736368</v>
      </c>
      <c r="H114" s="33">
        <v>13.30499988794317</v>
      </c>
      <c r="I114" s="33">
        <v>15.80500018596643</v>
      </c>
      <c r="J114" s="33">
        <v>18.292000055313078</v>
      </c>
      <c r="K114" s="33">
        <v>20.64899909496302</v>
      </c>
      <c r="L114" s="33">
        <v>22.004999399185081</v>
      </c>
      <c r="M114" s="33">
        <v>23.441000103950451</v>
      </c>
      <c r="N114" s="33">
        <v>24.951000094413729</v>
      </c>
      <c r="O114" s="33">
        <v>26.615000486373798</v>
      </c>
      <c r="P114" s="33">
        <v>28.315000057220409</v>
      </c>
      <c r="Q114" s="33">
        <v>29.831000804901041</v>
      </c>
      <c r="R114" s="33">
        <v>31.334999322891168</v>
      </c>
      <c r="S114" s="33">
        <v>32.86299991607666</v>
      </c>
      <c r="T114" s="33">
        <v>34.454999208450289</v>
      </c>
      <c r="U114" s="33">
        <v>36.142000198364173</v>
      </c>
      <c r="V114" s="33">
        <v>37.889001607894848</v>
      </c>
      <c r="W114" s="33">
        <v>39.683999538421531</v>
      </c>
      <c r="X114" s="33">
        <v>41.551000356674159</v>
      </c>
      <c r="Y114" s="33">
        <v>43.510999441146822</v>
      </c>
      <c r="Z114" s="33">
        <v>45.537000656127844</v>
      </c>
      <c r="AA114" s="33">
        <v>47.622999429702681</v>
      </c>
      <c r="AB114" s="33">
        <v>49.772001743316615</v>
      </c>
      <c r="AC114" s="33">
        <v>51.990000486373852</v>
      </c>
      <c r="AD114" s="33">
        <v>54.295001029968198</v>
      </c>
      <c r="AE114" s="33">
        <v>56.69299912452697</v>
      </c>
    </row>
    <row r="116" spans="1:31">
      <c r="A116" s="19" t="s">
        <v>128</v>
      </c>
      <c r="B116" s="19" t="s">
        <v>129</v>
      </c>
      <c r="C116" s="19" t="s">
        <v>80</v>
      </c>
      <c r="D116" s="19" t="s">
        <v>89</v>
      </c>
      <c r="E116" s="19" t="s">
        <v>90</v>
      </c>
      <c r="F116" s="19" t="s">
        <v>91</v>
      </c>
      <c r="G116" s="19" t="s">
        <v>92</v>
      </c>
      <c r="H116" s="19" t="s">
        <v>93</v>
      </c>
      <c r="I116" s="19" t="s">
        <v>94</v>
      </c>
      <c r="J116" s="19" t="s">
        <v>95</v>
      </c>
      <c r="K116" s="19" t="s">
        <v>96</v>
      </c>
      <c r="L116" s="19" t="s">
        <v>97</v>
      </c>
      <c r="M116" s="19" t="s">
        <v>98</v>
      </c>
      <c r="N116" s="19" t="s">
        <v>99</v>
      </c>
      <c r="O116" s="19" t="s">
        <v>100</v>
      </c>
      <c r="P116" s="19" t="s">
        <v>101</v>
      </c>
      <c r="Q116" s="19" t="s">
        <v>102</v>
      </c>
      <c r="R116" s="19" t="s">
        <v>103</v>
      </c>
      <c r="S116" s="19" t="s">
        <v>104</v>
      </c>
      <c r="T116" s="19" t="s">
        <v>105</v>
      </c>
      <c r="U116" s="19" t="s">
        <v>106</v>
      </c>
      <c r="V116" s="19" t="s">
        <v>107</v>
      </c>
      <c r="W116" s="19" t="s">
        <v>108</v>
      </c>
      <c r="X116" s="19" t="s">
        <v>109</v>
      </c>
      <c r="Y116" s="19" t="s">
        <v>110</v>
      </c>
      <c r="Z116" s="19" t="s">
        <v>111</v>
      </c>
      <c r="AA116" s="19" t="s">
        <v>112</v>
      </c>
      <c r="AB116" s="19" t="s">
        <v>113</v>
      </c>
      <c r="AC116" s="19" t="s">
        <v>114</v>
      </c>
      <c r="AD116" s="19" t="s">
        <v>115</v>
      </c>
      <c r="AE116" s="19" t="s">
        <v>116</v>
      </c>
    </row>
    <row r="117" spans="1:31">
      <c r="A117" s="29" t="s">
        <v>134</v>
      </c>
      <c r="B117" s="29" t="s">
        <v>70</v>
      </c>
      <c r="C117" s="33">
        <v>0</v>
      </c>
      <c r="D117" s="33">
        <v>0</v>
      </c>
      <c r="E117" s="33">
        <v>0</v>
      </c>
      <c r="F117" s="33">
        <v>0</v>
      </c>
      <c r="G117" s="33">
        <v>0</v>
      </c>
      <c r="H117" s="33">
        <v>0</v>
      </c>
      <c r="I117" s="33">
        <v>0</v>
      </c>
      <c r="J117" s="33">
        <v>0</v>
      </c>
      <c r="K117" s="33">
        <v>0</v>
      </c>
      <c r="L117" s="33">
        <v>0</v>
      </c>
      <c r="M117" s="33">
        <v>0</v>
      </c>
      <c r="N117" s="33">
        <v>0</v>
      </c>
      <c r="O117" s="33">
        <v>0</v>
      </c>
      <c r="P117" s="33">
        <v>0</v>
      </c>
      <c r="Q117" s="33">
        <v>0</v>
      </c>
      <c r="R117" s="33">
        <v>0</v>
      </c>
      <c r="S117" s="33">
        <v>0</v>
      </c>
      <c r="T117" s="33">
        <v>0</v>
      </c>
      <c r="U117" s="33">
        <v>0</v>
      </c>
      <c r="V117" s="33">
        <v>0</v>
      </c>
      <c r="W117" s="33">
        <v>0</v>
      </c>
      <c r="X117" s="33">
        <v>0</v>
      </c>
      <c r="Y117" s="33">
        <v>0</v>
      </c>
      <c r="Z117" s="33">
        <v>0</v>
      </c>
      <c r="AA117" s="33">
        <v>0</v>
      </c>
      <c r="AB117" s="33">
        <v>0</v>
      </c>
      <c r="AC117" s="33">
        <v>0</v>
      </c>
      <c r="AD117" s="33">
        <v>0</v>
      </c>
      <c r="AE117" s="33">
        <v>0</v>
      </c>
    </row>
    <row r="118" spans="1:31">
      <c r="A118" s="29" t="s">
        <v>134</v>
      </c>
      <c r="B118" s="29" t="s">
        <v>72</v>
      </c>
      <c r="C118" s="33">
        <v>0</v>
      </c>
      <c r="D118" s="33">
        <v>0</v>
      </c>
      <c r="E118" s="33">
        <v>0</v>
      </c>
      <c r="F118" s="33">
        <v>0</v>
      </c>
      <c r="G118" s="33">
        <v>0</v>
      </c>
      <c r="H118" s="33">
        <v>0</v>
      </c>
      <c r="I118" s="33">
        <v>0</v>
      </c>
      <c r="J118" s="33">
        <v>0</v>
      </c>
      <c r="K118" s="33">
        <v>0</v>
      </c>
      <c r="L118" s="33">
        <v>0</v>
      </c>
      <c r="M118" s="33">
        <v>0</v>
      </c>
      <c r="N118" s="33">
        <v>0</v>
      </c>
      <c r="O118" s="33">
        <v>0</v>
      </c>
      <c r="P118" s="33">
        <v>0</v>
      </c>
      <c r="Q118" s="33">
        <v>0</v>
      </c>
      <c r="R118" s="33">
        <v>0</v>
      </c>
      <c r="S118" s="33">
        <v>0</v>
      </c>
      <c r="T118" s="33">
        <v>0</v>
      </c>
      <c r="U118" s="33">
        <v>0</v>
      </c>
      <c r="V118" s="33">
        <v>0</v>
      </c>
      <c r="W118" s="33">
        <v>0</v>
      </c>
      <c r="X118" s="33">
        <v>0</v>
      </c>
      <c r="Y118" s="33">
        <v>0</v>
      </c>
      <c r="Z118" s="33">
        <v>0</v>
      </c>
      <c r="AA118" s="33">
        <v>0</v>
      </c>
      <c r="AB118" s="33">
        <v>0</v>
      </c>
      <c r="AC118" s="33">
        <v>0</v>
      </c>
      <c r="AD118" s="33">
        <v>0</v>
      </c>
      <c r="AE118" s="33">
        <v>0</v>
      </c>
    </row>
    <row r="119" spans="1:31">
      <c r="A119" s="29" t="s">
        <v>134</v>
      </c>
      <c r="B119" s="29" t="s">
        <v>76</v>
      </c>
      <c r="C119" s="33">
        <v>0.43999999016523272</v>
      </c>
      <c r="D119" s="33">
        <v>0.55599999427795399</v>
      </c>
      <c r="E119" s="33">
        <v>0.66599997878074546</v>
      </c>
      <c r="F119" s="33">
        <v>0.89899998158216399</v>
      </c>
      <c r="G119" s="33">
        <v>1.1869999766349781</v>
      </c>
      <c r="H119" s="33">
        <v>1.5390000194311091</v>
      </c>
      <c r="I119" s="33">
        <v>1.937000006437295</v>
      </c>
      <c r="J119" s="33">
        <v>2.2729999721050209</v>
      </c>
      <c r="K119" s="33">
        <v>2.6570000350475249</v>
      </c>
      <c r="L119" s="33">
        <v>2.8810000717639852</v>
      </c>
      <c r="M119" s="33">
        <v>3.6420001089572818</v>
      </c>
      <c r="N119" s="33">
        <v>3.9700000584125439</v>
      </c>
      <c r="O119" s="33">
        <v>4.4960002303123456</v>
      </c>
      <c r="P119" s="33">
        <v>4.8490000963210989</v>
      </c>
      <c r="Q119" s="33">
        <v>5.0529999136924735</v>
      </c>
      <c r="R119" s="33">
        <v>5.2179998755454955</v>
      </c>
      <c r="S119" s="33">
        <v>5.3690001368522609</v>
      </c>
      <c r="T119" s="33">
        <v>5.5219997763633675</v>
      </c>
      <c r="U119" s="33">
        <v>5.6949998736381451</v>
      </c>
      <c r="V119" s="33">
        <v>5.8749999403953517</v>
      </c>
      <c r="W119" s="33">
        <v>6.0489999055862418</v>
      </c>
      <c r="X119" s="33">
        <v>6.224999785423269</v>
      </c>
      <c r="Y119" s="33">
        <v>6.4070001244544894</v>
      </c>
      <c r="Z119" s="33">
        <v>6.5810001492500261</v>
      </c>
      <c r="AA119" s="33">
        <v>6.7449998855590767</v>
      </c>
      <c r="AB119" s="33">
        <v>6.899999797344206</v>
      </c>
      <c r="AC119" s="33">
        <v>7.0519999265670759</v>
      </c>
      <c r="AD119" s="33">
        <v>7.2050001621246249</v>
      </c>
      <c r="AE119" s="33">
        <v>7.3599997758865356</v>
      </c>
    </row>
    <row r="122" spans="1:31">
      <c r="A122" s="26" t="s">
        <v>136</v>
      </c>
    </row>
    <row r="123" spans="1:31">
      <c r="A123" s="19" t="s">
        <v>128</v>
      </c>
      <c r="B123" s="19" t="s">
        <v>129</v>
      </c>
      <c r="C123" s="19" t="s">
        <v>80</v>
      </c>
      <c r="D123" s="19" t="s">
        <v>89</v>
      </c>
      <c r="E123" s="19" t="s">
        <v>90</v>
      </c>
      <c r="F123" s="19" t="s">
        <v>91</v>
      </c>
      <c r="G123" s="19" t="s">
        <v>92</v>
      </c>
      <c r="H123" s="19" t="s">
        <v>93</v>
      </c>
      <c r="I123" s="19" t="s">
        <v>94</v>
      </c>
      <c r="J123" s="19" t="s">
        <v>95</v>
      </c>
      <c r="K123" s="19" t="s">
        <v>96</v>
      </c>
      <c r="L123" s="19" t="s">
        <v>97</v>
      </c>
      <c r="M123" s="19" t="s">
        <v>98</v>
      </c>
      <c r="N123" s="19" t="s">
        <v>99</v>
      </c>
      <c r="O123" s="19" t="s">
        <v>100</v>
      </c>
      <c r="P123" s="19" t="s">
        <v>101</v>
      </c>
      <c r="Q123" s="19" t="s">
        <v>102</v>
      </c>
      <c r="R123" s="19" t="s">
        <v>103</v>
      </c>
      <c r="S123" s="19" t="s">
        <v>104</v>
      </c>
      <c r="T123" s="19" t="s">
        <v>105</v>
      </c>
      <c r="U123" s="19" t="s">
        <v>106</v>
      </c>
      <c r="V123" s="19" t="s">
        <v>107</v>
      </c>
      <c r="W123" s="19" t="s">
        <v>108</v>
      </c>
      <c r="X123" s="19" t="s">
        <v>109</v>
      </c>
      <c r="Y123" s="19" t="s">
        <v>110</v>
      </c>
      <c r="Z123" s="19" t="s">
        <v>111</v>
      </c>
      <c r="AA123" s="19" t="s">
        <v>112</v>
      </c>
      <c r="AB123" s="19" t="s">
        <v>113</v>
      </c>
      <c r="AC123" s="19" t="s">
        <v>114</v>
      </c>
      <c r="AD123" s="19" t="s">
        <v>115</v>
      </c>
      <c r="AE123" s="19" t="s">
        <v>116</v>
      </c>
    </row>
    <row r="124" spans="1:31">
      <c r="A124" s="29" t="s">
        <v>40</v>
      </c>
      <c r="B124" s="29" t="s">
        <v>24</v>
      </c>
      <c r="C124" s="33">
        <v>12071.960138797742</v>
      </c>
      <c r="D124" s="33">
        <v>12836.036116600026</v>
      </c>
      <c r="E124" s="33">
        <v>13523.72031211851</v>
      </c>
      <c r="F124" s="33">
        <v>14178.882212638842</v>
      </c>
      <c r="G124" s="33">
        <v>14835.355512619</v>
      </c>
      <c r="H124" s="33">
        <v>15512.532593727105</v>
      </c>
      <c r="I124" s="33">
        <v>16239.550806999192</v>
      </c>
      <c r="J124" s="33">
        <v>16947.038604736314</v>
      </c>
      <c r="K124" s="33">
        <v>17304.930604934685</v>
      </c>
      <c r="L124" s="33">
        <v>17661.801147460927</v>
      </c>
      <c r="M124" s="33">
        <v>18071.83115291594</v>
      </c>
      <c r="N124" s="33">
        <v>18473.599193572991</v>
      </c>
      <c r="O124" s="33">
        <v>18889.932415008538</v>
      </c>
      <c r="P124" s="33">
        <v>19279.64626789093</v>
      </c>
      <c r="Q124" s="33">
        <v>19731.767400741577</v>
      </c>
      <c r="R124" s="33">
        <v>20174.560653686523</v>
      </c>
      <c r="S124" s="33">
        <v>20632.948364257813</v>
      </c>
      <c r="T124" s="33">
        <v>21060.857141494744</v>
      </c>
      <c r="U124" s="33">
        <v>21555.578598022457</v>
      </c>
      <c r="V124" s="33">
        <v>22035.236612319939</v>
      </c>
      <c r="W124" s="33">
        <v>22529.408044815056</v>
      </c>
      <c r="X124" s="33">
        <v>22994.529384613033</v>
      </c>
      <c r="Y124" s="33">
        <v>23523.767782211296</v>
      </c>
      <c r="Z124" s="33">
        <v>24037.358222961419</v>
      </c>
      <c r="AA124" s="33">
        <v>24568.689323425293</v>
      </c>
      <c r="AB124" s="33">
        <v>25073.372241973877</v>
      </c>
      <c r="AC124" s="33">
        <v>25638.216793060303</v>
      </c>
      <c r="AD124" s="33">
        <v>26197.539203643799</v>
      </c>
      <c r="AE124" s="33">
        <v>26773.122425079346</v>
      </c>
    </row>
    <row r="125" spans="1:31" collapsed="1">
      <c r="A125" s="29" t="s">
        <v>40</v>
      </c>
      <c r="B125" s="29" t="s">
        <v>77</v>
      </c>
      <c r="C125" s="33">
        <v>514.20000000000005</v>
      </c>
      <c r="D125" s="33">
        <v>585.4</v>
      </c>
      <c r="E125" s="33">
        <v>595.29999999999995</v>
      </c>
      <c r="F125" s="33">
        <v>686</v>
      </c>
      <c r="G125" s="33">
        <v>782.7</v>
      </c>
      <c r="H125" s="33">
        <v>866.9</v>
      </c>
      <c r="I125" s="33">
        <v>945.30000000000007</v>
      </c>
      <c r="J125" s="33">
        <v>1004.4</v>
      </c>
      <c r="K125" s="33">
        <v>1060.3999999999999</v>
      </c>
      <c r="L125" s="33">
        <v>1110.6999999999998</v>
      </c>
      <c r="M125" s="33">
        <v>1327.6999999999998</v>
      </c>
      <c r="N125" s="33">
        <v>1440</v>
      </c>
      <c r="O125" s="33">
        <v>1591.4</v>
      </c>
      <c r="P125" s="33">
        <v>1670</v>
      </c>
      <c r="Q125" s="33">
        <v>1705.1999999999998</v>
      </c>
      <c r="R125" s="33">
        <v>1728.8</v>
      </c>
      <c r="S125" s="33">
        <v>1748.8000000000002</v>
      </c>
      <c r="T125" s="33">
        <v>1771.3</v>
      </c>
      <c r="U125" s="33">
        <v>1798.8999999999999</v>
      </c>
      <c r="V125" s="33">
        <v>1826</v>
      </c>
      <c r="W125" s="33">
        <v>1850.6</v>
      </c>
      <c r="X125" s="33">
        <v>1875.8999999999999</v>
      </c>
      <c r="Y125" s="33">
        <v>1904.8000000000002</v>
      </c>
      <c r="Z125" s="33">
        <v>1932.0000000000002</v>
      </c>
      <c r="AA125" s="33">
        <v>1957.1000000000004</v>
      </c>
      <c r="AB125" s="33">
        <v>1979.7000000000003</v>
      </c>
      <c r="AC125" s="33">
        <v>2000.4999999999998</v>
      </c>
      <c r="AD125" s="33">
        <v>2021.5</v>
      </c>
      <c r="AE125" s="33">
        <v>2042.7999999999997</v>
      </c>
    </row>
    <row r="126" spans="1:31" collapsed="1">
      <c r="A126" s="29" t="s">
        <v>40</v>
      </c>
      <c r="B126" s="29" t="s">
        <v>78</v>
      </c>
      <c r="C126" s="33">
        <v>514.20000000000005</v>
      </c>
      <c r="D126" s="33">
        <v>585.4</v>
      </c>
      <c r="E126" s="33">
        <v>595.29999999999995</v>
      </c>
      <c r="F126" s="33">
        <v>686</v>
      </c>
      <c r="G126" s="33">
        <v>782.7</v>
      </c>
      <c r="H126" s="33">
        <v>866.9</v>
      </c>
      <c r="I126" s="33">
        <v>945.30000000000007</v>
      </c>
      <c r="J126" s="33">
        <v>1004.4</v>
      </c>
      <c r="K126" s="33">
        <v>1060.3999999999999</v>
      </c>
      <c r="L126" s="33">
        <v>1110.6999999999998</v>
      </c>
      <c r="M126" s="33">
        <v>1327.6999999999998</v>
      </c>
      <c r="N126" s="33">
        <v>1440</v>
      </c>
      <c r="O126" s="33">
        <v>1591.4</v>
      </c>
      <c r="P126" s="33">
        <v>1670</v>
      </c>
      <c r="Q126" s="33">
        <v>1705.1999999999998</v>
      </c>
      <c r="R126" s="33">
        <v>1728.8</v>
      </c>
      <c r="S126" s="33">
        <v>1748.8000000000002</v>
      </c>
      <c r="T126" s="33">
        <v>1771.3</v>
      </c>
      <c r="U126" s="33">
        <v>1798.8999999999999</v>
      </c>
      <c r="V126" s="33">
        <v>1826</v>
      </c>
      <c r="W126" s="33">
        <v>1850.6</v>
      </c>
      <c r="X126" s="33">
        <v>1875.8999999999999</v>
      </c>
      <c r="Y126" s="33">
        <v>1904.8000000000002</v>
      </c>
      <c r="Z126" s="33">
        <v>1932.0000000000002</v>
      </c>
      <c r="AA126" s="33">
        <v>1957.1000000000004</v>
      </c>
      <c r="AB126" s="33">
        <v>1979.7000000000003</v>
      </c>
      <c r="AC126" s="33">
        <v>2000.4999999999998</v>
      </c>
      <c r="AD126" s="33">
        <v>2021.5</v>
      </c>
      <c r="AE126" s="33">
        <v>2042.7999999999997</v>
      </c>
    </row>
    <row r="128" spans="1:31">
      <c r="A128" s="19" t="s">
        <v>128</v>
      </c>
      <c r="B128" s="19" t="s">
        <v>129</v>
      </c>
      <c r="C128" s="19" t="s">
        <v>80</v>
      </c>
      <c r="D128" s="19" t="s">
        <v>89</v>
      </c>
      <c r="E128" s="19" t="s">
        <v>90</v>
      </c>
      <c r="F128" s="19" t="s">
        <v>91</v>
      </c>
      <c r="G128" s="19" t="s">
        <v>92</v>
      </c>
      <c r="H128" s="19" t="s">
        <v>93</v>
      </c>
      <c r="I128" s="19" t="s">
        <v>94</v>
      </c>
      <c r="J128" s="19" t="s">
        <v>95</v>
      </c>
      <c r="K128" s="19" t="s">
        <v>96</v>
      </c>
      <c r="L128" s="19" t="s">
        <v>97</v>
      </c>
      <c r="M128" s="19" t="s">
        <v>98</v>
      </c>
      <c r="N128" s="19" t="s">
        <v>99</v>
      </c>
      <c r="O128" s="19" t="s">
        <v>100</v>
      </c>
      <c r="P128" s="19" t="s">
        <v>101</v>
      </c>
      <c r="Q128" s="19" t="s">
        <v>102</v>
      </c>
      <c r="R128" s="19" t="s">
        <v>103</v>
      </c>
      <c r="S128" s="19" t="s">
        <v>104</v>
      </c>
      <c r="T128" s="19" t="s">
        <v>105</v>
      </c>
      <c r="U128" s="19" t="s">
        <v>106</v>
      </c>
      <c r="V128" s="19" t="s">
        <v>107</v>
      </c>
      <c r="W128" s="19" t="s">
        <v>108</v>
      </c>
      <c r="X128" s="19" t="s">
        <v>109</v>
      </c>
      <c r="Y128" s="19" t="s">
        <v>110</v>
      </c>
      <c r="Z128" s="19" t="s">
        <v>111</v>
      </c>
      <c r="AA128" s="19" t="s">
        <v>112</v>
      </c>
      <c r="AB128" s="19" t="s">
        <v>113</v>
      </c>
      <c r="AC128" s="19" t="s">
        <v>114</v>
      </c>
      <c r="AD128" s="19" t="s">
        <v>115</v>
      </c>
      <c r="AE128" s="19" t="s">
        <v>116</v>
      </c>
    </row>
    <row r="129" spans="1:31">
      <c r="A129" s="29" t="s">
        <v>130</v>
      </c>
      <c r="B129" s="29" t="s">
        <v>24</v>
      </c>
      <c r="C129" s="25">
        <v>3430.8612365722602</v>
      </c>
      <c r="D129" s="25">
        <v>3527.2650756835878</v>
      </c>
      <c r="E129" s="25">
        <v>3614.3143005371039</v>
      </c>
      <c r="F129" s="25">
        <v>3699.374237060546</v>
      </c>
      <c r="G129" s="25">
        <v>3789.5904235839789</v>
      </c>
      <c r="H129" s="25">
        <v>3891.821502685546</v>
      </c>
      <c r="I129" s="25">
        <v>4014.3247680664063</v>
      </c>
      <c r="J129" s="25">
        <v>4133.0651550292914</v>
      </c>
      <c r="K129" s="25">
        <v>4245.4668579101563</v>
      </c>
      <c r="L129" s="25">
        <v>4356.5246887206977</v>
      </c>
      <c r="M129" s="25">
        <v>4487.0786437988227</v>
      </c>
      <c r="N129" s="25">
        <v>4613.9457397460928</v>
      </c>
      <c r="O129" s="25">
        <v>4737.3366088867178</v>
      </c>
      <c r="P129" s="25">
        <v>4858.6192321777344</v>
      </c>
      <c r="Q129" s="25">
        <v>5000.9755859375</v>
      </c>
      <c r="R129" s="25">
        <v>5145.5394897460928</v>
      </c>
      <c r="S129" s="25">
        <v>5282.1839599609375</v>
      </c>
      <c r="T129" s="25">
        <v>5417.1154174804678</v>
      </c>
      <c r="U129" s="25">
        <v>5576.6412963867178</v>
      </c>
      <c r="V129" s="25">
        <v>5731.6154174804678</v>
      </c>
      <c r="W129" s="25">
        <v>5876.7806396484375</v>
      </c>
      <c r="X129" s="25">
        <v>6020.8081665039063</v>
      </c>
      <c r="Y129" s="25">
        <v>6185.6890258789063</v>
      </c>
      <c r="Z129" s="25">
        <v>6344.5853881835928</v>
      </c>
      <c r="AA129" s="25">
        <v>6498.3271484375</v>
      </c>
      <c r="AB129" s="25">
        <v>6651.790771484375</v>
      </c>
      <c r="AC129" s="25">
        <v>6826.6011962890625</v>
      </c>
      <c r="AD129" s="25">
        <v>6999.4085083007813</v>
      </c>
      <c r="AE129" s="25">
        <v>7167.530029296875</v>
      </c>
    </row>
    <row r="130" spans="1:31">
      <c r="A130" s="29" t="s">
        <v>130</v>
      </c>
      <c r="B130" s="29" t="s">
        <v>77</v>
      </c>
      <c r="C130" s="33">
        <v>201.8</v>
      </c>
      <c r="D130" s="33">
        <v>215.1</v>
      </c>
      <c r="E130" s="33">
        <v>216</v>
      </c>
      <c r="F130" s="33">
        <v>265.70000000000005</v>
      </c>
      <c r="G130" s="33">
        <v>303.3</v>
      </c>
      <c r="H130" s="33">
        <v>339.09999999999997</v>
      </c>
      <c r="I130" s="33">
        <v>366.59999999999997</v>
      </c>
      <c r="J130" s="33">
        <v>391.3</v>
      </c>
      <c r="K130" s="33">
        <v>412.5</v>
      </c>
      <c r="L130" s="33">
        <v>431</v>
      </c>
      <c r="M130" s="33">
        <v>514.9</v>
      </c>
      <c r="N130" s="33">
        <v>565.5</v>
      </c>
      <c r="O130" s="33">
        <v>621.4</v>
      </c>
      <c r="P130" s="33">
        <v>651.40000000000009</v>
      </c>
      <c r="Q130" s="33">
        <v>662.3</v>
      </c>
      <c r="R130" s="33">
        <v>668.2</v>
      </c>
      <c r="S130" s="33">
        <v>672.5</v>
      </c>
      <c r="T130" s="33">
        <v>677.5</v>
      </c>
      <c r="U130" s="33">
        <v>684.80000000000007</v>
      </c>
      <c r="V130" s="33">
        <v>692</v>
      </c>
      <c r="W130" s="33">
        <v>698</v>
      </c>
      <c r="X130" s="33">
        <v>704.30000000000007</v>
      </c>
      <c r="Y130" s="33">
        <v>712.1</v>
      </c>
      <c r="Z130" s="33">
        <v>719.4</v>
      </c>
      <c r="AA130" s="33">
        <v>725.6</v>
      </c>
      <c r="AB130" s="33">
        <v>730.8</v>
      </c>
      <c r="AC130" s="33">
        <v>735.1</v>
      </c>
      <c r="AD130" s="33">
        <v>739.4</v>
      </c>
      <c r="AE130" s="33">
        <v>743.7</v>
      </c>
    </row>
    <row r="131" spans="1:31">
      <c r="A131" s="29" t="s">
        <v>130</v>
      </c>
      <c r="B131" s="29" t="s">
        <v>78</v>
      </c>
      <c r="C131" s="33">
        <v>201.8</v>
      </c>
      <c r="D131" s="33">
        <v>215.1</v>
      </c>
      <c r="E131" s="33">
        <v>216</v>
      </c>
      <c r="F131" s="33">
        <v>265.70000000000005</v>
      </c>
      <c r="G131" s="33">
        <v>303.3</v>
      </c>
      <c r="H131" s="33">
        <v>339.09999999999997</v>
      </c>
      <c r="I131" s="33">
        <v>366.59999999999997</v>
      </c>
      <c r="J131" s="33">
        <v>391.3</v>
      </c>
      <c r="K131" s="33">
        <v>412.5</v>
      </c>
      <c r="L131" s="33">
        <v>431</v>
      </c>
      <c r="M131" s="33">
        <v>514.9</v>
      </c>
      <c r="N131" s="33">
        <v>565.5</v>
      </c>
      <c r="O131" s="33">
        <v>621.4</v>
      </c>
      <c r="P131" s="33">
        <v>651.40000000000009</v>
      </c>
      <c r="Q131" s="33">
        <v>662.3</v>
      </c>
      <c r="R131" s="33">
        <v>668.2</v>
      </c>
      <c r="S131" s="33">
        <v>672.5</v>
      </c>
      <c r="T131" s="33">
        <v>677.5</v>
      </c>
      <c r="U131" s="33">
        <v>684.80000000000007</v>
      </c>
      <c r="V131" s="33">
        <v>692</v>
      </c>
      <c r="W131" s="33">
        <v>698</v>
      </c>
      <c r="X131" s="33">
        <v>704.30000000000007</v>
      </c>
      <c r="Y131" s="33">
        <v>712.1</v>
      </c>
      <c r="Z131" s="33">
        <v>719.4</v>
      </c>
      <c r="AA131" s="33">
        <v>725.6</v>
      </c>
      <c r="AB131" s="33">
        <v>730.8</v>
      </c>
      <c r="AC131" s="33">
        <v>735.1</v>
      </c>
      <c r="AD131" s="33">
        <v>739.4</v>
      </c>
      <c r="AE131" s="33">
        <v>743.7</v>
      </c>
    </row>
    <row r="133" spans="1:31">
      <c r="A133" s="19" t="s">
        <v>128</v>
      </c>
      <c r="B133" s="19" t="s">
        <v>129</v>
      </c>
      <c r="C133" s="19" t="s">
        <v>80</v>
      </c>
      <c r="D133" s="19" t="s">
        <v>89</v>
      </c>
      <c r="E133" s="19" t="s">
        <v>90</v>
      </c>
      <c r="F133" s="19" t="s">
        <v>91</v>
      </c>
      <c r="G133" s="19" t="s">
        <v>92</v>
      </c>
      <c r="H133" s="19" t="s">
        <v>93</v>
      </c>
      <c r="I133" s="19" t="s">
        <v>94</v>
      </c>
      <c r="J133" s="19" t="s">
        <v>95</v>
      </c>
      <c r="K133" s="19" t="s">
        <v>96</v>
      </c>
      <c r="L133" s="19" t="s">
        <v>97</v>
      </c>
      <c r="M133" s="19" t="s">
        <v>98</v>
      </c>
      <c r="N133" s="19" t="s">
        <v>99</v>
      </c>
      <c r="O133" s="19" t="s">
        <v>100</v>
      </c>
      <c r="P133" s="19" t="s">
        <v>101</v>
      </c>
      <c r="Q133" s="19" t="s">
        <v>102</v>
      </c>
      <c r="R133" s="19" t="s">
        <v>103</v>
      </c>
      <c r="S133" s="19" t="s">
        <v>104</v>
      </c>
      <c r="T133" s="19" t="s">
        <v>105</v>
      </c>
      <c r="U133" s="19" t="s">
        <v>106</v>
      </c>
      <c r="V133" s="19" t="s">
        <v>107</v>
      </c>
      <c r="W133" s="19" t="s">
        <v>108</v>
      </c>
      <c r="X133" s="19" t="s">
        <v>109</v>
      </c>
      <c r="Y133" s="19" t="s">
        <v>110</v>
      </c>
      <c r="Z133" s="19" t="s">
        <v>111</v>
      </c>
      <c r="AA133" s="19" t="s">
        <v>112</v>
      </c>
      <c r="AB133" s="19" t="s">
        <v>113</v>
      </c>
      <c r="AC133" s="19" t="s">
        <v>114</v>
      </c>
      <c r="AD133" s="19" t="s">
        <v>115</v>
      </c>
      <c r="AE133" s="19" t="s">
        <v>116</v>
      </c>
    </row>
    <row r="134" spans="1:31">
      <c r="A134" s="29" t="s">
        <v>131</v>
      </c>
      <c r="B134" s="29" t="s">
        <v>24</v>
      </c>
      <c r="C134" s="25">
        <v>3741.723846435541</v>
      </c>
      <c r="D134" s="25">
        <v>3869.0980834960928</v>
      </c>
      <c r="E134" s="25">
        <v>3973.673461914057</v>
      </c>
      <c r="F134" s="25">
        <v>4075.85522460937</v>
      </c>
      <c r="G134" s="25">
        <v>4172.3139953613227</v>
      </c>
      <c r="H134" s="25">
        <v>4278.4140930175781</v>
      </c>
      <c r="I134" s="25">
        <v>4391.7894897460883</v>
      </c>
      <c r="J134" s="25">
        <v>4494.3399658203116</v>
      </c>
      <c r="K134" s="25">
        <v>4600.5328063964844</v>
      </c>
      <c r="L134" s="25">
        <v>4727.8011169433594</v>
      </c>
      <c r="M134" s="25">
        <v>4862.316619873046</v>
      </c>
      <c r="N134" s="25">
        <v>4995.4090576171866</v>
      </c>
      <c r="O134" s="25">
        <v>5135.1279296875</v>
      </c>
      <c r="P134" s="25">
        <v>5271.4915466308594</v>
      </c>
      <c r="Q134" s="25">
        <v>5416.5844116210928</v>
      </c>
      <c r="R134" s="25">
        <v>5560.3623657226563</v>
      </c>
      <c r="S134" s="25">
        <v>5711.0650634765616</v>
      </c>
      <c r="T134" s="25">
        <v>5858.7107238769531</v>
      </c>
      <c r="U134" s="25">
        <v>6015.5150146484366</v>
      </c>
      <c r="V134" s="25">
        <v>6171.5709838867178</v>
      </c>
      <c r="W134" s="25">
        <v>6334.8511962890625</v>
      </c>
      <c r="X134" s="25">
        <v>6495.4531860351563</v>
      </c>
      <c r="Y134" s="25">
        <v>6665.5413818359375</v>
      </c>
      <c r="Z134" s="25">
        <v>6835.2177124023428</v>
      </c>
      <c r="AA134" s="25">
        <v>7012.4929809570313</v>
      </c>
      <c r="AB134" s="25">
        <v>7187.5077514648428</v>
      </c>
      <c r="AC134" s="25">
        <v>7372.4627075195313</v>
      </c>
      <c r="AD134" s="25">
        <v>7557.195068359375</v>
      </c>
      <c r="AE134" s="25">
        <v>7749.9918823242178</v>
      </c>
    </row>
    <row r="135" spans="1:31">
      <c r="A135" s="29" t="s">
        <v>131</v>
      </c>
      <c r="B135" s="29" t="s">
        <v>77</v>
      </c>
      <c r="C135" s="33">
        <v>79.2</v>
      </c>
      <c r="D135" s="33">
        <v>80.100000000000009</v>
      </c>
      <c r="E135" s="33">
        <v>80.3</v>
      </c>
      <c r="F135" s="33">
        <v>92</v>
      </c>
      <c r="G135" s="33">
        <v>113.89999999999999</v>
      </c>
      <c r="H135" s="33">
        <v>128.19999999999999</v>
      </c>
      <c r="I135" s="33">
        <v>144.29999999999998</v>
      </c>
      <c r="J135" s="33">
        <v>154.20000000000002</v>
      </c>
      <c r="K135" s="33">
        <v>164.6</v>
      </c>
      <c r="L135" s="33">
        <v>173.1</v>
      </c>
      <c r="M135" s="33">
        <v>216.9</v>
      </c>
      <c r="N135" s="33">
        <v>231</v>
      </c>
      <c r="O135" s="33">
        <v>257</v>
      </c>
      <c r="P135" s="33">
        <v>270.09999999999997</v>
      </c>
      <c r="Q135" s="33">
        <v>275.5</v>
      </c>
      <c r="R135" s="33">
        <v>278.8</v>
      </c>
      <c r="S135" s="33">
        <v>282.2</v>
      </c>
      <c r="T135" s="33">
        <v>286.3</v>
      </c>
      <c r="U135" s="33">
        <v>291</v>
      </c>
      <c r="V135" s="33">
        <v>294.60000000000002</v>
      </c>
      <c r="W135" s="33">
        <v>297.3</v>
      </c>
      <c r="X135" s="33">
        <v>300.2</v>
      </c>
      <c r="Y135" s="33">
        <v>304.10000000000002</v>
      </c>
      <c r="Z135" s="33">
        <v>307.90000000000003</v>
      </c>
      <c r="AA135" s="33">
        <v>311.20000000000005</v>
      </c>
      <c r="AB135" s="33">
        <v>313.8</v>
      </c>
      <c r="AC135" s="33">
        <v>316.2</v>
      </c>
      <c r="AD135" s="33">
        <v>318.60000000000002</v>
      </c>
      <c r="AE135" s="33">
        <v>320.89999999999998</v>
      </c>
    </row>
    <row r="136" spans="1:31">
      <c r="A136" s="29" t="s">
        <v>131</v>
      </c>
      <c r="B136" s="29" t="s">
        <v>78</v>
      </c>
      <c r="C136" s="33">
        <v>79.2</v>
      </c>
      <c r="D136" s="33">
        <v>80.100000000000009</v>
      </c>
      <c r="E136" s="33">
        <v>80.3</v>
      </c>
      <c r="F136" s="33">
        <v>92</v>
      </c>
      <c r="G136" s="33">
        <v>113.89999999999999</v>
      </c>
      <c r="H136" s="33">
        <v>128.19999999999999</v>
      </c>
      <c r="I136" s="33">
        <v>144.29999999999998</v>
      </c>
      <c r="J136" s="33">
        <v>154.20000000000002</v>
      </c>
      <c r="K136" s="33">
        <v>164.6</v>
      </c>
      <c r="L136" s="33">
        <v>173.1</v>
      </c>
      <c r="M136" s="33">
        <v>216.9</v>
      </c>
      <c r="N136" s="33">
        <v>231</v>
      </c>
      <c r="O136" s="33">
        <v>257</v>
      </c>
      <c r="P136" s="33">
        <v>270.09999999999997</v>
      </c>
      <c r="Q136" s="33">
        <v>275.5</v>
      </c>
      <c r="R136" s="33">
        <v>278.8</v>
      </c>
      <c r="S136" s="33">
        <v>282.2</v>
      </c>
      <c r="T136" s="33">
        <v>286.3</v>
      </c>
      <c r="U136" s="33">
        <v>291</v>
      </c>
      <c r="V136" s="33">
        <v>294.60000000000002</v>
      </c>
      <c r="W136" s="33">
        <v>297.3</v>
      </c>
      <c r="X136" s="33">
        <v>300.2</v>
      </c>
      <c r="Y136" s="33">
        <v>304.10000000000002</v>
      </c>
      <c r="Z136" s="33">
        <v>307.90000000000003</v>
      </c>
      <c r="AA136" s="33">
        <v>311.20000000000005</v>
      </c>
      <c r="AB136" s="33">
        <v>313.8</v>
      </c>
      <c r="AC136" s="33">
        <v>316.2</v>
      </c>
      <c r="AD136" s="33">
        <v>318.60000000000002</v>
      </c>
      <c r="AE136" s="33">
        <v>320.89999999999998</v>
      </c>
    </row>
    <row r="138" spans="1:31">
      <c r="A138" s="19" t="s">
        <v>128</v>
      </c>
      <c r="B138" s="19" t="s">
        <v>129</v>
      </c>
      <c r="C138" s="19" t="s">
        <v>80</v>
      </c>
      <c r="D138" s="19" t="s">
        <v>89</v>
      </c>
      <c r="E138" s="19" t="s">
        <v>90</v>
      </c>
      <c r="F138" s="19" t="s">
        <v>91</v>
      </c>
      <c r="G138" s="19" t="s">
        <v>92</v>
      </c>
      <c r="H138" s="19" t="s">
        <v>93</v>
      </c>
      <c r="I138" s="19" t="s">
        <v>94</v>
      </c>
      <c r="J138" s="19" t="s">
        <v>95</v>
      </c>
      <c r="K138" s="19" t="s">
        <v>96</v>
      </c>
      <c r="L138" s="19" t="s">
        <v>97</v>
      </c>
      <c r="M138" s="19" t="s">
        <v>98</v>
      </c>
      <c r="N138" s="19" t="s">
        <v>99</v>
      </c>
      <c r="O138" s="19" t="s">
        <v>100</v>
      </c>
      <c r="P138" s="19" t="s">
        <v>101</v>
      </c>
      <c r="Q138" s="19" t="s">
        <v>102</v>
      </c>
      <c r="R138" s="19" t="s">
        <v>103</v>
      </c>
      <c r="S138" s="19" t="s">
        <v>104</v>
      </c>
      <c r="T138" s="19" t="s">
        <v>105</v>
      </c>
      <c r="U138" s="19" t="s">
        <v>106</v>
      </c>
      <c r="V138" s="19" t="s">
        <v>107</v>
      </c>
      <c r="W138" s="19" t="s">
        <v>108</v>
      </c>
      <c r="X138" s="19" t="s">
        <v>109</v>
      </c>
      <c r="Y138" s="19" t="s">
        <v>110</v>
      </c>
      <c r="Z138" s="19" t="s">
        <v>111</v>
      </c>
      <c r="AA138" s="19" t="s">
        <v>112</v>
      </c>
      <c r="AB138" s="19" t="s">
        <v>113</v>
      </c>
      <c r="AC138" s="19" t="s">
        <v>114</v>
      </c>
      <c r="AD138" s="19" t="s">
        <v>115</v>
      </c>
      <c r="AE138" s="19" t="s">
        <v>116</v>
      </c>
    </row>
    <row r="139" spans="1:31">
      <c r="A139" s="29" t="s">
        <v>132</v>
      </c>
      <c r="B139" s="29" t="s">
        <v>24</v>
      </c>
      <c r="C139" s="25">
        <v>3041.462371826171</v>
      </c>
      <c r="D139" s="25">
        <v>3518.175659179687</v>
      </c>
      <c r="E139" s="25">
        <v>3971.6672973632758</v>
      </c>
      <c r="F139" s="25">
        <v>4412.089324951171</v>
      </c>
      <c r="G139" s="25">
        <v>4853.2750244140616</v>
      </c>
      <c r="H139" s="25">
        <v>5291.2838439941397</v>
      </c>
      <c r="I139" s="25">
        <v>5750.2359924316397</v>
      </c>
      <c r="J139" s="25">
        <v>6186.4027099609366</v>
      </c>
      <c r="K139" s="25">
        <v>6286.9320373535147</v>
      </c>
      <c r="L139" s="25">
        <v>6368.0062866210928</v>
      </c>
      <c r="M139" s="25">
        <v>6473.0152282714844</v>
      </c>
      <c r="N139" s="25">
        <v>6560.8447570800781</v>
      </c>
      <c r="O139" s="25">
        <v>6673.5508422851563</v>
      </c>
      <c r="P139" s="25">
        <v>6766.6423950195313</v>
      </c>
      <c r="Q139" s="25">
        <v>6889.6154174804678</v>
      </c>
      <c r="R139" s="25">
        <v>6988.2176513671866</v>
      </c>
      <c r="S139" s="25">
        <v>7116.9713134765625</v>
      </c>
      <c r="T139" s="25">
        <v>7221.5689697265625</v>
      </c>
      <c r="U139" s="25">
        <v>7356.4660034179678</v>
      </c>
      <c r="V139" s="25">
        <v>7467.3853759765625</v>
      </c>
      <c r="W139" s="25">
        <v>7608.9017333984375</v>
      </c>
      <c r="X139" s="25">
        <v>7726.6891479492178</v>
      </c>
      <c r="Y139" s="25">
        <v>7875.322021484375</v>
      </c>
      <c r="Z139" s="25">
        <v>8000.522705078125</v>
      </c>
      <c r="AA139" s="25">
        <v>8154.3053588867178</v>
      </c>
      <c r="AB139" s="25">
        <v>8285.50732421875</v>
      </c>
      <c r="AC139" s="25">
        <v>8442.7183837890625</v>
      </c>
      <c r="AD139" s="25">
        <v>8582.5143432617188</v>
      </c>
      <c r="AE139" s="25">
        <v>8748.4613037109375</v>
      </c>
    </row>
    <row r="140" spans="1:31">
      <c r="A140" s="29" t="s">
        <v>132</v>
      </c>
      <c r="B140" s="29" t="s">
        <v>77</v>
      </c>
      <c r="C140" s="33">
        <v>115.8</v>
      </c>
      <c r="D140" s="33">
        <v>132</v>
      </c>
      <c r="E140" s="33">
        <v>134</v>
      </c>
      <c r="F140" s="33">
        <v>154.29999999999998</v>
      </c>
      <c r="G140" s="33">
        <v>181.6</v>
      </c>
      <c r="H140" s="33">
        <v>200.5</v>
      </c>
      <c r="I140" s="33">
        <v>222.3</v>
      </c>
      <c r="J140" s="33">
        <v>237.7</v>
      </c>
      <c r="K140" s="33">
        <v>255.89999999999998</v>
      </c>
      <c r="L140" s="33">
        <v>272.2</v>
      </c>
      <c r="M140" s="33">
        <v>349.4</v>
      </c>
      <c r="N140" s="33">
        <v>389.09999999999997</v>
      </c>
      <c r="O140" s="33">
        <v>448</v>
      </c>
      <c r="P140" s="33">
        <v>474.7</v>
      </c>
      <c r="Q140" s="33">
        <v>488.09999999999997</v>
      </c>
      <c r="R140" s="33">
        <v>497.49999999999994</v>
      </c>
      <c r="S140" s="33">
        <v>505.40000000000003</v>
      </c>
      <c r="T140" s="33">
        <v>513.9</v>
      </c>
      <c r="U140" s="33">
        <v>524.20000000000005</v>
      </c>
      <c r="V140" s="33">
        <v>535</v>
      </c>
      <c r="W140" s="33">
        <v>545.4</v>
      </c>
      <c r="X140" s="33">
        <v>556</v>
      </c>
      <c r="Y140" s="33">
        <v>567.29999999999995</v>
      </c>
      <c r="Z140" s="33">
        <v>577.6</v>
      </c>
      <c r="AA140" s="33">
        <v>587.30000000000007</v>
      </c>
      <c r="AB140" s="33">
        <v>596.30000000000007</v>
      </c>
      <c r="AC140" s="33">
        <v>604.5</v>
      </c>
      <c r="AD140" s="33">
        <v>612.79999999999995</v>
      </c>
      <c r="AE140" s="33">
        <v>621.29999999999995</v>
      </c>
    </row>
    <row r="141" spans="1:31">
      <c r="A141" s="29" t="s">
        <v>132</v>
      </c>
      <c r="B141" s="29" t="s">
        <v>78</v>
      </c>
      <c r="C141" s="33">
        <v>115.8</v>
      </c>
      <c r="D141" s="33">
        <v>132</v>
      </c>
      <c r="E141" s="33">
        <v>134</v>
      </c>
      <c r="F141" s="33">
        <v>154.29999999999998</v>
      </c>
      <c r="G141" s="33">
        <v>181.6</v>
      </c>
      <c r="H141" s="33">
        <v>200.5</v>
      </c>
      <c r="I141" s="33">
        <v>222.3</v>
      </c>
      <c r="J141" s="33">
        <v>237.7</v>
      </c>
      <c r="K141" s="33">
        <v>255.89999999999998</v>
      </c>
      <c r="L141" s="33">
        <v>272.2</v>
      </c>
      <c r="M141" s="33">
        <v>349.4</v>
      </c>
      <c r="N141" s="33">
        <v>389.09999999999997</v>
      </c>
      <c r="O141" s="33">
        <v>448</v>
      </c>
      <c r="P141" s="33">
        <v>474.7</v>
      </c>
      <c r="Q141" s="33">
        <v>488.09999999999997</v>
      </c>
      <c r="R141" s="33">
        <v>497.49999999999994</v>
      </c>
      <c r="S141" s="33">
        <v>505.40000000000003</v>
      </c>
      <c r="T141" s="33">
        <v>513.9</v>
      </c>
      <c r="U141" s="33">
        <v>524.20000000000005</v>
      </c>
      <c r="V141" s="33">
        <v>535</v>
      </c>
      <c r="W141" s="33">
        <v>545.4</v>
      </c>
      <c r="X141" s="33">
        <v>556</v>
      </c>
      <c r="Y141" s="33">
        <v>567.29999999999995</v>
      </c>
      <c r="Z141" s="33">
        <v>577.6</v>
      </c>
      <c r="AA141" s="33">
        <v>587.30000000000007</v>
      </c>
      <c r="AB141" s="33">
        <v>596.30000000000007</v>
      </c>
      <c r="AC141" s="33">
        <v>604.5</v>
      </c>
      <c r="AD141" s="33">
        <v>612.79999999999995</v>
      </c>
      <c r="AE141" s="33">
        <v>621.29999999999995</v>
      </c>
    </row>
    <row r="143" spans="1:31">
      <c r="A143" s="19" t="s">
        <v>128</v>
      </c>
      <c r="B143" s="19" t="s">
        <v>129</v>
      </c>
      <c r="C143" s="19" t="s">
        <v>80</v>
      </c>
      <c r="D143" s="19" t="s">
        <v>89</v>
      </c>
      <c r="E143" s="19" t="s">
        <v>90</v>
      </c>
      <c r="F143" s="19" t="s">
        <v>91</v>
      </c>
      <c r="G143" s="19" t="s">
        <v>92</v>
      </c>
      <c r="H143" s="19" t="s">
        <v>93</v>
      </c>
      <c r="I143" s="19" t="s">
        <v>94</v>
      </c>
      <c r="J143" s="19" t="s">
        <v>95</v>
      </c>
      <c r="K143" s="19" t="s">
        <v>96</v>
      </c>
      <c r="L143" s="19" t="s">
        <v>97</v>
      </c>
      <c r="M143" s="19" t="s">
        <v>98</v>
      </c>
      <c r="N143" s="19" t="s">
        <v>99</v>
      </c>
      <c r="O143" s="19" t="s">
        <v>100</v>
      </c>
      <c r="P143" s="19" t="s">
        <v>101</v>
      </c>
      <c r="Q143" s="19" t="s">
        <v>102</v>
      </c>
      <c r="R143" s="19" t="s">
        <v>103</v>
      </c>
      <c r="S143" s="19" t="s">
        <v>104</v>
      </c>
      <c r="T143" s="19" t="s">
        <v>105</v>
      </c>
      <c r="U143" s="19" t="s">
        <v>106</v>
      </c>
      <c r="V143" s="19" t="s">
        <v>107</v>
      </c>
      <c r="W143" s="19" t="s">
        <v>108</v>
      </c>
      <c r="X143" s="19" t="s">
        <v>109</v>
      </c>
      <c r="Y143" s="19" t="s">
        <v>110</v>
      </c>
      <c r="Z143" s="19" t="s">
        <v>111</v>
      </c>
      <c r="AA143" s="19" t="s">
        <v>112</v>
      </c>
      <c r="AB143" s="19" t="s">
        <v>113</v>
      </c>
      <c r="AC143" s="19" t="s">
        <v>114</v>
      </c>
      <c r="AD143" s="19" t="s">
        <v>115</v>
      </c>
      <c r="AE143" s="19" t="s">
        <v>116</v>
      </c>
    </row>
    <row r="144" spans="1:31">
      <c r="A144" s="29" t="s">
        <v>133</v>
      </c>
      <c r="B144" s="29" t="s">
        <v>24</v>
      </c>
      <c r="C144" s="25">
        <v>1673.466720581047</v>
      </c>
      <c r="D144" s="25">
        <v>1732.869384765622</v>
      </c>
      <c r="E144" s="25">
        <v>1772.197753906247</v>
      </c>
      <c r="F144" s="25">
        <v>1795.639770507807</v>
      </c>
      <c r="G144" s="25">
        <v>1822.1359252929631</v>
      </c>
      <c r="H144" s="25">
        <v>1849.3844299316349</v>
      </c>
      <c r="I144" s="25">
        <v>1879.1234436035099</v>
      </c>
      <c r="J144" s="25">
        <v>1926.8971252441329</v>
      </c>
      <c r="K144" s="25">
        <v>1963.3836059570231</v>
      </c>
      <c r="L144" s="25">
        <v>1998.2746887206999</v>
      </c>
      <c r="M144" s="25">
        <v>2035.4872436523381</v>
      </c>
      <c r="N144" s="25">
        <v>2084.6971435546802</v>
      </c>
      <c r="O144" s="25">
        <v>2122.6241455078052</v>
      </c>
      <c r="P144" s="25">
        <v>2158.9148254394531</v>
      </c>
      <c r="Q144" s="25">
        <v>2197.7059631347652</v>
      </c>
      <c r="R144" s="25">
        <v>2248.5938110351563</v>
      </c>
      <c r="S144" s="25">
        <v>2288.067596435546</v>
      </c>
      <c r="T144" s="25">
        <v>2325.9800109863199</v>
      </c>
      <c r="U144" s="25">
        <v>2366.3689270019531</v>
      </c>
      <c r="V144" s="25">
        <v>2418.8951721191352</v>
      </c>
      <c r="W144" s="25">
        <v>2460.0783081054628</v>
      </c>
      <c r="X144" s="25">
        <v>2499.733886718745</v>
      </c>
      <c r="Y144" s="25">
        <v>2542.0457153320258</v>
      </c>
      <c r="Z144" s="25">
        <v>2596.516326904291</v>
      </c>
      <c r="AA144" s="25">
        <v>2639.773651123046</v>
      </c>
      <c r="AB144" s="25">
        <v>2681.5559997558589</v>
      </c>
      <c r="AC144" s="25">
        <v>2725.881958007812</v>
      </c>
      <c r="AD144" s="25">
        <v>2782.274536132812</v>
      </c>
      <c r="AE144" s="25">
        <v>2827.4560546875</v>
      </c>
    </row>
    <row r="145" spans="1:31">
      <c r="A145" s="29" t="s">
        <v>133</v>
      </c>
      <c r="B145" s="29" t="s">
        <v>77</v>
      </c>
      <c r="C145" s="33">
        <v>103.9</v>
      </c>
      <c r="D145" s="33">
        <v>144.69999999999999</v>
      </c>
      <c r="E145" s="33">
        <v>151.6</v>
      </c>
      <c r="F145" s="33">
        <v>158.6</v>
      </c>
      <c r="G145" s="33">
        <v>166.2</v>
      </c>
      <c r="H145" s="33">
        <v>178.89999999999998</v>
      </c>
      <c r="I145" s="33">
        <v>189.39999999999998</v>
      </c>
      <c r="J145" s="33">
        <v>197.29999999999998</v>
      </c>
      <c r="K145" s="33">
        <v>202.1</v>
      </c>
      <c r="L145" s="33">
        <v>207.8</v>
      </c>
      <c r="M145" s="33">
        <v>213.7</v>
      </c>
      <c r="N145" s="33">
        <v>219.9</v>
      </c>
      <c r="O145" s="33">
        <v>227</v>
      </c>
      <c r="P145" s="33">
        <v>234</v>
      </c>
      <c r="Q145" s="33">
        <v>239.2</v>
      </c>
      <c r="R145" s="33">
        <v>244</v>
      </c>
      <c r="S145" s="33">
        <v>248.49999999999997</v>
      </c>
      <c r="T145" s="33">
        <v>253.39999999999998</v>
      </c>
      <c r="U145" s="33">
        <v>258.59999999999997</v>
      </c>
      <c r="V145" s="33">
        <v>263.90000000000003</v>
      </c>
      <c r="W145" s="33">
        <v>269.2</v>
      </c>
      <c r="X145" s="33">
        <v>274.59999999999997</v>
      </c>
      <c r="Y145" s="33">
        <v>280.39999999999998</v>
      </c>
      <c r="Z145" s="33">
        <v>286.2</v>
      </c>
      <c r="AA145" s="33">
        <v>292</v>
      </c>
      <c r="AB145" s="33">
        <v>297.89999999999998</v>
      </c>
      <c r="AC145" s="33">
        <v>303.89999999999998</v>
      </c>
      <c r="AD145" s="33">
        <v>310</v>
      </c>
      <c r="AE145" s="33">
        <v>316.3</v>
      </c>
    </row>
    <row r="146" spans="1:31">
      <c r="A146" s="29" t="s">
        <v>133</v>
      </c>
      <c r="B146" s="29" t="s">
        <v>78</v>
      </c>
      <c r="C146" s="33">
        <v>103.9</v>
      </c>
      <c r="D146" s="33">
        <v>144.69999999999999</v>
      </c>
      <c r="E146" s="33">
        <v>151.6</v>
      </c>
      <c r="F146" s="33">
        <v>158.6</v>
      </c>
      <c r="G146" s="33">
        <v>166.2</v>
      </c>
      <c r="H146" s="33">
        <v>178.89999999999998</v>
      </c>
      <c r="I146" s="33">
        <v>189.39999999999998</v>
      </c>
      <c r="J146" s="33">
        <v>197.29999999999998</v>
      </c>
      <c r="K146" s="33">
        <v>202.1</v>
      </c>
      <c r="L146" s="33">
        <v>207.8</v>
      </c>
      <c r="M146" s="33">
        <v>213.7</v>
      </c>
      <c r="N146" s="33">
        <v>219.9</v>
      </c>
      <c r="O146" s="33">
        <v>227</v>
      </c>
      <c r="P146" s="33">
        <v>234</v>
      </c>
      <c r="Q146" s="33">
        <v>239.2</v>
      </c>
      <c r="R146" s="33">
        <v>244</v>
      </c>
      <c r="S146" s="33">
        <v>248.49999999999997</v>
      </c>
      <c r="T146" s="33">
        <v>253.39999999999998</v>
      </c>
      <c r="U146" s="33">
        <v>258.59999999999997</v>
      </c>
      <c r="V146" s="33">
        <v>263.90000000000003</v>
      </c>
      <c r="W146" s="33">
        <v>269.2</v>
      </c>
      <c r="X146" s="33">
        <v>274.59999999999997</v>
      </c>
      <c r="Y146" s="33">
        <v>280.39999999999998</v>
      </c>
      <c r="Z146" s="33">
        <v>286.2</v>
      </c>
      <c r="AA146" s="33">
        <v>292</v>
      </c>
      <c r="AB146" s="33">
        <v>297.89999999999998</v>
      </c>
      <c r="AC146" s="33">
        <v>303.89999999999998</v>
      </c>
      <c r="AD146" s="33">
        <v>310</v>
      </c>
      <c r="AE146" s="33">
        <v>316.3</v>
      </c>
    </row>
    <row r="148" spans="1:31">
      <c r="A148" s="19" t="s">
        <v>128</v>
      </c>
      <c r="B148" s="19" t="s">
        <v>129</v>
      </c>
      <c r="C148" s="19" t="s">
        <v>80</v>
      </c>
      <c r="D148" s="19" t="s">
        <v>89</v>
      </c>
      <c r="E148" s="19" t="s">
        <v>90</v>
      </c>
      <c r="F148" s="19" t="s">
        <v>91</v>
      </c>
      <c r="G148" s="19" t="s">
        <v>92</v>
      </c>
      <c r="H148" s="19" t="s">
        <v>93</v>
      </c>
      <c r="I148" s="19" t="s">
        <v>94</v>
      </c>
      <c r="J148" s="19" t="s">
        <v>95</v>
      </c>
      <c r="K148" s="19" t="s">
        <v>96</v>
      </c>
      <c r="L148" s="19" t="s">
        <v>97</v>
      </c>
      <c r="M148" s="19" t="s">
        <v>98</v>
      </c>
      <c r="N148" s="19" t="s">
        <v>99</v>
      </c>
      <c r="O148" s="19" t="s">
        <v>100</v>
      </c>
      <c r="P148" s="19" t="s">
        <v>101</v>
      </c>
      <c r="Q148" s="19" t="s">
        <v>102</v>
      </c>
      <c r="R148" s="19" t="s">
        <v>103</v>
      </c>
      <c r="S148" s="19" t="s">
        <v>104</v>
      </c>
      <c r="T148" s="19" t="s">
        <v>105</v>
      </c>
      <c r="U148" s="19" t="s">
        <v>106</v>
      </c>
      <c r="V148" s="19" t="s">
        <v>107</v>
      </c>
      <c r="W148" s="19" t="s">
        <v>108</v>
      </c>
      <c r="X148" s="19" t="s">
        <v>109</v>
      </c>
      <c r="Y148" s="19" t="s">
        <v>110</v>
      </c>
      <c r="Z148" s="19" t="s">
        <v>111</v>
      </c>
      <c r="AA148" s="19" t="s">
        <v>112</v>
      </c>
      <c r="AB148" s="19" t="s">
        <v>113</v>
      </c>
      <c r="AC148" s="19" t="s">
        <v>114</v>
      </c>
      <c r="AD148" s="19" t="s">
        <v>115</v>
      </c>
      <c r="AE148" s="19" t="s">
        <v>116</v>
      </c>
    </row>
    <row r="149" spans="1:31">
      <c r="A149" s="29" t="s">
        <v>134</v>
      </c>
      <c r="B149" s="29" t="s">
        <v>24</v>
      </c>
      <c r="C149" s="25">
        <v>184.44596338272007</v>
      </c>
      <c r="D149" s="25">
        <v>188.62791347503588</v>
      </c>
      <c r="E149" s="25">
        <v>191.86749839782678</v>
      </c>
      <c r="F149" s="25">
        <v>195.92365550994819</v>
      </c>
      <c r="G149" s="25">
        <v>198.0401439666739</v>
      </c>
      <c r="H149" s="25">
        <v>201.6287240982052</v>
      </c>
      <c r="I149" s="25">
        <v>204.07711315154938</v>
      </c>
      <c r="J149" s="25">
        <v>206.33364868164</v>
      </c>
      <c r="K149" s="25">
        <v>208.6152973175046</v>
      </c>
      <c r="L149" s="25">
        <v>211.19436645507778</v>
      </c>
      <c r="M149" s="25">
        <v>213.93341732025101</v>
      </c>
      <c r="N149" s="25">
        <v>218.70249557495112</v>
      </c>
      <c r="O149" s="25">
        <v>221.29288864135708</v>
      </c>
      <c r="P149" s="25">
        <v>223.97826862335111</v>
      </c>
      <c r="Q149" s="25">
        <v>226.88602256774882</v>
      </c>
      <c r="R149" s="25">
        <v>231.84733581542952</v>
      </c>
      <c r="S149" s="25">
        <v>234.6604309082025</v>
      </c>
      <c r="T149" s="25">
        <v>237.48201942443819</v>
      </c>
      <c r="U149" s="25">
        <v>240.5873565673821</v>
      </c>
      <c r="V149" s="25">
        <v>245.7696628570547</v>
      </c>
      <c r="W149" s="25">
        <v>248.79616737365671</v>
      </c>
      <c r="X149" s="25">
        <v>251.8449974060058</v>
      </c>
      <c r="Y149" s="25">
        <v>255.16963768005269</v>
      </c>
      <c r="Z149" s="25">
        <v>260.51609039306572</v>
      </c>
      <c r="AA149" s="25">
        <v>263.7901840209957</v>
      </c>
      <c r="AB149" s="25">
        <v>267.01039505004826</v>
      </c>
      <c r="AC149" s="25">
        <v>270.55254745483307</v>
      </c>
      <c r="AD149" s="25">
        <v>276.14674758911042</v>
      </c>
      <c r="AE149" s="25">
        <v>279.6831550598144</v>
      </c>
    </row>
    <row r="150" spans="1:31">
      <c r="A150" s="29" t="s">
        <v>134</v>
      </c>
      <c r="B150" s="29" t="s">
        <v>77</v>
      </c>
      <c r="C150" s="33">
        <v>13.5</v>
      </c>
      <c r="D150" s="33">
        <v>13.5</v>
      </c>
      <c r="E150" s="33">
        <v>13.4</v>
      </c>
      <c r="F150" s="33">
        <v>15.4</v>
      </c>
      <c r="G150" s="33">
        <v>17.7</v>
      </c>
      <c r="H150" s="33">
        <v>20.2</v>
      </c>
      <c r="I150" s="33">
        <v>22.700000000000003</v>
      </c>
      <c r="J150" s="33">
        <v>23.9</v>
      </c>
      <c r="K150" s="33">
        <v>25.3</v>
      </c>
      <c r="L150" s="33">
        <v>26.6</v>
      </c>
      <c r="M150" s="33">
        <v>32.799999999999997</v>
      </c>
      <c r="N150" s="33">
        <v>34.5</v>
      </c>
      <c r="O150" s="33">
        <v>38</v>
      </c>
      <c r="P150" s="33">
        <v>39.800000000000004</v>
      </c>
      <c r="Q150" s="33">
        <v>40.1</v>
      </c>
      <c r="R150" s="33">
        <v>40.299999999999997</v>
      </c>
      <c r="S150" s="33">
        <v>40.200000000000003</v>
      </c>
      <c r="T150" s="33">
        <v>40.200000000000003</v>
      </c>
      <c r="U150" s="33">
        <v>40.299999999999997</v>
      </c>
      <c r="V150" s="33">
        <v>40.5</v>
      </c>
      <c r="W150" s="33">
        <v>40.700000000000003</v>
      </c>
      <c r="X150" s="33">
        <v>40.799999999999997</v>
      </c>
      <c r="Y150" s="33">
        <v>40.9</v>
      </c>
      <c r="Z150" s="33">
        <v>40.9</v>
      </c>
      <c r="AA150" s="33">
        <v>41</v>
      </c>
      <c r="AB150" s="33">
        <v>40.9</v>
      </c>
      <c r="AC150" s="33">
        <v>40.799999999999997</v>
      </c>
      <c r="AD150" s="33">
        <v>40.699999999999996</v>
      </c>
      <c r="AE150" s="33">
        <v>40.6</v>
      </c>
    </row>
    <row r="151" spans="1:31">
      <c r="A151" s="29" t="s">
        <v>134</v>
      </c>
      <c r="B151" s="29" t="s">
        <v>78</v>
      </c>
      <c r="C151" s="33">
        <v>13.5</v>
      </c>
      <c r="D151" s="33">
        <v>13.5</v>
      </c>
      <c r="E151" s="33">
        <v>13.4</v>
      </c>
      <c r="F151" s="33">
        <v>15.4</v>
      </c>
      <c r="G151" s="33">
        <v>17.7</v>
      </c>
      <c r="H151" s="33">
        <v>20.2</v>
      </c>
      <c r="I151" s="33">
        <v>22.700000000000003</v>
      </c>
      <c r="J151" s="33">
        <v>23.9</v>
      </c>
      <c r="K151" s="33">
        <v>25.3</v>
      </c>
      <c r="L151" s="33">
        <v>26.6</v>
      </c>
      <c r="M151" s="33">
        <v>32.799999999999997</v>
      </c>
      <c r="N151" s="33">
        <v>34.5</v>
      </c>
      <c r="O151" s="33">
        <v>38</v>
      </c>
      <c r="P151" s="33">
        <v>39.800000000000004</v>
      </c>
      <c r="Q151" s="33">
        <v>40.1</v>
      </c>
      <c r="R151" s="33">
        <v>40.299999999999997</v>
      </c>
      <c r="S151" s="33">
        <v>40.200000000000003</v>
      </c>
      <c r="T151" s="33">
        <v>40.200000000000003</v>
      </c>
      <c r="U151" s="33">
        <v>40.299999999999997</v>
      </c>
      <c r="V151" s="33">
        <v>40.5</v>
      </c>
      <c r="W151" s="33">
        <v>40.700000000000003</v>
      </c>
      <c r="X151" s="33">
        <v>40.799999999999997</v>
      </c>
      <c r="Y151" s="33">
        <v>40.9</v>
      </c>
      <c r="Z151" s="33">
        <v>40.9</v>
      </c>
      <c r="AA151" s="33">
        <v>41</v>
      </c>
      <c r="AB151" s="33">
        <v>40.9</v>
      </c>
      <c r="AC151" s="33">
        <v>40.799999999999997</v>
      </c>
      <c r="AD151" s="33">
        <v>40.699999999999996</v>
      </c>
      <c r="AE151" s="33">
        <v>40.6</v>
      </c>
    </row>
  </sheetData>
  <sheetProtection algorithmName="SHA-512" hashValue="c6bYWSNre2dpLaTrBcpc6LB0FQ2BAjZZLk5uiPV5vMbWsU+7Im3J/nsRHY4+qlfZ5jVbapcN9GypbLwbBf2p0A==" saltValue="mm0+RDQtDjYOD8ejnPp8Sg==" spinCount="100000" sheet="1" objects="1" scenarios="1"/>
  <mergeCells count="6">
    <mergeCell ref="A17:B17"/>
    <mergeCell ref="A31:B31"/>
    <mergeCell ref="A45:B45"/>
    <mergeCell ref="A59:B59"/>
    <mergeCell ref="A73:B73"/>
    <mergeCell ref="A87:B87"/>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57E188"/>
  </sheetPr>
  <dimension ref="A1:AE121"/>
  <sheetViews>
    <sheetView zoomScale="85" zoomScaleNormal="85" workbookViewId="0"/>
  </sheetViews>
  <sheetFormatPr defaultColWidth="9.140625" defaultRowHeight="15"/>
  <cols>
    <col min="1" max="1" width="16" style="28" customWidth="1"/>
    <col min="2" max="2" width="30.5703125" style="28" customWidth="1"/>
    <col min="3" max="32" width="9.42578125" style="28" customWidth="1"/>
    <col min="33" max="16384" width="9.140625" style="28"/>
  </cols>
  <sheetData>
    <row r="1" spans="1:31" ht="23.25" customHeight="1">
      <c r="A1" s="27" t="s">
        <v>141</v>
      </c>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row>
    <row r="2" spans="1:31">
      <c r="A2" s="28" t="s">
        <v>54</v>
      </c>
      <c r="B2" s="18" t="s">
        <v>142</v>
      </c>
    </row>
    <row r="3" spans="1:31">
      <c r="B3" s="18"/>
    </row>
    <row r="4" spans="1:31">
      <c r="A4" s="18" t="s">
        <v>127</v>
      </c>
      <c r="B4" s="18"/>
    </row>
    <row r="5" spans="1:31">
      <c r="A5" s="19" t="s">
        <v>128</v>
      </c>
      <c r="B5" s="19" t="s">
        <v>129</v>
      </c>
      <c r="C5" s="19" t="s">
        <v>80</v>
      </c>
      <c r="D5" s="19" t="s">
        <v>89</v>
      </c>
      <c r="E5" s="19" t="s">
        <v>90</v>
      </c>
      <c r="F5" s="19" t="s">
        <v>91</v>
      </c>
      <c r="G5" s="19" t="s">
        <v>92</v>
      </c>
      <c r="H5" s="19" t="s">
        <v>93</v>
      </c>
      <c r="I5" s="19" t="s">
        <v>94</v>
      </c>
      <c r="J5" s="19" t="s">
        <v>95</v>
      </c>
      <c r="K5" s="19" t="s">
        <v>96</v>
      </c>
      <c r="L5" s="19" t="s">
        <v>97</v>
      </c>
      <c r="M5" s="19" t="s">
        <v>98</v>
      </c>
      <c r="N5" s="19" t="s">
        <v>99</v>
      </c>
      <c r="O5" s="19" t="s">
        <v>100</v>
      </c>
      <c r="P5" s="19" t="s">
        <v>101</v>
      </c>
      <c r="Q5" s="19" t="s">
        <v>102</v>
      </c>
      <c r="R5" s="19" t="s">
        <v>103</v>
      </c>
      <c r="S5" s="19" t="s">
        <v>104</v>
      </c>
      <c r="T5" s="19" t="s">
        <v>105</v>
      </c>
      <c r="U5" s="19" t="s">
        <v>106</v>
      </c>
      <c r="V5" s="19" t="s">
        <v>107</v>
      </c>
      <c r="W5" s="19" t="s">
        <v>108</v>
      </c>
      <c r="X5" s="19" t="s">
        <v>109</v>
      </c>
      <c r="Y5" s="19" t="s">
        <v>110</v>
      </c>
      <c r="Z5" s="19" t="s">
        <v>111</v>
      </c>
      <c r="AA5" s="19" t="s">
        <v>112</v>
      </c>
      <c r="AB5" s="19" t="s">
        <v>113</v>
      </c>
      <c r="AC5" s="19" t="s">
        <v>114</v>
      </c>
      <c r="AD5" s="19" t="s">
        <v>115</v>
      </c>
      <c r="AE5" s="19" t="s">
        <v>116</v>
      </c>
    </row>
    <row r="6" spans="1:31">
      <c r="A6" s="29" t="s">
        <v>40</v>
      </c>
      <c r="B6" s="29" t="s">
        <v>64</v>
      </c>
      <c r="C6" s="33">
        <v>323163.8149</v>
      </c>
      <c r="D6" s="33">
        <v>279744.18599999999</v>
      </c>
      <c r="E6" s="33">
        <v>265177.6078</v>
      </c>
      <c r="F6" s="33">
        <v>254614.83615768695</v>
      </c>
      <c r="G6" s="33">
        <v>230299.11698223779</v>
      </c>
      <c r="H6" s="33">
        <v>200741.57009918534</v>
      </c>
      <c r="I6" s="33">
        <v>182823.0183186201</v>
      </c>
      <c r="J6" s="33">
        <v>181126.87646807014</v>
      </c>
      <c r="K6" s="33">
        <v>127987.55013126621</v>
      </c>
      <c r="L6" s="33">
        <v>107943.58724870923</v>
      </c>
      <c r="M6" s="33">
        <v>75073.419806739839</v>
      </c>
      <c r="N6" s="33">
        <v>78700.673033255254</v>
      </c>
      <c r="O6" s="33">
        <v>82768.074013835023</v>
      </c>
      <c r="P6" s="33">
        <v>75952.676886476809</v>
      </c>
      <c r="Q6" s="33">
        <v>65947.642488876969</v>
      </c>
      <c r="R6" s="33">
        <v>68384.279991660616</v>
      </c>
      <c r="S6" s="33">
        <v>68534.099199999997</v>
      </c>
      <c r="T6" s="33">
        <v>65485.359499999999</v>
      </c>
      <c r="U6" s="33">
        <v>57957.2451</v>
      </c>
      <c r="V6" s="33">
        <v>53689.714799999994</v>
      </c>
      <c r="W6" s="33">
        <v>48578.699800000002</v>
      </c>
      <c r="X6" s="33">
        <v>32680.2101</v>
      </c>
      <c r="Y6" s="33">
        <v>25884.170699999999</v>
      </c>
      <c r="Z6" s="33">
        <v>20929.684300000001</v>
      </c>
      <c r="AA6" s="33">
        <v>17704.277899999997</v>
      </c>
      <c r="AB6" s="33">
        <v>13686.100399999999</v>
      </c>
      <c r="AC6" s="33">
        <v>12427.656400000002</v>
      </c>
      <c r="AD6" s="33">
        <v>11303.053099999999</v>
      </c>
      <c r="AE6" s="33">
        <v>9980.4248000000007</v>
      </c>
    </row>
    <row r="7" spans="1:31">
      <c r="A7" s="29" t="s">
        <v>40</v>
      </c>
      <c r="B7" s="29" t="s">
        <v>71</v>
      </c>
      <c r="C7" s="33">
        <v>105318.7815</v>
      </c>
      <c r="D7" s="33">
        <v>87405.841</v>
      </c>
      <c r="E7" s="33">
        <v>92487.8465</v>
      </c>
      <c r="F7" s="33">
        <v>61863.592829238878</v>
      </c>
      <c r="G7" s="33">
        <v>62627.065306448523</v>
      </c>
      <c r="H7" s="33">
        <v>60917.319774451389</v>
      </c>
      <c r="I7" s="33">
        <v>53688.910766836569</v>
      </c>
      <c r="J7" s="33">
        <v>53248.726255132395</v>
      </c>
      <c r="K7" s="33">
        <v>50591.962670983674</v>
      </c>
      <c r="L7" s="33">
        <v>51772.91009723278</v>
      </c>
      <c r="M7" s="33">
        <v>46631.732521220038</v>
      </c>
      <c r="N7" s="33">
        <v>45830.452499999999</v>
      </c>
      <c r="O7" s="33">
        <v>45880.932999999997</v>
      </c>
      <c r="P7" s="33">
        <v>43922.027799999996</v>
      </c>
      <c r="Q7" s="33">
        <v>43002.796999999999</v>
      </c>
      <c r="R7" s="33">
        <v>40664.120499999997</v>
      </c>
      <c r="S7" s="33">
        <v>37582.595000000001</v>
      </c>
      <c r="T7" s="33">
        <v>37221.644700000004</v>
      </c>
      <c r="U7" s="33">
        <v>31964.374800000001</v>
      </c>
      <c r="V7" s="33">
        <v>32461.056800000002</v>
      </c>
      <c r="W7" s="33">
        <v>33681.501499999998</v>
      </c>
      <c r="X7" s="33">
        <v>32203.7677</v>
      </c>
      <c r="Y7" s="33">
        <v>29696.450800000002</v>
      </c>
      <c r="Z7" s="33">
        <v>28654.601999999999</v>
      </c>
      <c r="AA7" s="33">
        <v>26507.105</v>
      </c>
      <c r="AB7" s="33">
        <v>27122.8505</v>
      </c>
      <c r="AC7" s="33">
        <v>15953.6847</v>
      </c>
      <c r="AD7" s="33">
        <v>0</v>
      </c>
      <c r="AE7" s="33">
        <v>0</v>
      </c>
    </row>
    <row r="8" spans="1:31">
      <c r="A8" s="29" t="s">
        <v>40</v>
      </c>
      <c r="B8" s="29" t="s">
        <v>20</v>
      </c>
      <c r="C8" s="33">
        <v>15859.704199430069</v>
      </c>
      <c r="D8" s="33">
        <v>15240.708108255272</v>
      </c>
      <c r="E8" s="33">
        <v>11718.550118995197</v>
      </c>
      <c r="F8" s="33">
        <v>11377.398592473344</v>
      </c>
      <c r="G8" s="33">
        <v>10430.35977995418</v>
      </c>
      <c r="H8" s="33">
        <v>11371.763418887747</v>
      </c>
      <c r="I8" s="33">
        <v>10392.821138612757</v>
      </c>
      <c r="J8" s="33">
        <v>15502.861169697697</v>
      </c>
      <c r="K8" s="33">
        <v>8925.4285080399313</v>
      </c>
      <c r="L8" s="33">
        <v>8605.5756572522769</v>
      </c>
      <c r="M8" s="33">
        <v>8493.4745560499177</v>
      </c>
      <c r="N8" s="33">
        <v>9329.8593188343966</v>
      </c>
      <c r="O8" s="33">
        <v>8327.4763774458315</v>
      </c>
      <c r="P8" s="33">
        <v>8964.648298340644</v>
      </c>
      <c r="Q8" s="33">
        <v>7404.3271963793686</v>
      </c>
      <c r="R8" s="33">
        <v>7100.4739962529829</v>
      </c>
      <c r="S8" s="33">
        <v>6066.7901219259129</v>
      </c>
      <c r="T8" s="33">
        <v>8953.6381851634651</v>
      </c>
      <c r="U8" s="33">
        <v>10727.577278445084</v>
      </c>
      <c r="V8" s="33">
        <v>10468.440311866254</v>
      </c>
      <c r="W8" s="33">
        <v>8074.9840325419946</v>
      </c>
      <c r="X8" s="33">
        <v>11738.569669692255</v>
      </c>
      <c r="Y8" s="33">
        <v>7588.3086325773193</v>
      </c>
      <c r="Z8" s="33">
        <v>7384.2488391125771</v>
      </c>
      <c r="AA8" s="33">
        <v>3732.2649926942809</v>
      </c>
      <c r="AB8" s="33">
        <v>2661.5062457230174</v>
      </c>
      <c r="AC8" s="33">
        <v>2570.0958464721589</v>
      </c>
      <c r="AD8" s="33">
        <v>2468.8370522772811</v>
      </c>
      <c r="AE8" s="33">
        <v>2378.9532496889578</v>
      </c>
    </row>
    <row r="9" spans="1:31">
      <c r="A9" s="29" t="s">
        <v>40</v>
      </c>
      <c r="B9" s="29" t="s">
        <v>32</v>
      </c>
      <c r="C9" s="33">
        <v>1675.4215697999998</v>
      </c>
      <c r="D9" s="33">
        <v>1665.1591707152979</v>
      </c>
      <c r="E9" s="33">
        <v>1756.1839540000001</v>
      </c>
      <c r="F9" s="33">
        <v>637.35368500000004</v>
      </c>
      <c r="G9" s="33">
        <v>598.8687023</v>
      </c>
      <c r="H9" s="33">
        <v>588.20806300000004</v>
      </c>
      <c r="I9" s="33">
        <v>563.52677799999992</v>
      </c>
      <c r="J9" s="33">
        <v>868.75816599999996</v>
      </c>
      <c r="K9" s="33">
        <v>513.60042075245769</v>
      </c>
      <c r="L9" s="33">
        <v>499.20692890000004</v>
      </c>
      <c r="M9" s="33">
        <v>482.18588899999997</v>
      </c>
      <c r="N9" s="33">
        <v>470.83924800000005</v>
      </c>
      <c r="O9" s="33">
        <v>452.49274049999997</v>
      </c>
      <c r="P9" s="33">
        <v>429.37266599999998</v>
      </c>
      <c r="Q9" s="33">
        <v>326.68078999999994</v>
      </c>
      <c r="R9" s="33">
        <v>308.377298</v>
      </c>
      <c r="S9" s="33">
        <v>318.14373399999999</v>
      </c>
      <c r="T9" s="33">
        <v>291.70136200000002</v>
      </c>
      <c r="U9" s="33">
        <v>264.99684000000002</v>
      </c>
      <c r="V9" s="33">
        <v>258.26864</v>
      </c>
      <c r="W9" s="33">
        <v>241.8587</v>
      </c>
      <c r="X9" s="33">
        <v>349.74529999999999</v>
      </c>
      <c r="Y9" s="33">
        <v>392.50678000000005</v>
      </c>
      <c r="Z9" s="33">
        <v>364.16611999999998</v>
      </c>
      <c r="AA9" s="33">
        <v>499.18175000000002</v>
      </c>
      <c r="AB9" s="33">
        <v>0</v>
      </c>
      <c r="AC9" s="33">
        <v>0</v>
      </c>
      <c r="AD9" s="33">
        <v>0</v>
      </c>
      <c r="AE9" s="33">
        <v>0</v>
      </c>
    </row>
    <row r="10" spans="1:31">
      <c r="A10" s="29" t="s">
        <v>40</v>
      </c>
      <c r="B10" s="29" t="s">
        <v>66</v>
      </c>
      <c r="C10" s="33">
        <v>251.34883031080085</v>
      </c>
      <c r="D10" s="33">
        <v>146.99453018524807</v>
      </c>
      <c r="E10" s="33">
        <v>685.48487026867463</v>
      </c>
      <c r="F10" s="33">
        <v>547.48666418348455</v>
      </c>
      <c r="G10" s="33">
        <v>143.17785548108665</v>
      </c>
      <c r="H10" s="33">
        <v>444.73229380894981</v>
      </c>
      <c r="I10" s="33">
        <v>217.69194683881275</v>
      </c>
      <c r="J10" s="33">
        <v>1432.3178320169075</v>
      </c>
      <c r="K10" s="33">
        <v>28.074443698600881</v>
      </c>
      <c r="L10" s="33">
        <v>20.20705307079054</v>
      </c>
      <c r="M10" s="33">
        <v>28.77952643053229</v>
      </c>
      <c r="N10" s="33">
        <v>389.99208702112321</v>
      </c>
      <c r="O10" s="33">
        <v>224.90021706027011</v>
      </c>
      <c r="P10" s="33">
        <v>87.534345199955283</v>
      </c>
      <c r="Q10" s="33">
        <v>483.09304186316331</v>
      </c>
      <c r="R10" s="33">
        <v>421.47152611092173</v>
      </c>
      <c r="S10" s="33">
        <v>1024.2874342607599</v>
      </c>
      <c r="T10" s="33">
        <v>1307.5098946776407</v>
      </c>
      <c r="U10" s="33">
        <v>3587.1111877484682</v>
      </c>
      <c r="V10" s="33">
        <v>3990.0123327135034</v>
      </c>
      <c r="W10" s="33">
        <v>2775.5748638925083</v>
      </c>
      <c r="X10" s="33">
        <v>2383.2523946740816</v>
      </c>
      <c r="Y10" s="33">
        <v>8328.3160788689838</v>
      </c>
      <c r="Z10" s="33">
        <v>3052.5661338532382</v>
      </c>
      <c r="AA10" s="33">
        <v>4276.8713020969362</v>
      </c>
      <c r="AB10" s="33">
        <v>3538.818915217038</v>
      </c>
      <c r="AC10" s="33">
        <v>6614.1348574333888</v>
      </c>
      <c r="AD10" s="33">
        <v>9688.7450072182583</v>
      </c>
      <c r="AE10" s="33">
        <v>9384.3530907007298</v>
      </c>
    </row>
    <row r="11" spans="1:31">
      <c r="A11" s="29" t="s">
        <v>40</v>
      </c>
      <c r="B11" s="29" t="s">
        <v>65</v>
      </c>
      <c r="C11" s="33">
        <v>90433.466539999994</v>
      </c>
      <c r="D11" s="33">
        <v>87366.628979999994</v>
      </c>
      <c r="E11" s="33">
        <v>81323.252000000008</v>
      </c>
      <c r="F11" s="33">
        <v>97963.02747999999</v>
      </c>
      <c r="G11" s="33">
        <v>94061.883109999995</v>
      </c>
      <c r="H11" s="33">
        <v>67937.063871104299</v>
      </c>
      <c r="I11" s="33">
        <v>61404.813798176598</v>
      </c>
      <c r="J11" s="33">
        <v>68599.091719285992</v>
      </c>
      <c r="K11" s="33">
        <v>55179.121103412297</v>
      </c>
      <c r="L11" s="33">
        <v>49016.101290726205</v>
      </c>
      <c r="M11" s="33">
        <v>43517.995852800595</v>
      </c>
      <c r="N11" s="33">
        <v>42925.515530340199</v>
      </c>
      <c r="O11" s="33">
        <v>43485.8390977417</v>
      </c>
      <c r="P11" s="33">
        <v>42549.203728559005</v>
      </c>
      <c r="Q11" s="33">
        <v>37541.221562181294</v>
      </c>
      <c r="R11" s="33">
        <v>34335.029166958004</v>
      </c>
      <c r="S11" s="33">
        <v>39721.661651453294</v>
      </c>
      <c r="T11" s="33">
        <v>32841.6418852426</v>
      </c>
      <c r="U11" s="33">
        <v>28993.455573618903</v>
      </c>
      <c r="V11" s="33">
        <v>26188.115665010599</v>
      </c>
      <c r="W11" s="33">
        <v>24928.340899250499</v>
      </c>
      <c r="X11" s="33">
        <v>26687.799190541999</v>
      </c>
      <c r="Y11" s="33">
        <v>25705.89263560855</v>
      </c>
      <c r="Z11" s="33">
        <v>23733.368020549849</v>
      </c>
      <c r="AA11" s="33">
        <v>22048.382401025341</v>
      </c>
      <c r="AB11" s="33">
        <v>26502.631857013905</v>
      </c>
      <c r="AC11" s="33">
        <v>21268.892836908599</v>
      </c>
      <c r="AD11" s="33">
        <v>18302.092154743797</v>
      </c>
      <c r="AE11" s="33">
        <v>16746.120877271998</v>
      </c>
    </row>
    <row r="12" spans="1:31">
      <c r="A12" s="29" t="s">
        <v>40</v>
      </c>
      <c r="B12" s="29" t="s">
        <v>69</v>
      </c>
      <c r="C12" s="33">
        <v>66817.222921644177</v>
      </c>
      <c r="D12" s="33">
        <v>78927.27615456075</v>
      </c>
      <c r="E12" s="33">
        <v>68709.926197448585</v>
      </c>
      <c r="F12" s="33">
        <v>70145.961444408225</v>
      </c>
      <c r="G12" s="33">
        <v>70038.664568371983</v>
      </c>
      <c r="H12" s="33">
        <v>70177.669570051425</v>
      </c>
      <c r="I12" s="33">
        <v>67855.200949467573</v>
      </c>
      <c r="J12" s="33">
        <v>58476.747344395117</v>
      </c>
      <c r="K12" s="33">
        <v>55288.810478053878</v>
      </c>
      <c r="L12" s="33">
        <v>52262.205954502773</v>
      </c>
      <c r="M12" s="33">
        <v>52091.576584341907</v>
      </c>
      <c r="N12" s="33">
        <v>45245.088587003789</v>
      </c>
      <c r="O12" s="33">
        <v>43138.812095308691</v>
      </c>
      <c r="P12" s="33">
        <v>42541.166508382201</v>
      </c>
      <c r="Q12" s="33">
        <v>41858.602699039817</v>
      </c>
      <c r="R12" s="33">
        <v>40362.960018818165</v>
      </c>
      <c r="S12" s="33">
        <v>33889.601307223857</v>
      </c>
      <c r="T12" s="33">
        <v>29885.580888019085</v>
      </c>
      <c r="U12" s="33">
        <v>27175.732601310243</v>
      </c>
      <c r="V12" s="33">
        <v>26035.144064101252</v>
      </c>
      <c r="W12" s="33">
        <v>23196.442289050199</v>
      </c>
      <c r="X12" s="33">
        <v>21482.447195609853</v>
      </c>
      <c r="Y12" s="33">
        <v>16909.23055531822</v>
      </c>
      <c r="Z12" s="33">
        <v>15834.150471549525</v>
      </c>
      <c r="AA12" s="33">
        <v>10570.104046593287</v>
      </c>
      <c r="AB12" s="33">
        <v>8183.1564744837142</v>
      </c>
      <c r="AC12" s="33">
        <v>6577.9799407212367</v>
      </c>
      <c r="AD12" s="33">
        <v>4590.5544198621837</v>
      </c>
      <c r="AE12" s="33">
        <v>2892.5576453123053</v>
      </c>
    </row>
    <row r="13" spans="1:31">
      <c r="A13" s="29" t="s">
        <v>40</v>
      </c>
      <c r="B13" s="29" t="s">
        <v>68</v>
      </c>
      <c r="C13" s="33">
        <v>13.705528767331499</v>
      </c>
      <c r="D13" s="33">
        <v>16.200201503907937</v>
      </c>
      <c r="E13" s="33">
        <v>15.830196616881906</v>
      </c>
      <c r="F13" s="33">
        <v>14.665201078533068</v>
      </c>
      <c r="G13" s="33">
        <v>13.82728149707661</v>
      </c>
      <c r="H13" s="33">
        <v>16.232892929045384</v>
      </c>
      <c r="I13" s="33">
        <v>21.72820687676538</v>
      </c>
      <c r="J13" s="33">
        <v>23.545262536438965</v>
      </c>
      <c r="K13" s="33">
        <v>36.632861746829818</v>
      </c>
      <c r="L13" s="33">
        <v>50.605957080019941</v>
      </c>
      <c r="M13" s="33">
        <v>92.717186181598819</v>
      </c>
      <c r="N13" s="33">
        <v>87.755827463636592</v>
      </c>
      <c r="O13" s="33">
        <v>82.268363058082187</v>
      </c>
      <c r="P13" s="33">
        <v>76.911642852156049</v>
      </c>
      <c r="Q13" s="33">
        <v>79.428832556450331</v>
      </c>
      <c r="R13" s="33">
        <v>76.491979121125638</v>
      </c>
      <c r="S13" s="33">
        <v>65.78184184538425</v>
      </c>
      <c r="T13" s="33">
        <v>65.36643145462395</v>
      </c>
      <c r="U13" s="33">
        <v>67.078251148756081</v>
      </c>
      <c r="V13" s="33">
        <v>66.342974416690339</v>
      </c>
      <c r="W13" s="33">
        <v>62.836422622770868</v>
      </c>
      <c r="X13" s="33">
        <v>79.204472573910238</v>
      </c>
      <c r="Y13" s="33">
        <v>78.717085487394712</v>
      </c>
      <c r="Z13" s="33">
        <v>80.400509971328887</v>
      </c>
      <c r="AA13" s="33">
        <v>87.752453868241147</v>
      </c>
      <c r="AB13" s="33">
        <v>106.63118113490513</v>
      </c>
      <c r="AC13" s="33">
        <v>113.48485921225021</v>
      </c>
      <c r="AD13" s="33">
        <v>127.97149429926978</v>
      </c>
      <c r="AE13" s="33">
        <v>138.88489120553385</v>
      </c>
    </row>
    <row r="14" spans="1:31">
      <c r="A14" s="29" t="s">
        <v>40</v>
      </c>
      <c r="B14" s="29" t="s">
        <v>36</v>
      </c>
      <c r="C14" s="33">
        <v>0.13853860794930251</v>
      </c>
      <c r="D14" s="33">
        <v>0.20462783810173799</v>
      </c>
      <c r="E14" s="33">
        <v>0.22795657764250518</v>
      </c>
      <c r="F14" s="33">
        <v>0.28753988957577409</v>
      </c>
      <c r="G14" s="33">
        <v>0.29086827715859886</v>
      </c>
      <c r="H14" s="33">
        <v>0.28959964400472915</v>
      </c>
      <c r="I14" s="33">
        <v>0.27489122022186285</v>
      </c>
      <c r="J14" s="33">
        <v>0.25121168654878839</v>
      </c>
      <c r="K14" s="33">
        <v>0.2235774477371883</v>
      </c>
      <c r="L14" s="33">
        <v>0.21984474607674298</v>
      </c>
      <c r="M14" s="33">
        <v>0.21128175736407681</v>
      </c>
      <c r="N14" s="33">
        <v>0.20740620196994097</v>
      </c>
      <c r="O14" s="33">
        <v>0.18040701139332405</v>
      </c>
      <c r="P14" s="33">
        <v>0.15845850187234398</v>
      </c>
      <c r="Q14" s="33">
        <v>0.15629842796495702</v>
      </c>
      <c r="R14" s="33">
        <v>0.15115808775487896</v>
      </c>
      <c r="S14" s="33">
        <v>0.54521980207959797</v>
      </c>
      <c r="T14" s="33">
        <v>0.52666496022188003</v>
      </c>
      <c r="U14" s="33">
        <v>0.70186842685143302</v>
      </c>
      <c r="V14" s="33">
        <v>0.75613329092364501</v>
      </c>
      <c r="W14" s="33">
        <v>2.5521200502339259</v>
      </c>
      <c r="X14" s="33">
        <v>2.7822024351942001</v>
      </c>
      <c r="Y14" s="33">
        <v>2.8299234581220301</v>
      </c>
      <c r="Z14" s="33">
        <v>4.155997992894509</v>
      </c>
      <c r="AA14" s="33">
        <v>4.0462068545559564</v>
      </c>
      <c r="AB14" s="33">
        <v>3.7508866990192335</v>
      </c>
      <c r="AC14" s="33">
        <v>3.6328708847781148</v>
      </c>
      <c r="AD14" s="33">
        <v>4.1504882602199578</v>
      </c>
      <c r="AE14" s="33">
        <v>4.1144048726914173</v>
      </c>
    </row>
    <row r="15" spans="1:31">
      <c r="A15" s="29" t="s">
        <v>40</v>
      </c>
      <c r="B15" s="29" t="s">
        <v>73</v>
      </c>
      <c r="C15" s="33">
        <v>585.76787000000002</v>
      </c>
      <c r="D15" s="33">
        <v>1400.8401000000001</v>
      </c>
      <c r="E15" s="33">
        <v>1563.1016100746406</v>
      </c>
      <c r="F15" s="33">
        <v>3330.9852470765181</v>
      </c>
      <c r="G15" s="33">
        <v>3350.2784197760902</v>
      </c>
      <c r="H15" s="33">
        <v>3451.6717823794006</v>
      </c>
      <c r="I15" s="33">
        <v>2936.7088629818118</v>
      </c>
      <c r="J15" s="33">
        <v>4088.2167756854806</v>
      </c>
      <c r="K15" s="33">
        <v>2032.7416385742649</v>
      </c>
      <c r="L15" s="33">
        <v>2418.641496073762</v>
      </c>
      <c r="M15" s="33">
        <v>2668.5979403757833</v>
      </c>
      <c r="N15" s="33">
        <v>4300.2064581867871</v>
      </c>
      <c r="O15" s="33">
        <v>3514.977400286064</v>
      </c>
      <c r="P15" s="33">
        <v>3621.3668893893941</v>
      </c>
      <c r="Q15" s="33">
        <v>3339.4745126933863</v>
      </c>
      <c r="R15" s="33">
        <v>3149.8974679972207</v>
      </c>
      <c r="S15" s="33">
        <v>3382.0707019988395</v>
      </c>
      <c r="T15" s="33">
        <v>3159.5629270865697</v>
      </c>
      <c r="U15" s="33">
        <v>2915.3699134950266</v>
      </c>
      <c r="V15" s="33">
        <v>2414.9286820370539</v>
      </c>
      <c r="W15" s="33">
        <v>2382.0604382715846</v>
      </c>
      <c r="X15" s="33">
        <v>2037.1947981993551</v>
      </c>
      <c r="Y15" s="33">
        <v>1614.9986460734488</v>
      </c>
      <c r="Z15" s="33">
        <v>1369.000985541001</v>
      </c>
      <c r="AA15" s="33">
        <v>1075.3063740903322</v>
      </c>
      <c r="AB15" s="33">
        <v>1004.6245573878673</v>
      </c>
      <c r="AC15" s="33">
        <v>912.84879198810188</v>
      </c>
      <c r="AD15" s="33">
        <v>787.51772969029139</v>
      </c>
      <c r="AE15" s="33">
        <v>490.13084778863697</v>
      </c>
    </row>
    <row r="16" spans="1:31">
      <c r="A16" s="29" t="s">
        <v>40</v>
      </c>
      <c r="B16" s="29" t="s">
        <v>56</v>
      </c>
      <c r="C16" s="33">
        <v>0.11125594661699988</v>
      </c>
      <c r="D16" s="33">
        <v>0.1585147770969999</v>
      </c>
      <c r="E16" s="33">
        <v>0.18667013424999998</v>
      </c>
      <c r="F16" s="33">
        <v>0.26935375700399994</v>
      </c>
      <c r="G16" s="33">
        <v>0.37558784373999987</v>
      </c>
      <c r="H16" s="33">
        <v>0.44879205248999982</v>
      </c>
      <c r="I16" s="33">
        <v>0.53320764596999992</v>
      </c>
      <c r="J16" s="33">
        <v>0.57366514461999896</v>
      </c>
      <c r="K16" s="33">
        <v>0.59310362579999809</v>
      </c>
      <c r="L16" s="33">
        <v>0.61818063350000008</v>
      </c>
      <c r="M16" s="33">
        <v>0.73037862359999883</v>
      </c>
      <c r="N16" s="33">
        <v>0.81983104815999908</v>
      </c>
      <c r="O16" s="33">
        <v>0.90604957140000009</v>
      </c>
      <c r="P16" s="33">
        <v>0.93354245109999967</v>
      </c>
      <c r="Q16" s="33">
        <v>0.92787261790000009</v>
      </c>
      <c r="R16" s="33">
        <v>0.92706356059999906</v>
      </c>
      <c r="S16" s="33">
        <v>0.89619634159999895</v>
      </c>
      <c r="T16" s="33">
        <v>0.88549679159999883</v>
      </c>
      <c r="U16" s="33">
        <v>0.85245350659999897</v>
      </c>
      <c r="V16" s="33">
        <v>0.82743606203999998</v>
      </c>
      <c r="W16" s="33">
        <v>0.74451842439999993</v>
      </c>
      <c r="X16" s="33">
        <v>0.73141107039999897</v>
      </c>
      <c r="Y16" s="33">
        <v>0.69468308039999993</v>
      </c>
      <c r="Z16" s="33">
        <v>0.67336405359999985</v>
      </c>
      <c r="AA16" s="33">
        <v>0.66217738277000004</v>
      </c>
      <c r="AB16" s="33">
        <v>0.63365804552999994</v>
      </c>
      <c r="AC16" s="33">
        <v>0.61420820839999901</v>
      </c>
      <c r="AD16" s="33">
        <v>0.48772153707999993</v>
      </c>
      <c r="AE16" s="33">
        <v>0.41328900033999888</v>
      </c>
    </row>
    <row r="17" spans="1:31">
      <c r="A17" s="34" t="s">
        <v>138</v>
      </c>
      <c r="B17" s="34"/>
      <c r="C17" s="35">
        <v>603533.46598995232</v>
      </c>
      <c r="D17" s="35">
        <v>550512.99414522049</v>
      </c>
      <c r="E17" s="35">
        <v>521874.68163732928</v>
      </c>
      <c r="F17" s="35">
        <v>497164.32205406937</v>
      </c>
      <c r="G17" s="35">
        <v>468212.9635862906</v>
      </c>
      <c r="H17" s="35">
        <v>412194.55998341821</v>
      </c>
      <c r="I17" s="35">
        <v>376967.71190342924</v>
      </c>
      <c r="J17" s="35">
        <v>379278.92421713477</v>
      </c>
      <c r="K17" s="35">
        <v>298551.18061795388</v>
      </c>
      <c r="L17" s="35">
        <v>270170.40018747409</v>
      </c>
      <c r="M17" s="35">
        <v>226411.88192276441</v>
      </c>
      <c r="N17" s="35">
        <v>222980.17613191842</v>
      </c>
      <c r="O17" s="35">
        <v>224360.79590494957</v>
      </c>
      <c r="P17" s="35">
        <v>214523.54187581074</v>
      </c>
      <c r="Q17" s="35">
        <v>196643.79361089703</v>
      </c>
      <c r="R17" s="35">
        <v>191653.20447692182</v>
      </c>
      <c r="S17" s="35">
        <v>187202.96029070919</v>
      </c>
      <c r="T17" s="35">
        <v>176052.44284655742</v>
      </c>
      <c r="U17" s="35">
        <v>160737.57163227146</v>
      </c>
      <c r="V17" s="35">
        <v>153157.09558810829</v>
      </c>
      <c r="W17" s="35">
        <v>141540.23850735795</v>
      </c>
      <c r="X17" s="35">
        <v>127604.9960230921</v>
      </c>
      <c r="Y17" s="35">
        <v>114583.59326786047</v>
      </c>
      <c r="Z17" s="35">
        <v>100033.18639503651</v>
      </c>
      <c r="AA17" s="35">
        <v>85425.939846278096</v>
      </c>
      <c r="AB17" s="35">
        <v>81801.695573572564</v>
      </c>
      <c r="AC17" s="35">
        <v>65525.929440747634</v>
      </c>
      <c r="AD17" s="35">
        <v>46481.253228400798</v>
      </c>
      <c r="AE17" s="35">
        <v>41521.294554179527</v>
      </c>
    </row>
    <row r="18" spans="1:31">
      <c r="A18" s="13"/>
      <c r="B18" s="13"/>
    </row>
    <row r="19" spans="1:31">
      <c r="A19" s="19" t="s">
        <v>128</v>
      </c>
      <c r="B19" s="19" t="s">
        <v>129</v>
      </c>
      <c r="C19" s="19" t="s">
        <v>80</v>
      </c>
      <c r="D19" s="19" t="s">
        <v>89</v>
      </c>
      <c r="E19" s="19" t="s">
        <v>90</v>
      </c>
      <c r="F19" s="19" t="s">
        <v>91</v>
      </c>
      <c r="G19" s="19" t="s">
        <v>92</v>
      </c>
      <c r="H19" s="19" t="s">
        <v>93</v>
      </c>
      <c r="I19" s="19" t="s">
        <v>94</v>
      </c>
      <c r="J19" s="19" t="s">
        <v>95</v>
      </c>
      <c r="K19" s="19" t="s">
        <v>96</v>
      </c>
      <c r="L19" s="19" t="s">
        <v>97</v>
      </c>
      <c r="M19" s="19" t="s">
        <v>98</v>
      </c>
      <c r="N19" s="19" t="s">
        <v>99</v>
      </c>
      <c r="O19" s="19" t="s">
        <v>100</v>
      </c>
      <c r="P19" s="19" t="s">
        <v>101</v>
      </c>
      <c r="Q19" s="19" t="s">
        <v>102</v>
      </c>
      <c r="R19" s="19" t="s">
        <v>103</v>
      </c>
      <c r="S19" s="19" t="s">
        <v>104</v>
      </c>
      <c r="T19" s="19" t="s">
        <v>105</v>
      </c>
      <c r="U19" s="19" t="s">
        <v>106</v>
      </c>
      <c r="V19" s="19" t="s">
        <v>107</v>
      </c>
      <c r="W19" s="19" t="s">
        <v>108</v>
      </c>
      <c r="X19" s="19" t="s">
        <v>109</v>
      </c>
      <c r="Y19" s="19" t="s">
        <v>110</v>
      </c>
      <c r="Z19" s="19" t="s">
        <v>111</v>
      </c>
      <c r="AA19" s="19" t="s">
        <v>112</v>
      </c>
      <c r="AB19" s="19" t="s">
        <v>113</v>
      </c>
      <c r="AC19" s="19" t="s">
        <v>114</v>
      </c>
      <c r="AD19" s="19" t="s">
        <v>115</v>
      </c>
      <c r="AE19" s="19" t="s">
        <v>116</v>
      </c>
    </row>
    <row r="20" spans="1:31">
      <c r="A20" s="29" t="s">
        <v>130</v>
      </c>
      <c r="B20" s="29" t="s">
        <v>64</v>
      </c>
      <c r="C20" s="33">
        <v>161021.76449999999</v>
      </c>
      <c r="D20" s="33">
        <v>138928.8835</v>
      </c>
      <c r="E20" s="33">
        <v>116294.0135</v>
      </c>
      <c r="F20" s="33">
        <v>126431.647</v>
      </c>
      <c r="G20" s="33">
        <v>99176.009021345366</v>
      </c>
      <c r="H20" s="33">
        <v>90679.241717785146</v>
      </c>
      <c r="I20" s="33">
        <v>82546.071994578044</v>
      </c>
      <c r="J20" s="33">
        <v>89777.61896035407</v>
      </c>
      <c r="K20" s="33">
        <v>48646.540378903468</v>
      </c>
      <c r="L20" s="33">
        <v>34927.969574630042</v>
      </c>
      <c r="M20" s="33">
        <v>15461.357777543308</v>
      </c>
      <c r="N20" s="33">
        <v>14885.743641528084</v>
      </c>
      <c r="O20" s="33">
        <v>19524.255139752131</v>
      </c>
      <c r="P20" s="33">
        <v>16360.263147424523</v>
      </c>
      <c r="Q20" s="33">
        <v>12497.599</v>
      </c>
      <c r="R20" s="33">
        <v>16207.3835</v>
      </c>
      <c r="S20" s="33">
        <v>18484.996999999999</v>
      </c>
      <c r="T20" s="33">
        <v>17670.063999999998</v>
      </c>
      <c r="U20" s="33">
        <v>14927.573</v>
      </c>
      <c r="V20" s="33">
        <v>12336.201999999999</v>
      </c>
      <c r="W20" s="33">
        <v>10165.4575</v>
      </c>
      <c r="X20" s="33">
        <v>0</v>
      </c>
      <c r="Y20" s="33">
        <v>0</v>
      </c>
      <c r="Z20" s="33">
        <v>0</v>
      </c>
      <c r="AA20" s="33">
        <v>0</v>
      </c>
      <c r="AB20" s="33">
        <v>0</v>
      </c>
      <c r="AC20" s="33">
        <v>0</v>
      </c>
      <c r="AD20" s="33">
        <v>0</v>
      </c>
      <c r="AE20" s="33">
        <v>0</v>
      </c>
    </row>
    <row r="21" spans="1:31">
      <c r="A21" s="29" t="s">
        <v>130</v>
      </c>
      <c r="B21" s="29" t="s">
        <v>71</v>
      </c>
      <c r="C21" s="33">
        <v>0</v>
      </c>
      <c r="D21" s="33">
        <v>0</v>
      </c>
      <c r="E21" s="33">
        <v>0</v>
      </c>
      <c r="F21" s="33">
        <v>0</v>
      </c>
      <c r="G21" s="33">
        <v>0</v>
      </c>
      <c r="H21" s="33">
        <v>0</v>
      </c>
      <c r="I21" s="33">
        <v>0</v>
      </c>
      <c r="J21" s="33">
        <v>0</v>
      </c>
      <c r="K21" s="33">
        <v>0</v>
      </c>
      <c r="L21" s="33">
        <v>0</v>
      </c>
      <c r="M21" s="33">
        <v>0</v>
      </c>
      <c r="N21" s="33">
        <v>0</v>
      </c>
      <c r="O21" s="33">
        <v>0</v>
      </c>
      <c r="P21" s="33">
        <v>0</v>
      </c>
      <c r="Q21" s="33">
        <v>0</v>
      </c>
      <c r="R21" s="33">
        <v>0</v>
      </c>
      <c r="S21" s="33">
        <v>0</v>
      </c>
      <c r="T21" s="33">
        <v>0</v>
      </c>
      <c r="U21" s="33">
        <v>0</v>
      </c>
      <c r="V21" s="33">
        <v>0</v>
      </c>
      <c r="W21" s="33">
        <v>0</v>
      </c>
      <c r="X21" s="33">
        <v>0</v>
      </c>
      <c r="Y21" s="33">
        <v>0</v>
      </c>
      <c r="Z21" s="33">
        <v>0</v>
      </c>
      <c r="AA21" s="33">
        <v>0</v>
      </c>
      <c r="AB21" s="33">
        <v>0</v>
      </c>
      <c r="AC21" s="33">
        <v>0</v>
      </c>
      <c r="AD21" s="33">
        <v>0</v>
      </c>
      <c r="AE21" s="33">
        <v>0</v>
      </c>
    </row>
    <row r="22" spans="1:31">
      <c r="A22" s="29" t="s">
        <v>130</v>
      </c>
      <c r="B22" s="29" t="s">
        <v>20</v>
      </c>
      <c r="C22" s="33">
        <v>233.30411906487788</v>
      </c>
      <c r="D22" s="33">
        <v>225.58998870458112</v>
      </c>
      <c r="E22" s="33">
        <v>653.14570873153843</v>
      </c>
      <c r="F22" s="33">
        <v>406.88946142044455</v>
      </c>
      <c r="G22" s="33">
        <v>385.64050927843505</v>
      </c>
      <c r="H22" s="33">
        <v>373.86353884116721</v>
      </c>
      <c r="I22" s="33">
        <v>360.6592587576597</v>
      </c>
      <c r="J22" s="33">
        <v>348.1848490601821</v>
      </c>
      <c r="K22" s="33">
        <v>326.95753853219406</v>
      </c>
      <c r="L22" s="33">
        <v>318.3470083057079</v>
      </c>
      <c r="M22" s="33">
        <v>305.30000781994556</v>
      </c>
      <c r="N22" s="33">
        <v>293.68616887711198</v>
      </c>
      <c r="O22" s="33">
        <v>285.21275833011231</v>
      </c>
      <c r="P22" s="33">
        <v>389.02675887678521</v>
      </c>
      <c r="Q22" s="33">
        <v>268.62244802797852</v>
      </c>
      <c r="R22" s="33">
        <v>253.13803791703248</v>
      </c>
      <c r="S22" s="33">
        <v>250.11255950663534</v>
      </c>
      <c r="T22" s="33">
        <v>2182.9812119238018</v>
      </c>
      <c r="U22" s="33">
        <v>3832.9688530636872</v>
      </c>
      <c r="V22" s="33">
        <v>3939.6335870600396</v>
      </c>
      <c r="W22" s="33">
        <v>2476.4304875432085</v>
      </c>
      <c r="X22" s="33">
        <v>3866.730843050871</v>
      </c>
      <c r="Y22" s="33">
        <v>2.8407031202390001</v>
      </c>
      <c r="Z22" s="33">
        <v>1.1677178E-5</v>
      </c>
      <c r="AA22" s="33">
        <v>1.1560421999999901E-5</v>
      </c>
      <c r="AB22" s="33">
        <v>1.4549197999999999E-5</v>
      </c>
      <c r="AC22" s="33">
        <v>1.4544090000000001E-5</v>
      </c>
      <c r="AD22" s="33">
        <v>1.37130339999999E-5</v>
      </c>
      <c r="AE22" s="33">
        <v>1.2954107499999999E-5</v>
      </c>
    </row>
    <row r="23" spans="1:31">
      <c r="A23" s="29" t="s">
        <v>130</v>
      </c>
      <c r="B23" s="29" t="s">
        <v>32</v>
      </c>
      <c r="C23" s="33">
        <v>0</v>
      </c>
      <c r="D23" s="33">
        <v>0</v>
      </c>
      <c r="E23" s="33">
        <v>0</v>
      </c>
      <c r="F23" s="33">
        <v>0</v>
      </c>
      <c r="G23" s="33">
        <v>0</v>
      </c>
      <c r="H23" s="33">
        <v>0</v>
      </c>
      <c r="I23" s="33">
        <v>0</v>
      </c>
      <c r="J23" s="33">
        <v>0</v>
      </c>
      <c r="K23" s="33">
        <v>0</v>
      </c>
      <c r="L23" s="33">
        <v>0</v>
      </c>
      <c r="M23" s="33">
        <v>0</v>
      </c>
      <c r="N23" s="33">
        <v>0</v>
      </c>
      <c r="O23" s="33">
        <v>0</v>
      </c>
      <c r="P23" s="33">
        <v>0</v>
      </c>
      <c r="Q23" s="33">
        <v>0</v>
      </c>
      <c r="R23" s="33">
        <v>0</v>
      </c>
      <c r="S23" s="33">
        <v>0</v>
      </c>
      <c r="T23" s="33">
        <v>0</v>
      </c>
      <c r="U23" s="33">
        <v>0</v>
      </c>
      <c r="V23" s="33">
        <v>0</v>
      </c>
      <c r="W23" s="33">
        <v>0</v>
      </c>
      <c r="X23" s="33">
        <v>0</v>
      </c>
      <c r="Y23" s="33">
        <v>0</v>
      </c>
      <c r="Z23" s="33">
        <v>0</v>
      </c>
      <c r="AA23" s="33">
        <v>0</v>
      </c>
      <c r="AB23" s="33">
        <v>0</v>
      </c>
      <c r="AC23" s="33">
        <v>0</v>
      </c>
      <c r="AD23" s="33">
        <v>0</v>
      </c>
      <c r="AE23" s="33">
        <v>0</v>
      </c>
    </row>
    <row r="24" spans="1:31">
      <c r="A24" s="29" t="s">
        <v>130</v>
      </c>
      <c r="B24" s="29" t="s">
        <v>66</v>
      </c>
      <c r="C24" s="33">
        <v>1.090398709999999E-5</v>
      </c>
      <c r="D24" s="33">
        <v>1.0421214299999999E-5</v>
      </c>
      <c r="E24" s="33">
        <v>29.792886189908298</v>
      </c>
      <c r="F24" s="33">
        <v>303.44178955613177</v>
      </c>
      <c r="G24" s="33">
        <v>49.759193729050345</v>
      </c>
      <c r="H24" s="33">
        <v>106.69899156618588</v>
      </c>
      <c r="I24" s="33">
        <v>44.949607552338193</v>
      </c>
      <c r="J24" s="33">
        <v>88.011394742395979</v>
      </c>
      <c r="K24" s="33">
        <v>1.0649532100000001E-5</v>
      </c>
      <c r="L24" s="33">
        <v>1.05510043E-5</v>
      </c>
      <c r="M24" s="33">
        <v>9.6819222499999903E-6</v>
      </c>
      <c r="N24" s="33">
        <v>88.505034729441945</v>
      </c>
      <c r="O24" s="33">
        <v>16.91461700020016</v>
      </c>
      <c r="P24" s="33">
        <v>23.570132182545201</v>
      </c>
      <c r="Q24" s="33">
        <v>75.374447216900805</v>
      </c>
      <c r="R24" s="33">
        <v>39.973696855570601</v>
      </c>
      <c r="S24" s="33">
        <v>113.10025686595688</v>
      </c>
      <c r="T24" s="33">
        <v>34.828439330153401</v>
      </c>
      <c r="U24" s="33">
        <v>620.15827404072911</v>
      </c>
      <c r="V24" s="33">
        <v>685.22730993615858</v>
      </c>
      <c r="W24" s="33">
        <v>518.35755513196011</v>
      </c>
      <c r="X24" s="33">
        <v>380.26484528219282</v>
      </c>
      <c r="Y24" s="33">
        <v>3427.0802226761357</v>
      </c>
      <c r="Z24" s="33">
        <v>1080.5546259234907</v>
      </c>
      <c r="AA24" s="33">
        <v>1141.308906712293</v>
      </c>
      <c r="AB24" s="33">
        <v>839.40046760503992</v>
      </c>
      <c r="AC24" s="33">
        <v>3710.7672114137599</v>
      </c>
      <c r="AD24" s="33">
        <v>3333.9596182862151</v>
      </c>
      <c r="AE24" s="33">
        <v>4371.5914169153757</v>
      </c>
    </row>
    <row r="25" spans="1:31">
      <c r="A25" s="29" t="s">
        <v>130</v>
      </c>
      <c r="B25" s="29" t="s">
        <v>65</v>
      </c>
      <c r="C25" s="33">
        <v>14179.244149999999</v>
      </c>
      <c r="D25" s="33">
        <v>14423.852500000001</v>
      </c>
      <c r="E25" s="33">
        <v>12567.780600000002</v>
      </c>
      <c r="F25" s="33">
        <v>15860.088449999999</v>
      </c>
      <c r="G25" s="33">
        <v>15720.650460000001</v>
      </c>
      <c r="H25" s="33">
        <v>14129.13055</v>
      </c>
      <c r="I25" s="33">
        <v>13111.87491</v>
      </c>
      <c r="J25" s="33">
        <v>17974.6014</v>
      </c>
      <c r="K25" s="33">
        <v>12033.165000000001</v>
      </c>
      <c r="L25" s="33">
        <v>10789.11412</v>
      </c>
      <c r="M25" s="33">
        <v>10982.303519999999</v>
      </c>
      <c r="N25" s="33">
        <v>11792.618769999999</v>
      </c>
      <c r="O25" s="33">
        <v>12004.18592</v>
      </c>
      <c r="P25" s="33">
        <v>13308.953</v>
      </c>
      <c r="Q25" s="33">
        <v>11034.313209999998</v>
      </c>
      <c r="R25" s="33">
        <v>10184.701050000001</v>
      </c>
      <c r="S25" s="33">
        <v>13835.77234</v>
      </c>
      <c r="T25" s="33">
        <v>10866.90364</v>
      </c>
      <c r="U25" s="33">
        <v>8887.2742100000014</v>
      </c>
      <c r="V25" s="33">
        <v>8306.1087299999999</v>
      </c>
      <c r="W25" s="33">
        <v>7328.7792599999993</v>
      </c>
      <c r="X25" s="33">
        <v>9230.1757600000001</v>
      </c>
      <c r="Y25" s="33">
        <v>9307.31999</v>
      </c>
      <c r="Z25" s="33">
        <v>8343.5769099999998</v>
      </c>
      <c r="AA25" s="33">
        <v>7967.1098000000011</v>
      </c>
      <c r="AB25" s="33">
        <v>10118.40504</v>
      </c>
      <c r="AC25" s="33">
        <v>7892.6180100000001</v>
      </c>
      <c r="AD25" s="33">
        <v>6568.8142600000001</v>
      </c>
      <c r="AE25" s="33">
        <v>5836.3594699999994</v>
      </c>
    </row>
    <row r="26" spans="1:31">
      <c r="A26" s="29" t="s">
        <v>130</v>
      </c>
      <c r="B26" s="29" t="s">
        <v>69</v>
      </c>
      <c r="C26" s="33">
        <v>15956.428440206149</v>
      </c>
      <c r="D26" s="33">
        <v>17989.43791319276</v>
      </c>
      <c r="E26" s="33">
        <v>16313.779107027256</v>
      </c>
      <c r="F26" s="33">
        <v>15623.351456509956</v>
      </c>
      <c r="G26" s="33">
        <v>15730.960396749646</v>
      </c>
      <c r="H26" s="33">
        <v>16077.659654483103</v>
      </c>
      <c r="I26" s="33">
        <v>15353.23128246249</v>
      </c>
      <c r="J26" s="33">
        <v>12140.409318690416</v>
      </c>
      <c r="K26" s="33">
        <v>10929.05322777306</v>
      </c>
      <c r="L26" s="33">
        <v>11339.862450870327</v>
      </c>
      <c r="M26" s="33">
        <v>11963.160372331986</v>
      </c>
      <c r="N26" s="33">
        <v>10946.638753722058</v>
      </c>
      <c r="O26" s="33">
        <v>10471.214210683156</v>
      </c>
      <c r="P26" s="33">
        <v>10445.806408798202</v>
      </c>
      <c r="Q26" s="33">
        <v>10317.918975001012</v>
      </c>
      <c r="R26" s="33">
        <v>9800.37248249402</v>
      </c>
      <c r="S26" s="33">
        <v>6992.5847630317003</v>
      </c>
      <c r="T26" s="33">
        <v>5251.6886275201932</v>
      </c>
      <c r="U26" s="33">
        <v>5512.4578936118123</v>
      </c>
      <c r="V26" s="33">
        <v>5131.8340400551506</v>
      </c>
      <c r="W26" s="33">
        <v>4594.2381547434497</v>
      </c>
      <c r="X26" s="33">
        <v>4297.997173895872</v>
      </c>
      <c r="Y26" s="33">
        <v>3083.163678772356</v>
      </c>
      <c r="Z26" s="33">
        <v>3250.6525553761257</v>
      </c>
      <c r="AA26" s="33">
        <v>2945.7940848008275</v>
      </c>
      <c r="AB26" s="33">
        <v>1629.3007782538473</v>
      </c>
      <c r="AC26" s="33">
        <v>1351.3034083411956</v>
      </c>
      <c r="AD26" s="33">
        <v>1007.2196092834025</v>
      </c>
      <c r="AE26" s="33">
        <v>888.86916654863978</v>
      </c>
    </row>
    <row r="27" spans="1:31">
      <c r="A27" s="29" t="s">
        <v>130</v>
      </c>
      <c r="B27" s="29" t="s">
        <v>68</v>
      </c>
      <c r="C27" s="33">
        <v>5.0513615646684817</v>
      </c>
      <c r="D27" s="33">
        <v>5.9236712574702448</v>
      </c>
      <c r="E27" s="33">
        <v>5.7447550366297628</v>
      </c>
      <c r="F27" s="33">
        <v>5.328474658087444</v>
      </c>
      <c r="G27" s="33">
        <v>4.8811568698383185</v>
      </c>
      <c r="H27" s="33">
        <v>7.2176487934457905</v>
      </c>
      <c r="I27" s="33">
        <v>12.904106952965787</v>
      </c>
      <c r="J27" s="33">
        <v>16.192859780564838</v>
      </c>
      <c r="K27" s="33">
        <v>29.061952674226497</v>
      </c>
      <c r="L27" s="33">
        <v>43.116221335140359</v>
      </c>
      <c r="M27" s="33">
        <v>85.386416803729702</v>
      </c>
      <c r="N27" s="33">
        <v>80.585423027906145</v>
      </c>
      <c r="O27" s="33">
        <v>75.662925051394296</v>
      </c>
      <c r="P27" s="33">
        <v>70.544671809683493</v>
      </c>
      <c r="Q27" s="33">
        <v>73.017875926130614</v>
      </c>
      <c r="R27" s="33">
        <v>70.40041771474263</v>
      </c>
      <c r="S27" s="33">
        <v>60.762514903483499</v>
      </c>
      <c r="T27" s="33">
        <v>60.185058639164751</v>
      </c>
      <c r="U27" s="33">
        <v>61.910020322776312</v>
      </c>
      <c r="V27" s="33">
        <v>61.326987642762802</v>
      </c>
      <c r="W27" s="33">
        <v>57.887504216665945</v>
      </c>
      <c r="X27" s="33">
        <v>63.266758406283799</v>
      </c>
      <c r="Y27" s="33">
        <v>59.592897831012024</v>
      </c>
      <c r="Z27" s="33">
        <v>61.368133052842708</v>
      </c>
      <c r="AA27" s="33">
        <v>62.540474398095306</v>
      </c>
      <c r="AB27" s="33">
        <v>71.771511960427461</v>
      </c>
      <c r="AC27" s="33">
        <v>74.133650759115568</v>
      </c>
      <c r="AD27" s="33">
        <v>75.225832319705063</v>
      </c>
      <c r="AE27" s="33">
        <v>75.31638034534204</v>
      </c>
    </row>
    <row r="28" spans="1:31">
      <c r="A28" s="29" t="s">
        <v>130</v>
      </c>
      <c r="B28" s="29" t="s">
        <v>36</v>
      </c>
      <c r="C28" s="33">
        <v>1.2863670699999999E-8</v>
      </c>
      <c r="D28" s="33">
        <v>1.2560728E-8</v>
      </c>
      <c r="E28" s="33">
        <v>1.2032581200000001E-8</v>
      </c>
      <c r="F28" s="33">
        <v>1.1473481199999999E-8</v>
      </c>
      <c r="G28" s="33">
        <v>1.06924806E-8</v>
      </c>
      <c r="H28" s="33">
        <v>1.056042669999999E-8</v>
      </c>
      <c r="I28" s="33">
        <v>1.1697203299999989E-8</v>
      </c>
      <c r="J28" s="33">
        <v>1.1894047400000001E-8</v>
      </c>
      <c r="K28" s="33">
        <v>3.4666057999999999E-8</v>
      </c>
      <c r="L28" s="33">
        <v>3.4484703999999999E-8</v>
      </c>
      <c r="M28" s="33">
        <v>3.7020724999999999E-8</v>
      </c>
      <c r="N28" s="33">
        <v>3.61131839999999E-8</v>
      </c>
      <c r="O28" s="33">
        <v>3.55832529999999E-8</v>
      </c>
      <c r="P28" s="33">
        <v>3.42303929999999E-8</v>
      </c>
      <c r="Q28" s="33">
        <v>3.6027496999999999E-8</v>
      </c>
      <c r="R28" s="33">
        <v>3.5175045999999997E-8</v>
      </c>
      <c r="S28" s="33">
        <v>3.2367799999999998E-8</v>
      </c>
      <c r="T28" s="33">
        <v>3.1435569000000003E-8</v>
      </c>
      <c r="U28" s="33">
        <v>3.5324298999999999E-8</v>
      </c>
      <c r="V28" s="33">
        <v>3.410691E-8</v>
      </c>
      <c r="W28" s="33">
        <v>6.6034941999999891E-8</v>
      </c>
      <c r="X28" s="33">
        <v>6.3664659000000002E-8</v>
      </c>
      <c r="Y28" s="33">
        <v>0.15843890584273199</v>
      </c>
      <c r="Z28" s="33">
        <v>0.40489364036026498</v>
      </c>
      <c r="AA28" s="33">
        <v>0.43047085087110398</v>
      </c>
      <c r="AB28" s="33">
        <v>0.40655612687924503</v>
      </c>
      <c r="AC28" s="33">
        <v>0.38874569619417504</v>
      </c>
      <c r="AD28" s="33">
        <v>0.38016062943205597</v>
      </c>
      <c r="AE28" s="33">
        <v>0.34790946725674199</v>
      </c>
    </row>
    <row r="29" spans="1:31">
      <c r="A29" s="29" t="s">
        <v>130</v>
      </c>
      <c r="B29" s="29" t="s">
        <v>73</v>
      </c>
      <c r="C29" s="33">
        <v>302.58308999999997</v>
      </c>
      <c r="D29" s="33">
        <v>645.26780000000008</v>
      </c>
      <c r="E29" s="33">
        <v>737.21555001977595</v>
      </c>
      <c r="F29" s="33">
        <v>818.53144702005159</v>
      </c>
      <c r="G29" s="33">
        <v>378.37121971821045</v>
      </c>
      <c r="H29" s="33">
        <v>455.33658231882021</v>
      </c>
      <c r="I29" s="33">
        <v>453.56706291894318</v>
      </c>
      <c r="J29" s="33">
        <v>554.37757561906471</v>
      </c>
      <c r="K29" s="33">
        <v>214.80263850927875</v>
      </c>
      <c r="L29" s="33">
        <v>364.8263960093866</v>
      </c>
      <c r="M29" s="33">
        <v>594.18634031067438</v>
      </c>
      <c r="N29" s="33">
        <v>1257.8022581115285</v>
      </c>
      <c r="O29" s="33">
        <v>969.31890021141703</v>
      </c>
      <c r="P29" s="33">
        <v>811.00568931084069</v>
      </c>
      <c r="Q29" s="33">
        <v>963.86171261156016</v>
      </c>
      <c r="R29" s="33">
        <v>900.24096791130614</v>
      </c>
      <c r="S29" s="33">
        <v>865.89690131117845</v>
      </c>
      <c r="T29" s="33">
        <v>764.95218501134582</v>
      </c>
      <c r="U29" s="33">
        <v>769.16819501261568</v>
      </c>
      <c r="V29" s="33">
        <v>570.86364011211947</v>
      </c>
      <c r="W29" s="33">
        <v>632.79220822332775</v>
      </c>
      <c r="X29" s="33">
        <v>599.0566836219607</v>
      </c>
      <c r="Y29" s="33">
        <v>420.0557995264071</v>
      </c>
      <c r="Z29" s="33">
        <v>404.69894704078609</v>
      </c>
      <c r="AA29" s="33">
        <v>405.88651483833553</v>
      </c>
      <c r="AB29" s="33">
        <v>502.58476443719258</v>
      </c>
      <c r="AC29" s="33">
        <v>427.82680293678595</v>
      </c>
      <c r="AD29" s="33">
        <v>413.38116523942904</v>
      </c>
      <c r="AE29" s="33">
        <v>272.80378293805103</v>
      </c>
    </row>
    <row r="30" spans="1:31">
      <c r="A30" s="29" t="s">
        <v>130</v>
      </c>
      <c r="B30" s="29" t="s">
        <v>56</v>
      </c>
      <c r="C30" s="33">
        <v>5.5248346599999998E-2</v>
      </c>
      <c r="D30" s="33">
        <v>7.2318332799999996E-2</v>
      </c>
      <c r="E30" s="33">
        <v>7.2994247899999989E-2</v>
      </c>
      <c r="F30" s="33">
        <v>9.8184822999999991E-2</v>
      </c>
      <c r="G30" s="33">
        <v>0.13667866129999998</v>
      </c>
      <c r="H30" s="33">
        <v>0.16902023549999998</v>
      </c>
      <c r="I30" s="33">
        <v>0.200051124</v>
      </c>
      <c r="J30" s="33">
        <v>0.21673979299999899</v>
      </c>
      <c r="K30" s="33">
        <v>0.22150065999999902</v>
      </c>
      <c r="L30" s="33">
        <v>0.22489046100000001</v>
      </c>
      <c r="M30" s="33">
        <v>0.25980619799999988</v>
      </c>
      <c r="N30" s="33">
        <v>0.29665716200000003</v>
      </c>
      <c r="O30" s="33">
        <v>0.33177449400000003</v>
      </c>
      <c r="P30" s="33">
        <v>0.34017787999999988</v>
      </c>
      <c r="Q30" s="33">
        <v>0.335180847</v>
      </c>
      <c r="R30" s="33">
        <v>0.33644817100000002</v>
      </c>
      <c r="S30" s="33">
        <v>0.32499677499999996</v>
      </c>
      <c r="T30" s="33">
        <v>0.3110811249999989</v>
      </c>
      <c r="U30" s="33">
        <v>0.31286217499999996</v>
      </c>
      <c r="V30" s="33">
        <v>0.29809688000000001</v>
      </c>
      <c r="W30" s="33">
        <v>0.30457423699999997</v>
      </c>
      <c r="X30" s="33">
        <v>0.29685911599999898</v>
      </c>
      <c r="Y30" s="33">
        <v>0.27786855300000002</v>
      </c>
      <c r="Z30" s="33">
        <v>0.27135776999999994</v>
      </c>
      <c r="AA30" s="33">
        <v>0.259244325</v>
      </c>
      <c r="AB30" s="33">
        <v>0.25472244199999999</v>
      </c>
      <c r="AC30" s="33">
        <v>0.23812564999999902</v>
      </c>
      <c r="AD30" s="33">
        <v>0.19327858840000001</v>
      </c>
      <c r="AE30" s="33">
        <v>0.17357824999999896</v>
      </c>
    </row>
    <row r="31" spans="1:31">
      <c r="A31" s="34" t="s">
        <v>138</v>
      </c>
      <c r="B31" s="34"/>
      <c r="C31" s="35">
        <v>191395.79258173966</v>
      </c>
      <c r="D31" s="35">
        <v>171573.68758357601</v>
      </c>
      <c r="E31" s="35">
        <v>145864.25655698535</v>
      </c>
      <c r="F31" s="35">
        <v>158630.74663214461</v>
      </c>
      <c r="G31" s="35">
        <v>131067.90073797236</v>
      </c>
      <c r="H31" s="35">
        <v>121373.81210146904</v>
      </c>
      <c r="I31" s="35">
        <v>111429.6911603035</v>
      </c>
      <c r="J31" s="35">
        <v>120345.01878262764</v>
      </c>
      <c r="K31" s="35">
        <v>71964.778108532482</v>
      </c>
      <c r="L31" s="35">
        <v>57418.409385692226</v>
      </c>
      <c r="M31" s="35">
        <v>38797.508104180895</v>
      </c>
      <c r="N31" s="35">
        <v>38087.777791884604</v>
      </c>
      <c r="O31" s="35">
        <v>42377.445570816992</v>
      </c>
      <c r="P31" s="35">
        <v>40598.164119091736</v>
      </c>
      <c r="Q31" s="35">
        <v>34266.845956172023</v>
      </c>
      <c r="R31" s="35">
        <v>36555.969184981368</v>
      </c>
      <c r="S31" s="35">
        <v>39737.32943430778</v>
      </c>
      <c r="T31" s="35">
        <v>36066.650977413316</v>
      </c>
      <c r="U31" s="35">
        <v>33842.342251039008</v>
      </c>
      <c r="V31" s="35">
        <v>30460.33265469411</v>
      </c>
      <c r="W31" s="35">
        <v>25141.150461635283</v>
      </c>
      <c r="X31" s="35">
        <v>17838.435380635219</v>
      </c>
      <c r="Y31" s="35">
        <v>15879.997492399742</v>
      </c>
      <c r="Z31" s="35">
        <v>12736.152236029637</v>
      </c>
      <c r="AA31" s="35">
        <v>12116.75327747164</v>
      </c>
      <c r="AB31" s="35">
        <v>12658.877812368513</v>
      </c>
      <c r="AC31" s="35">
        <v>13028.82229505816</v>
      </c>
      <c r="AD31" s="35">
        <v>10985.219333602357</v>
      </c>
      <c r="AE31" s="35">
        <v>11172.136446763467</v>
      </c>
    </row>
    <row r="33" spans="1:31">
      <c r="A33" s="19" t="s">
        <v>128</v>
      </c>
      <c r="B33" s="19" t="s">
        <v>129</v>
      </c>
      <c r="C33" s="19" t="s">
        <v>80</v>
      </c>
      <c r="D33" s="19" t="s">
        <v>89</v>
      </c>
      <c r="E33" s="19" t="s">
        <v>90</v>
      </c>
      <c r="F33" s="19" t="s">
        <v>91</v>
      </c>
      <c r="G33" s="19" t="s">
        <v>92</v>
      </c>
      <c r="H33" s="19" t="s">
        <v>93</v>
      </c>
      <c r="I33" s="19" t="s">
        <v>94</v>
      </c>
      <c r="J33" s="19" t="s">
        <v>95</v>
      </c>
      <c r="K33" s="19" t="s">
        <v>96</v>
      </c>
      <c r="L33" s="19" t="s">
        <v>97</v>
      </c>
      <c r="M33" s="19" t="s">
        <v>98</v>
      </c>
      <c r="N33" s="19" t="s">
        <v>99</v>
      </c>
      <c r="O33" s="19" t="s">
        <v>100</v>
      </c>
      <c r="P33" s="19" t="s">
        <v>101</v>
      </c>
      <c r="Q33" s="19" t="s">
        <v>102</v>
      </c>
      <c r="R33" s="19" t="s">
        <v>103</v>
      </c>
      <c r="S33" s="19" t="s">
        <v>104</v>
      </c>
      <c r="T33" s="19" t="s">
        <v>105</v>
      </c>
      <c r="U33" s="19" t="s">
        <v>106</v>
      </c>
      <c r="V33" s="19" t="s">
        <v>107</v>
      </c>
      <c r="W33" s="19" t="s">
        <v>108</v>
      </c>
      <c r="X33" s="19" t="s">
        <v>109</v>
      </c>
      <c r="Y33" s="19" t="s">
        <v>110</v>
      </c>
      <c r="Z33" s="19" t="s">
        <v>111</v>
      </c>
      <c r="AA33" s="19" t="s">
        <v>112</v>
      </c>
      <c r="AB33" s="19" t="s">
        <v>113</v>
      </c>
      <c r="AC33" s="19" t="s">
        <v>114</v>
      </c>
      <c r="AD33" s="19" t="s">
        <v>115</v>
      </c>
      <c r="AE33" s="19" t="s">
        <v>116</v>
      </c>
    </row>
    <row r="34" spans="1:31">
      <c r="A34" s="29" t="s">
        <v>131</v>
      </c>
      <c r="B34" s="29" t="s">
        <v>64</v>
      </c>
      <c r="C34" s="33">
        <v>162142.05039999998</v>
      </c>
      <c r="D34" s="33">
        <v>140815.30249999999</v>
      </c>
      <c r="E34" s="33">
        <v>148883.59430000003</v>
      </c>
      <c r="F34" s="33">
        <v>128183.18915768697</v>
      </c>
      <c r="G34" s="33">
        <v>131123.10796089243</v>
      </c>
      <c r="H34" s="33">
        <v>110062.32838140021</v>
      </c>
      <c r="I34" s="33">
        <v>100276.94632404207</v>
      </c>
      <c r="J34" s="33">
        <v>91349.257507716087</v>
      </c>
      <c r="K34" s="33">
        <v>79341.009752362748</v>
      </c>
      <c r="L34" s="33">
        <v>73015.617674079185</v>
      </c>
      <c r="M34" s="33">
        <v>59612.062029196532</v>
      </c>
      <c r="N34" s="33">
        <v>63814.929391727164</v>
      </c>
      <c r="O34" s="33">
        <v>63243.818874082899</v>
      </c>
      <c r="P34" s="33">
        <v>59592.413739052288</v>
      </c>
      <c r="Q34" s="33">
        <v>53450.043488876967</v>
      </c>
      <c r="R34" s="33">
        <v>52176.89649166062</v>
      </c>
      <c r="S34" s="33">
        <v>50049.102200000001</v>
      </c>
      <c r="T34" s="33">
        <v>47815.2955</v>
      </c>
      <c r="U34" s="33">
        <v>43029.672099999996</v>
      </c>
      <c r="V34" s="33">
        <v>41353.512799999997</v>
      </c>
      <c r="W34" s="33">
        <v>38413.242299999998</v>
      </c>
      <c r="X34" s="33">
        <v>32680.2101</v>
      </c>
      <c r="Y34" s="33">
        <v>25884.170699999999</v>
      </c>
      <c r="Z34" s="33">
        <v>20929.684300000001</v>
      </c>
      <c r="AA34" s="33">
        <v>17704.277899999997</v>
      </c>
      <c r="AB34" s="33">
        <v>13686.100399999999</v>
      </c>
      <c r="AC34" s="33">
        <v>12427.656400000002</v>
      </c>
      <c r="AD34" s="33">
        <v>11303.053099999999</v>
      </c>
      <c r="AE34" s="33">
        <v>9980.4248000000007</v>
      </c>
    </row>
    <row r="35" spans="1:31">
      <c r="A35" s="29" t="s">
        <v>131</v>
      </c>
      <c r="B35" s="29" t="s">
        <v>71</v>
      </c>
      <c r="C35" s="33">
        <v>0</v>
      </c>
      <c r="D35" s="33">
        <v>0</v>
      </c>
      <c r="E35" s="33">
        <v>0</v>
      </c>
      <c r="F35" s="33">
        <v>0</v>
      </c>
      <c r="G35" s="33">
        <v>0</v>
      </c>
      <c r="H35" s="33">
        <v>0</v>
      </c>
      <c r="I35" s="33">
        <v>0</v>
      </c>
      <c r="J35" s="33">
        <v>0</v>
      </c>
      <c r="K35" s="33">
        <v>0</v>
      </c>
      <c r="L35" s="33">
        <v>0</v>
      </c>
      <c r="M35" s="33">
        <v>0</v>
      </c>
      <c r="N35" s="33">
        <v>0</v>
      </c>
      <c r="O35" s="33">
        <v>0</v>
      </c>
      <c r="P35" s="33">
        <v>0</v>
      </c>
      <c r="Q35" s="33">
        <v>0</v>
      </c>
      <c r="R35" s="33">
        <v>0</v>
      </c>
      <c r="S35" s="33">
        <v>0</v>
      </c>
      <c r="T35" s="33">
        <v>0</v>
      </c>
      <c r="U35" s="33">
        <v>0</v>
      </c>
      <c r="V35" s="33">
        <v>0</v>
      </c>
      <c r="W35" s="33">
        <v>0</v>
      </c>
      <c r="X35" s="33">
        <v>0</v>
      </c>
      <c r="Y35" s="33">
        <v>0</v>
      </c>
      <c r="Z35" s="33">
        <v>0</v>
      </c>
      <c r="AA35" s="33">
        <v>0</v>
      </c>
      <c r="AB35" s="33">
        <v>0</v>
      </c>
      <c r="AC35" s="33">
        <v>0</v>
      </c>
      <c r="AD35" s="33">
        <v>0</v>
      </c>
      <c r="AE35" s="33">
        <v>0</v>
      </c>
    </row>
    <row r="36" spans="1:31">
      <c r="A36" s="29" t="s">
        <v>131</v>
      </c>
      <c r="B36" s="29" t="s">
        <v>20</v>
      </c>
      <c r="C36" s="33">
        <v>7779.5600665301263</v>
      </c>
      <c r="D36" s="33">
        <v>7479.0746063006218</v>
      </c>
      <c r="E36" s="33">
        <v>8043.243596311665</v>
      </c>
      <c r="F36" s="33">
        <v>8128.0633171377649</v>
      </c>
      <c r="G36" s="33">
        <v>7326.288057035581</v>
      </c>
      <c r="H36" s="33">
        <v>8369.3893670097514</v>
      </c>
      <c r="I36" s="33">
        <v>7505.9558668673744</v>
      </c>
      <c r="J36" s="33">
        <v>12704.639107376463</v>
      </c>
      <c r="K36" s="33">
        <v>6251.0249567293422</v>
      </c>
      <c r="L36" s="33">
        <v>6029.3866365130543</v>
      </c>
      <c r="M36" s="33">
        <v>6014.7177362465445</v>
      </c>
      <c r="N36" s="33">
        <v>6950.8577367228509</v>
      </c>
      <c r="O36" s="33">
        <v>6012.1338064179508</v>
      </c>
      <c r="P36" s="33">
        <v>6633.2884264247559</v>
      </c>
      <c r="Q36" s="33">
        <v>5254.3622360484096</v>
      </c>
      <c r="R36" s="33">
        <v>5052.6484459161429</v>
      </c>
      <c r="S36" s="33">
        <v>5816.6775472247755</v>
      </c>
      <c r="T36" s="33">
        <v>6770.6569573173492</v>
      </c>
      <c r="U36" s="33">
        <v>6894.6084074228138</v>
      </c>
      <c r="V36" s="33">
        <v>6528.8067071420028</v>
      </c>
      <c r="W36" s="33">
        <v>5598.5535271714934</v>
      </c>
      <c r="X36" s="33">
        <v>7871.838809143941</v>
      </c>
      <c r="Y36" s="33">
        <v>7585.4679089734627</v>
      </c>
      <c r="Z36" s="33">
        <v>7384.2488086567209</v>
      </c>
      <c r="AA36" s="33">
        <v>3732.2649621221562</v>
      </c>
      <c r="AB36" s="33">
        <v>2661.5062116208346</v>
      </c>
      <c r="AC36" s="33">
        <v>2570.0958114581108</v>
      </c>
      <c r="AD36" s="33">
        <v>2468.8370107061874</v>
      </c>
      <c r="AE36" s="33">
        <v>2378.9532100153751</v>
      </c>
    </row>
    <row r="37" spans="1:31">
      <c r="A37" s="29" t="s">
        <v>131</v>
      </c>
      <c r="B37" s="29" t="s">
        <v>32</v>
      </c>
      <c r="C37" s="33">
        <v>261.41489999999999</v>
      </c>
      <c r="D37" s="33">
        <v>251.61526999999998</v>
      </c>
      <c r="E37" s="33">
        <v>478.62284000000005</v>
      </c>
      <c r="F37" s="33">
        <v>461.24829999999997</v>
      </c>
      <c r="G37" s="33">
        <v>440.72825</v>
      </c>
      <c r="H37" s="33">
        <v>427.18599999999998</v>
      </c>
      <c r="I37" s="33">
        <v>410.32297</v>
      </c>
      <c r="J37" s="33">
        <v>715.24569999999994</v>
      </c>
      <c r="K37" s="33">
        <v>379.51244000000003</v>
      </c>
      <c r="L37" s="33">
        <v>367.10975000000002</v>
      </c>
      <c r="M37" s="33">
        <v>353.55549999999999</v>
      </c>
      <c r="N37" s="33">
        <v>338.29950000000002</v>
      </c>
      <c r="O37" s="33">
        <v>327.90859999999998</v>
      </c>
      <c r="P37" s="33">
        <v>315.86996999999997</v>
      </c>
      <c r="Q37" s="33">
        <v>305.45529999999997</v>
      </c>
      <c r="R37" s="33">
        <v>291.25029999999998</v>
      </c>
      <c r="S37" s="33">
        <v>281.86324999999999</v>
      </c>
      <c r="T37" s="33">
        <v>270.66462000000001</v>
      </c>
      <c r="U37" s="33">
        <v>264.99684000000002</v>
      </c>
      <c r="V37" s="33">
        <v>258.26864</v>
      </c>
      <c r="W37" s="33">
        <v>241.8587</v>
      </c>
      <c r="X37" s="33">
        <v>349.74529999999999</v>
      </c>
      <c r="Y37" s="33">
        <v>392.50678000000005</v>
      </c>
      <c r="Z37" s="33">
        <v>364.16611999999998</v>
      </c>
      <c r="AA37" s="33">
        <v>499.18175000000002</v>
      </c>
      <c r="AB37" s="33">
        <v>0</v>
      </c>
      <c r="AC37" s="33">
        <v>0</v>
      </c>
      <c r="AD37" s="33">
        <v>0</v>
      </c>
      <c r="AE37" s="33">
        <v>0</v>
      </c>
    </row>
    <row r="38" spans="1:31">
      <c r="A38" s="29" t="s">
        <v>131</v>
      </c>
      <c r="B38" s="29" t="s">
        <v>66</v>
      </c>
      <c r="C38" s="33">
        <v>2.126604859999999E-5</v>
      </c>
      <c r="D38" s="33">
        <v>2.0502099960000002E-5</v>
      </c>
      <c r="E38" s="33">
        <v>2.0655902799999981E-5</v>
      </c>
      <c r="F38" s="33">
        <v>173.15201634328696</v>
      </c>
      <c r="G38" s="33">
        <v>55.733571929540204</v>
      </c>
      <c r="H38" s="33">
        <v>258.3864415266284</v>
      </c>
      <c r="I38" s="33">
        <v>117.3083421748904</v>
      </c>
      <c r="J38" s="33">
        <v>1243.4802363603928</v>
      </c>
      <c r="K38" s="33">
        <v>28.074364104455199</v>
      </c>
      <c r="L38" s="33">
        <v>4.8325361728294007</v>
      </c>
      <c r="M38" s="33">
        <v>10.8616782100094</v>
      </c>
      <c r="N38" s="33">
        <v>195.55792536265113</v>
      </c>
      <c r="O38" s="33">
        <v>166.41263828620009</v>
      </c>
      <c r="P38" s="33">
        <v>34.744333675044587</v>
      </c>
      <c r="Q38" s="33">
        <v>140.51041132518651</v>
      </c>
      <c r="R38" s="33">
        <v>143.4375388543958</v>
      </c>
      <c r="S38" s="33">
        <v>316.93203531267926</v>
      </c>
      <c r="T38" s="33">
        <v>173.02499262270689</v>
      </c>
      <c r="U38" s="33">
        <v>610.02453224631518</v>
      </c>
      <c r="V38" s="33">
        <v>383.96315585107322</v>
      </c>
      <c r="W38" s="33">
        <v>547.00483691612567</v>
      </c>
      <c r="X38" s="33">
        <v>391.02303563812103</v>
      </c>
      <c r="Y38" s="33">
        <v>1064.3410192123258</v>
      </c>
      <c r="Z38" s="33">
        <v>1408.8154751559105</v>
      </c>
      <c r="AA38" s="33">
        <v>2612.2261106415081</v>
      </c>
      <c r="AB38" s="33">
        <v>2255.9162108604373</v>
      </c>
      <c r="AC38" s="33">
        <v>2143.5550721712639</v>
      </c>
      <c r="AD38" s="33">
        <v>2554.1027504503836</v>
      </c>
      <c r="AE38" s="33">
        <v>1481.5726584544498</v>
      </c>
    </row>
    <row r="39" spans="1:31">
      <c r="A39" s="29" t="s">
        <v>131</v>
      </c>
      <c r="B39" s="29" t="s">
        <v>65</v>
      </c>
      <c r="C39" s="33">
        <v>4661.4252000000006</v>
      </c>
      <c r="D39" s="33">
        <v>4471.4565000000002</v>
      </c>
      <c r="E39" s="33">
        <v>4299.3789999999999</v>
      </c>
      <c r="F39" s="33">
        <v>4101.7157999999999</v>
      </c>
      <c r="G39" s="33">
        <v>3927.7766000000001</v>
      </c>
      <c r="H39" s="33">
        <v>3770.1835000000001</v>
      </c>
      <c r="I39" s="33">
        <v>3623.6934000000001</v>
      </c>
      <c r="J39" s="33">
        <v>3460.4302000000002</v>
      </c>
      <c r="K39" s="33">
        <v>3313.1542999999997</v>
      </c>
      <c r="L39" s="33">
        <v>3136.6967</v>
      </c>
      <c r="M39" s="33">
        <v>3045.9805999999999</v>
      </c>
      <c r="N39" s="33">
        <v>2910.6534999999999</v>
      </c>
      <c r="O39" s="33">
        <v>2786.9017000000003</v>
      </c>
      <c r="P39" s="33">
        <v>2670.3125399999999</v>
      </c>
      <c r="Q39" s="33">
        <v>2566.7798600000006</v>
      </c>
      <c r="R39" s="33">
        <v>2449.6188600000005</v>
      </c>
      <c r="S39" s="33">
        <v>883.11830000000009</v>
      </c>
      <c r="T39" s="33">
        <v>848.06043999999997</v>
      </c>
      <c r="U39" s="33">
        <v>813.52359999999999</v>
      </c>
      <c r="V39" s="33">
        <v>776.82124999999996</v>
      </c>
      <c r="W39" s="33">
        <v>744.77149999999995</v>
      </c>
      <c r="X39" s="33">
        <v>0</v>
      </c>
      <c r="Y39" s="33">
        <v>0</v>
      </c>
      <c r="Z39" s="33">
        <v>0</v>
      </c>
      <c r="AA39" s="33">
        <v>0</v>
      </c>
      <c r="AB39" s="33">
        <v>0</v>
      </c>
      <c r="AC39" s="33">
        <v>0</v>
      </c>
      <c r="AD39" s="33">
        <v>0</v>
      </c>
      <c r="AE39" s="33">
        <v>0</v>
      </c>
    </row>
    <row r="40" spans="1:31">
      <c r="A40" s="29" t="s">
        <v>131</v>
      </c>
      <c r="B40" s="29" t="s">
        <v>69</v>
      </c>
      <c r="C40" s="33">
        <v>5433.6387810261022</v>
      </c>
      <c r="D40" s="33">
        <v>8786.9076409559893</v>
      </c>
      <c r="E40" s="33">
        <v>8426.761000875953</v>
      </c>
      <c r="F40" s="33">
        <v>7575.877650604858</v>
      </c>
      <c r="G40" s="33">
        <v>8659.4160207919958</v>
      </c>
      <c r="H40" s="33">
        <v>8391.0322678303</v>
      </c>
      <c r="I40" s="33">
        <v>8703.2766043796582</v>
      </c>
      <c r="J40" s="33">
        <v>8051.202572350061</v>
      </c>
      <c r="K40" s="33">
        <v>7253.9416357910541</v>
      </c>
      <c r="L40" s="33">
        <v>7239.1174893821535</v>
      </c>
      <c r="M40" s="33">
        <v>5905.2461176291126</v>
      </c>
      <c r="N40" s="33">
        <v>5639.5513128459861</v>
      </c>
      <c r="O40" s="33">
        <v>4968.1488030224655</v>
      </c>
      <c r="P40" s="33">
        <v>5662.3751874113514</v>
      </c>
      <c r="Q40" s="33">
        <v>5262.9434994499607</v>
      </c>
      <c r="R40" s="33">
        <v>5610.3753916382284</v>
      </c>
      <c r="S40" s="33">
        <v>5121.5033696040991</v>
      </c>
      <c r="T40" s="33">
        <v>4754.1269892792916</v>
      </c>
      <c r="U40" s="33">
        <v>4727.5632145466043</v>
      </c>
      <c r="V40" s="33">
        <v>4059.1803244888347</v>
      </c>
      <c r="W40" s="33">
        <v>3924.9113501860043</v>
      </c>
      <c r="X40" s="33">
        <v>3386.0874093005741</v>
      </c>
      <c r="Y40" s="33">
        <v>3112.0723814496046</v>
      </c>
      <c r="Z40" s="33">
        <v>1754.9477704229473</v>
      </c>
      <c r="AA40" s="33">
        <v>1868.2114738876073</v>
      </c>
      <c r="AB40" s="33">
        <v>1605.7323097663407</v>
      </c>
      <c r="AC40" s="33">
        <v>1446.8556624512066</v>
      </c>
      <c r="AD40" s="33">
        <v>1135.0785881532577</v>
      </c>
      <c r="AE40" s="33">
        <v>689.22244806591596</v>
      </c>
    </row>
    <row r="41" spans="1:31">
      <c r="A41" s="29" t="s">
        <v>131</v>
      </c>
      <c r="B41" s="29" t="s">
        <v>68</v>
      </c>
      <c r="C41" s="33">
        <v>5.2511495675179853</v>
      </c>
      <c r="D41" s="33">
        <v>6.8719908501857976</v>
      </c>
      <c r="E41" s="33">
        <v>6.7387056525688669</v>
      </c>
      <c r="F41" s="33">
        <v>6.2133693645313262</v>
      </c>
      <c r="G41" s="33">
        <v>6.0677669608047218</v>
      </c>
      <c r="H41" s="33">
        <v>6.1226953960171446</v>
      </c>
      <c r="I41" s="33">
        <v>5.9702379262482497</v>
      </c>
      <c r="J41" s="33">
        <v>4.8015553635736081</v>
      </c>
      <c r="K41" s="33">
        <v>5.0134964269726012</v>
      </c>
      <c r="L41" s="33">
        <v>5.0223993829191071</v>
      </c>
      <c r="M41" s="33">
        <v>4.916263274306699</v>
      </c>
      <c r="N41" s="33">
        <v>4.8054096343186909</v>
      </c>
      <c r="O41" s="33">
        <v>4.4292410406267235</v>
      </c>
      <c r="P41" s="33">
        <v>4.3335315196602862</v>
      </c>
      <c r="Q41" s="33">
        <v>4.3808886052297558</v>
      </c>
      <c r="R41" s="33">
        <v>4.0713408667331628</v>
      </c>
      <c r="S41" s="33">
        <v>3.2097095557570077</v>
      </c>
      <c r="T41" s="33">
        <v>3.3576845396412982</v>
      </c>
      <c r="U41" s="33">
        <v>3.3710765056959304</v>
      </c>
      <c r="V41" s="33">
        <v>3.2799662445920785</v>
      </c>
      <c r="W41" s="33">
        <v>3.2199043138630072</v>
      </c>
      <c r="X41" s="33">
        <v>13.90006641960888</v>
      </c>
      <c r="Y41" s="33">
        <v>13.928713790931036</v>
      </c>
      <c r="Z41" s="33">
        <v>14.072557873784433</v>
      </c>
      <c r="AA41" s="33">
        <v>18.983848623485791</v>
      </c>
      <c r="AB41" s="33">
        <v>29.399714437736488</v>
      </c>
      <c r="AC41" s="33">
        <v>29.406272017567414</v>
      </c>
      <c r="AD41" s="33">
        <v>28.94993355233963</v>
      </c>
      <c r="AE41" s="33">
        <v>35.56718735939193</v>
      </c>
    </row>
    <row r="42" spans="1:31">
      <c r="A42" s="29" t="s">
        <v>131</v>
      </c>
      <c r="B42" s="29" t="s">
        <v>36</v>
      </c>
      <c r="C42" s="33">
        <v>8.7130070000000006E-9</v>
      </c>
      <c r="D42" s="33">
        <v>2.6777657519329999E-2</v>
      </c>
      <c r="E42" s="33">
        <v>2.5194035222850998E-2</v>
      </c>
      <c r="F42" s="33">
        <v>2.6885562810155E-2</v>
      </c>
      <c r="G42" s="33">
        <v>2.8840394415020298E-2</v>
      </c>
      <c r="H42" s="33">
        <v>2.7208027217696003E-2</v>
      </c>
      <c r="I42" s="33">
        <v>2.6115537384652002E-2</v>
      </c>
      <c r="J42" s="33">
        <v>2.5245836223748999E-2</v>
      </c>
      <c r="K42" s="33">
        <v>2.2457416896696E-2</v>
      </c>
      <c r="L42" s="33">
        <v>2.1750303550760002E-2</v>
      </c>
      <c r="M42" s="33">
        <v>2.0640064707480903E-2</v>
      </c>
      <c r="N42" s="33">
        <v>2.0220040291764999E-2</v>
      </c>
      <c r="O42" s="33">
        <v>1.9774730080207002E-2</v>
      </c>
      <c r="P42" s="33">
        <v>1.9490288457713997E-2</v>
      </c>
      <c r="Q42" s="33">
        <v>1.8223156817799999E-2</v>
      </c>
      <c r="R42" s="33">
        <v>1.7545228903081998E-2</v>
      </c>
      <c r="S42" s="33">
        <v>0.422262533</v>
      </c>
      <c r="T42" s="33">
        <v>0.405916479</v>
      </c>
      <c r="U42" s="33">
        <v>0.39313007299999997</v>
      </c>
      <c r="V42" s="33">
        <v>0.46482452000000002</v>
      </c>
      <c r="W42" s="33">
        <v>1.1313198</v>
      </c>
      <c r="X42" s="33">
        <v>1.4411404000000001</v>
      </c>
      <c r="Y42" s="33">
        <v>1.4050815000000001</v>
      </c>
      <c r="Z42" s="33">
        <v>1.8565311</v>
      </c>
      <c r="AA42" s="33">
        <v>1.7777007</v>
      </c>
      <c r="AB42" s="33">
        <v>1.6415735</v>
      </c>
      <c r="AC42" s="33">
        <v>1.6134688000000001</v>
      </c>
      <c r="AD42" s="33">
        <v>1.5346559</v>
      </c>
      <c r="AE42" s="33">
        <v>1.7868108999999999</v>
      </c>
    </row>
    <row r="43" spans="1:31">
      <c r="A43" s="29" t="s">
        <v>131</v>
      </c>
      <c r="B43" s="29" t="s">
        <v>73</v>
      </c>
      <c r="C43" s="33">
        <v>283.18478000000005</v>
      </c>
      <c r="D43" s="33">
        <v>755.57230000000004</v>
      </c>
      <c r="E43" s="33">
        <v>825.8860600095137</v>
      </c>
      <c r="F43" s="33">
        <v>2512.4538000110751</v>
      </c>
      <c r="G43" s="33">
        <v>2971.9072000109322</v>
      </c>
      <c r="H43" s="33">
        <v>2996.3352000122522</v>
      </c>
      <c r="I43" s="33">
        <v>2483.1418000118533</v>
      </c>
      <c r="J43" s="33">
        <v>3533.8392000159192</v>
      </c>
      <c r="K43" s="33">
        <v>1817.9390000148758</v>
      </c>
      <c r="L43" s="33">
        <v>2053.8151000145399</v>
      </c>
      <c r="M43" s="33">
        <v>2074.4116000144545</v>
      </c>
      <c r="N43" s="33">
        <v>3042.4042000175646</v>
      </c>
      <c r="O43" s="33">
        <v>2545.6585000175678</v>
      </c>
      <c r="P43" s="33">
        <v>2810.3612000172334</v>
      </c>
      <c r="Q43" s="33">
        <v>2375.6128000166632</v>
      </c>
      <c r="R43" s="33">
        <v>2249.6565000159999</v>
      </c>
      <c r="S43" s="33">
        <v>2516.1738004590234</v>
      </c>
      <c r="T43" s="33">
        <v>2394.5712004454431</v>
      </c>
      <c r="U43" s="33">
        <v>2145.2698004356557</v>
      </c>
      <c r="V43" s="33">
        <v>1843.2261004084401</v>
      </c>
      <c r="W43" s="33">
        <v>1748.4468353000002</v>
      </c>
      <c r="X43" s="33">
        <v>1437.37413296</v>
      </c>
      <c r="Y43" s="33">
        <v>1194.2697515</v>
      </c>
      <c r="Z43" s="33">
        <v>963.62692455000001</v>
      </c>
      <c r="AA43" s="33">
        <v>668.46066180000003</v>
      </c>
      <c r="AB43" s="33">
        <v>501.14353959999994</v>
      </c>
      <c r="AC43" s="33">
        <v>483.81651569999997</v>
      </c>
      <c r="AD43" s="33">
        <v>371.61516399999999</v>
      </c>
      <c r="AE43" s="33">
        <v>215.076099</v>
      </c>
    </row>
    <row r="44" spans="1:31">
      <c r="A44" s="29" t="s">
        <v>131</v>
      </c>
      <c r="B44" s="29" t="s">
        <v>56</v>
      </c>
      <c r="C44" s="33">
        <v>1.7368415199999886E-2</v>
      </c>
      <c r="D44" s="33">
        <v>2.2991297599999998E-2</v>
      </c>
      <c r="E44" s="33">
        <v>2.4554565699999999E-2</v>
      </c>
      <c r="F44" s="33">
        <v>3.6026719200000001E-2</v>
      </c>
      <c r="G44" s="33">
        <v>5.9022414599999899E-2</v>
      </c>
      <c r="H44" s="33">
        <v>6.7432357700000001E-2</v>
      </c>
      <c r="I44" s="33">
        <v>8.4581396000000003E-2</v>
      </c>
      <c r="J44" s="33">
        <v>9.4381598999999997E-2</v>
      </c>
      <c r="K44" s="33">
        <v>9.4508466700000002E-2</v>
      </c>
      <c r="L44" s="33">
        <v>9.9015687999999991E-2</v>
      </c>
      <c r="M44" s="33">
        <v>0.12138806649999999</v>
      </c>
      <c r="N44" s="33">
        <v>0.1313968405</v>
      </c>
      <c r="O44" s="33">
        <v>0.15023335630000001</v>
      </c>
      <c r="P44" s="33">
        <v>0.15654194999999999</v>
      </c>
      <c r="Q44" s="33">
        <v>0.15181612859999999</v>
      </c>
      <c r="R44" s="33">
        <v>0.1524245216</v>
      </c>
      <c r="S44" s="33">
        <v>0.14085203149999997</v>
      </c>
      <c r="T44" s="33">
        <v>0.13779308499999998</v>
      </c>
      <c r="U44" s="33">
        <v>0.1400951466</v>
      </c>
      <c r="V44" s="33">
        <v>0.13762753</v>
      </c>
      <c r="W44" s="33">
        <v>0.11376891169999999</v>
      </c>
      <c r="X44" s="33">
        <v>0.1101431855</v>
      </c>
      <c r="Y44" s="33">
        <v>0.10753947699999999</v>
      </c>
      <c r="Z44" s="33">
        <v>0.1016696183</v>
      </c>
      <c r="AA44" s="33">
        <v>0.101320362</v>
      </c>
      <c r="AB44" s="33">
        <v>8.8537640700000003E-2</v>
      </c>
      <c r="AC44" s="33">
        <v>9.09576E-2</v>
      </c>
      <c r="AD44" s="33">
        <v>7.3231149400000001E-2</v>
      </c>
      <c r="AE44" s="33">
        <v>5.5849229699999905E-2</v>
      </c>
    </row>
    <row r="45" spans="1:31">
      <c r="A45" s="34" t="s">
        <v>138</v>
      </c>
      <c r="B45" s="34"/>
      <c r="C45" s="35">
        <v>180283.34051838977</v>
      </c>
      <c r="D45" s="35">
        <v>161811.22852860892</v>
      </c>
      <c r="E45" s="35">
        <v>170138.33946349609</v>
      </c>
      <c r="F45" s="35">
        <v>148629.4596111374</v>
      </c>
      <c r="G45" s="35">
        <v>151539.11822761036</v>
      </c>
      <c r="H45" s="35">
        <v>131284.62865316289</v>
      </c>
      <c r="I45" s="35">
        <v>120643.47374539023</v>
      </c>
      <c r="J45" s="35">
        <v>117529.05687916659</v>
      </c>
      <c r="K45" s="35">
        <v>96571.730945414558</v>
      </c>
      <c r="L45" s="35">
        <v>89797.783185530148</v>
      </c>
      <c r="M45" s="35">
        <v>74947.339924556509</v>
      </c>
      <c r="N45" s="35">
        <v>79854.654776292969</v>
      </c>
      <c r="O45" s="35">
        <v>77509.75366285014</v>
      </c>
      <c r="P45" s="35">
        <v>74913.337728083105</v>
      </c>
      <c r="Q45" s="35">
        <v>66984.475684305755</v>
      </c>
      <c r="R45" s="35">
        <v>65728.298368936128</v>
      </c>
      <c r="S45" s="35">
        <v>62472.406411697317</v>
      </c>
      <c r="T45" s="35">
        <v>60635.187183758986</v>
      </c>
      <c r="U45" s="35">
        <v>56343.759770721423</v>
      </c>
      <c r="V45" s="35">
        <v>53363.832843726501</v>
      </c>
      <c r="W45" s="35">
        <v>49473.562118587477</v>
      </c>
      <c r="X45" s="35">
        <v>44692.804720502245</v>
      </c>
      <c r="Y45" s="35">
        <v>38052.487503426324</v>
      </c>
      <c r="Z45" s="35">
        <v>31855.935032109363</v>
      </c>
      <c r="AA45" s="35">
        <v>26435.14604527476</v>
      </c>
      <c r="AB45" s="35">
        <v>20238.654846685346</v>
      </c>
      <c r="AC45" s="35">
        <v>18617.56921809815</v>
      </c>
      <c r="AD45" s="35">
        <v>17490.021382862167</v>
      </c>
      <c r="AE45" s="35">
        <v>14565.740303895132</v>
      </c>
    </row>
    <row r="47" spans="1:31">
      <c r="A47" s="19" t="s">
        <v>128</v>
      </c>
      <c r="B47" s="19" t="s">
        <v>129</v>
      </c>
      <c r="C47" s="19" t="s">
        <v>80</v>
      </c>
      <c r="D47" s="19" t="s">
        <v>89</v>
      </c>
      <c r="E47" s="19" t="s">
        <v>90</v>
      </c>
      <c r="F47" s="19" t="s">
        <v>91</v>
      </c>
      <c r="G47" s="19" t="s">
        <v>92</v>
      </c>
      <c r="H47" s="19" t="s">
        <v>93</v>
      </c>
      <c r="I47" s="19" t="s">
        <v>94</v>
      </c>
      <c r="J47" s="19" t="s">
        <v>95</v>
      </c>
      <c r="K47" s="19" t="s">
        <v>96</v>
      </c>
      <c r="L47" s="19" t="s">
        <v>97</v>
      </c>
      <c r="M47" s="19" t="s">
        <v>98</v>
      </c>
      <c r="N47" s="19" t="s">
        <v>99</v>
      </c>
      <c r="O47" s="19" t="s">
        <v>100</v>
      </c>
      <c r="P47" s="19" t="s">
        <v>101</v>
      </c>
      <c r="Q47" s="19" t="s">
        <v>102</v>
      </c>
      <c r="R47" s="19" t="s">
        <v>103</v>
      </c>
      <c r="S47" s="19" t="s">
        <v>104</v>
      </c>
      <c r="T47" s="19" t="s">
        <v>105</v>
      </c>
      <c r="U47" s="19" t="s">
        <v>106</v>
      </c>
      <c r="V47" s="19" t="s">
        <v>107</v>
      </c>
      <c r="W47" s="19" t="s">
        <v>108</v>
      </c>
      <c r="X47" s="19" t="s">
        <v>109</v>
      </c>
      <c r="Y47" s="19" t="s">
        <v>110</v>
      </c>
      <c r="Z47" s="19" t="s">
        <v>111</v>
      </c>
      <c r="AA47" s="19" t="s">
        <v>112</v>
      </c>
      <c r="AB47" s="19" t="s">
        <v>113</v>
      </c>
      <c r="AC47" s="19" t="s">
        <v>114</v>
      </c>
      <c r="AD47" s="19" t="s">
        <v>115</v>
      </c>
      <c r="AE47" s="19" t="s">
        <v>116</v>
      </c>
    </row>
    <row r="48" spans="1:31">
      <c r="A48" s="29" t="s">
        <v>132</v>
      </c>
      <c r="B48" s="29" t="s">
        <v>64</v>
      </c>
      <c r="C48" s="33">
        <v>0</v>
      </c>
      <c r="D48" s="33">
        <v>0</v>
      </c>
      <c r="E48" s="33">
        <v>0</v>
      </c>
      <c r="F48" s="33">
        <v>0</v>
      </c>
      <c r="G48" s="33">
        <v>0</v>
      </c>
      <c r="H48" s="33">
        <v>0</v>
      </c>
      <c r="I48" s="33">
        <v>0</v>
      </c>
      <c r="J48" s="33">
        <v>0</v>
      </c>
      <c r="K48" s="33">
        <v>0</v>
      </c>
      <c r="L48" s="33">
        <v>0</v>
      </c>
      <c r="M48" s="33">
        <v>0</v>
      </c>
      <c r="N48" s="33">
        <v>0</v>
      </c>
      <c r="O48" s="33">
        <v>0</v>
      </c>
      <c r="P48" s="33">
        <v>0</v>
      </c>
      <c r="Q48" s="33">
        <v>0</v>
      </c>
      <c r="R48" s="33">
        <v>0</v>
      </c>
      <c r="S48" s="33">
        <v>0</v>
      </c>
      <c r="T48" s="33">
        <v>0</v>
      </c>
      <c r="U48" s="33">
        <v>0</v>
      </c>
      <c r="V48" s="33">
        <v>0</v>
      </c>
      <c r="W48" s="33">
        <v>0</v>
      </c>
      <c r="X48" s="33">
        <v>0</v>
      </c>
      <c r="Y48" s="33">
        <v>0</v>
      </c>
      <c r="Z48" s="33">
        <v>0</v>
      </c>
      <c r="AA48" s="33">
        <v>0</v>
      </c>
      <c r="AB48" s="33">
        <v>0</v>
      </c>
      <c r="AC48" s="33">
        <v>0</v>
      </c>
      <c r="AD48" s="33">
        <v>0</v>
      </c>
      <c r="AE48" s="33">
        <v>0</v>
      </c>
    </row>
    <row r="49" spans="1:31">
      <c r="A49" s="29" t="s">
        <v>132</v>
      </c>
      <c r="B49" s="29" t="s">
        <v>71</v>
      </c>
      <c r="C49" s="33">
        <v>105318.7815</v>
      </c>
      <c r="D49" s="33">
        <v>87405.841</v>
      </c>
      <c r="E49" s="33">
        <v>92487.8465</v>
      </c>
      <c r="F49" s="33">
        <v>61863.592829238878</v>
      </c>
      <c r="G49" s="33">
        <v>62627.065306448523</v>
      </c>
      <c r="H49" s="33">
        <v>60917.319774451389</v>
      </c>
      <c r="I49" s="33">
        <v>53688.910766836569</v>
      </c>
      <c r="J49" s="33">
        <v>53248.726255132395</v>
      </c>
      <c r="K49" s="33">
        <v>50591.962670983674</v>
      </c>
      <c r="L49" s="33">
        <v>51772.91009723278</v>
      </c>
      <c r="M49" s="33">
        <v>46631.732521220038</v>
      </c>
      <c r="N49" s="33">
        <v>45830.452499999999</v>
      </c>
      <c r="O49" s="33">
        <v>45880.932999999997</v>
      </c>
      <c r="P49" s="33">
        <v>43922.027799999996</v>
      </c>
      <c r="Q49" s="33">
        <v>43002.796999999999</v>
      </c>
      <c r="R49" s="33">
        <v>40664.120499999997</v>
      </c>
      <c r="S49" s="33">
        <v>37582.595000000001</v>
      </c>
      <c r="T49" s="33">
        <v>37221.644700000004</v>
      </c>
      <c r="U49" s="33">
        <v>31964.374800000001</v>
      </c>
      <c r="V49" s="33">
        <v>32461.056800000002</v>
      </c>
      <c r="W49" s="33">
        <v>33681.501499999998</v>
      </c>
      <c r="X49" s="33">
        <v>32203.7677</v>
      </c>
      <c r="Y49" s="33">
        <v>29696.450800000002</v>
      </c>
      <c r="Z49" s="33">
        <v>28654.601999999999</v>
      </c>
      <c r="AA49" s="33">
        <v>26507.105</v>
      </c>
      <c r="AB49" s="33">
        <v>27122.8505</v>
      </c>
      <c r="AC49" s="33">
        <v>15953.6847</v>
      </c>
      <c r="AD49" s="33">
        <v>0</v>
      </c>
      <c r="AE49" s="33">
        <v>0</v>
      </c>
    </row>
    <row r="50" spans="1:31">
      <c r="A50" s="29" t="s">
        <v>132</v>
      </c>
      <c r="B50" s="29" t="s">
        <v>20</v>
      </c>
      <c r="C50" s="33">
        <v>4.8381737000000004E-6</v>
      </c>
      <c r="D50" s="33">
        <v>4.6200369999999994E-6</v>
      </c>
      <c r="E50" s="33">
        <v>4.4555953000000005E-6</v>
      </c>
      <c r="F50" s="33">
        <v>4.8277573999999901E-6</v>
      </c>
      <c r="G50" s="33">
        <v>4.7464565999999995E-6</v>
      </c>
      <c r="H50" s="33">
        <v>4.5299674000000002E-6</v>
      </c>
      <c r="I50" s="33">
        <v>4.6337713000000001E-6</v>
      </c>
      <c r="J50" s="33">
        <v>4.70143E-6</v>
      </c>
      <c r="K50" s="33">
        <v>4.4851633999999992E-6</v>
      </c>
      <c r="L50" s="33">
        <v>4.3357858000000002E-6</v>
      </c>
      <c r="M50" s="33">
        <v>4.1494469999999998E-6</v>
      </c>
      <c r="N50" s="33">
        <v>4.6813358000000007E-6</v>
      </c>
      <c r="O50" s="33">
        <v>4.4504623E-6</v>
      </c>
      <c r="P50" s="33">
        <v>4.5346980000000003E-6</v>
      </c>
      <c r="Q50" s="33">
        <v>4.2294133000000001E-6</v>
      </c>
      <c r="R50" s="33">
        <v>4.2186272000000001E-6</v>
      </c>
      <c r="S50" s="33">
        <v>5.6653559999999996E-6</v>
      </c>
      <c r="T50" s="33">
        <v>5.9168055000000007E-6</v>
      </c>
      <c r="U50" s="33">
        <v>6.8329293000000002E-6</v>
      </c>
      <c r="V50" s="33">
        <v>6.5756956999999895E-6</v>
      </c>
      <c r="W50" s="33">
        <v>6.6051020000000001E-6</v>
      </c>
      <c r="X50" s="33">
        <v>6.4385687E-6</v>
      </c>
      <c r="Y50" s="33">
        <v>7.440393E-6</v>
      </c>
      <c r="Z50" s="33">
        <v>6.7514339999999999E-6</v>
      </c>
      <c r="AA50" s="33">
        <v>6.7970551999999998E-6</v>
      </c>
      <c r="AB50" s="33">
        <v>7.0169843000000001E-6</v>
      </c>
      <c r="AC50" s="33">
        <v>7.8713210000000011E-6</v>
      </c>
      <c r="AD50" s="33">
        <v>1.2836283000000001E-5</v>
      </c>
      <c r="AE50" s="33">
        <v>1.2313991999999999E-5</v>
      </c>
    </row>
    <row r="51" spans="1:31">
      <c r="A51" s="29" t="s">
        <v>132</v>
      </c>
      <c r="B51" s="29" t="s">
        <v>32</v>
      </c>
      <c r="C51" s="33">
        <v>3.4092698000000001</v>
      </c>
      <c r="D51" s="33">
        <v>7.1529809999999994E-7</v>
      </c>
      <c r="E51" s="33">
        <v>6.822114</v>
      </c>
      <c r="F51" s="33">
        <v>11.520284999999999</v>
      </c>
      <c r="G51" s="33">
        <v>2.1695622999999999</v>
      </c>
      <c r="H51" s="33">
        <v>10.254723</v>
      </c>
      <c r="I51" s="33">
        <v>9.0430279999999996</v>
      </c>
      <c r="J51" s="33">
        <v>12.270306</v>
      </c>
      <c r="K51" s="33">
        <v>7.5245765E-7</v>
      </c>
      <c r="L51" s="33">
        <v>2.4135789000000001</v>
      </c>
      <c r="M51" s="33">
        <v>4.0604890000000005</v>
      </c>
      <c r="N51" s="33">
        <v>13.268497999999999</v>
      </c>
      <c r="O51" s="33">
        <v>7.3610604999999998</v>
      </c>
      <c r="P51" s="33">
        <v>2.7753159999999997</v>
      </c>
      <c r="Q51" s="33">
        <v>21.225490000000001</v>
      </c>
      <c r="R51" s="33">
        <v>17.126998</v>
      </c>
      <c r="S51" s="33">
        <v>36.280483999999994</v>
      </c>
      <c r="T51" s="33">
        <v>21.036741999999997</v>
      </c>
      <c r="U51" s="33">
        <v>0</v>
      </c>
      <c r="V51" s="33">
        <v>0</v>
      </c>
      <c r="W51" s="33">
        <v>0</v>
      </c>
      <c r="X51" s="33">
        <v>0</v>
      </c>
      <c r="Y51" s="33">
        <v>0</v>
      </c>
      <c r="Z51" s="33">
        <v>0</v>
      </c>
      <c r="AA51" s="33">
        <v>0</v>
      </c>
      <c r="AB51" s="33">
        <v>0</v>
      </c>
      <c r="AC51" s="33">
        <v>0</v>
      </c>
      <c r="AD51" s="33">
        <v>0</v>
      </c>
      <c r="AE51" s="33">
        <v>0</v>
      </c>
    </row>
    <row r="52" spans="1:31">
      <c r="A52" s="29" t="s">
        <v>132</v>
      </c>
      <c r="B52" s="29" t="s">
        <v>66</v>
      </c>
      <c r="C52" s="33">
        <v>0.45769535604730005</v>
      </c>
      <c r="D52" s="33">
        <v>1.8962731199999999E-5</v>
      </c>
      <c r="E52" s="33">
        <v>15.685722398725352</v>
      </c>
      <c r="F52" s="33">
        <v>4.5926672395513997</v>
      </c>
      <c r="G52" s="33">
        <v>2.2073643150000003E-5</v>
      </c>
      <c r="H52" s="33">
        <v>0.83647682961190017</v>
      </c>
      <c r="I52" s="33">
        <v>6.8170993089582996</v>
      </c>
      <c r="J52" s="33">
        <v>2.2512459100000001E-5</v>
      </c>
      <c r="K52" s="33">
        <v>2.0625656939999991E-5</v>
      </c>
      <c r="L52" s="33">
        <v>0.25045891043214003</v>
      </c>
      <c r="M52" s="33">
        <v>3.3453569219899406</v>
      </c>
      <c r="N52" s="33">
        <v>29.270841360792264</v>
      </c>
      <c r="O52" s="33">
        <v>10.64017560683544</v>
      </c>
      <c r="P52" s="33">
        <v>2.0408010599999972E-5</v>
      </c>
      <c r="Q52" s="33">
        <v>52.319480751134897</v>
      </c>
      <c r="R52" s="33">
        <v>65.601588682970601</v>
      </c>
      <c r="S52" s="33">
        <v>68.112212999048751</v>
      </c>
      <c r="T52" s="33">
        <v>58.909073451152807</v>
      </c>
      <c r="U52" s="33">
        <v>142.49166793731342</v>
      </c>
      <c r="V52" s="33">
        <v>170.13392016732811</v>
      </c>
      <c r="W52" s="33">
        <v>121.25421424162859</v>
      </c>
      <c r="X52" s="33">
        <v>32.562831584315603</v>
      </c>
      <c r="Y52" s="33">
        <v>91.846008097648507</v>
      </c>
      <c r="Z52" s="33">
        <v>270.46753652346541</v>
      </c>
      <c r="AA52" s="33">
        <v>271.26967071136653</v>
      </c>
      <c r="AB52" s="33">
        <v>118.44786426528161</v>
      </c>
      <c r="AC52" s="33">
        <v>164.17614035017866</v>
      </c>
      <c r="AD52" s="33">
        <v>2654.7377984162567</v>
      </c>
      <c r="AE52" s="33">
        <v>2498.3566382802801</v>
      </c>
    </row>
    <row r="53" spans="1:31">
      <c r="A53" s="29" t="s">
        <v>132</v>
      </c>
      <c r="B53" s="29" t="s">
        <v>65</v>
      </c>
      <c r="C53" s="33">
        <v>18584.284140000003</v>
      </c>
      <c r="D53" s="33">
        <v>18009.53082</v>
      </c>
      <c r="E53" s="33">
        <v>15710.968800000001</v>
      </c>
      <c r="F53" s="33">
        <v>18582.41418</v>
      </c>
      <c r="G53" s="33">
        <v>18253.114249999999</v>
      </c>
      <c r="H53" s="33">
        <v>16601.984619999999</v>
      </c>
      <c r="I53" s="33">
        <v>16077.662709999999</v>
      </c>
      <c r="J53" s="33">
        <v>19603.229689999996</v>
      </c>
      <c r="K53" s="33">
        <v>15525.264160000001</v>
      </c>
      <c r="L53" s="33">
        <v>12763.27938</v>
      </c>
      <c r="M53" s="33">
        <v>12333.28499</v>
      </c>
      <c r="N53" s="33">
        <v>10716.4239</v>
      </c>
      <c r="O53" s="33">
        <v>12743.517460000001</v>
      </c>
      <c r="P53" s="33">
        <v>12576.521000000001</v>
      </c>
      <c r="Q53" s="33">
        <v>11469.085379999999</v>
      </c>
      <c r="R53" s="33">
        <v>11016.536099999999</v>
      </c>
      <c r="S53" s="33">
        <v>13408.62924</v>
      </c>
      <c r="T53" s="33">
        <v>10688.84691</v>
      </c>
      <c r="U53" s="33">
        <v>8799.9447600000021</v>
      </c>
      <c r="V53" s="33">
        <v>8432.9968599999993</v>
      </c>
      <c r="W53" s="33">
        <v>7393.3357800000003</v>
      </c>
      <c r="X53" s="33">
        <v>8720.8664599999993</v>
      </c>
      <c r="Y53" s="33">
        <v>8657.5540499999988</v>
      </c>
      <c r="Z53" s="33">
        <v>7836.6340139999993</v>
      </c>
      <c r="AA53" s="33">
        <v>7584.6401699999997</v>
      </c>
      <c r="AB53" s="33">
        <v>9156.5050900000024</v>
      </c>
      <c r="AC53" s="33">
        <v>7332.4156199999998</v>
      </c>
      <c r="AD53" s="33">
        <v>6047.4250099999999</v>
      </c>
      <c r="AE53" s="33">
        <v>5824.22469</v>
      </c>
    </row>
    <row r="54" spans="1:31">
      <c r="A54" s="29" t="s">
        <v>132</v>
      </c>
      <c r="B54" s="29" t="s">
        <v>69</v>
      </c>
      <c r="C54" s="33">
        <v>26568.165760099466</v>
      </c>
      <c r="D54" s="33">
        <v>31829.662880098873</v>
      </c>
      <c r="E54" s="33">
        <v>26400.400040088447</v>
      </c>
      <c r="F54" s="33">
        <v>27693.083760114707</v>
      </c>
      <c r="G54" s="33">
        <v>27186.992930120407</v>
      </c>
      <c r="H54" s="33">
        <v>26621.685620115735</v>
      </c>
      <c r="I54" s="33">
        <v>25569.874310113588</v>
      </c>
      <c r="J54" s="33">
        <v>22263.288549118679</v>
      </c>
      <c r="K54" s="33">
        <v>22132.952370117455</v>
      </c>
      <c r="L54" s="33">
        <v>20211.78338610955</v>
      </c>
      <c r="M54" s="33">
        <v>21344.604780104873</v>
      </c>
      <c r="N54" s="33">
        <v>17685.44599410794</v>
      </c>
      <c r="O54" s="33">
        <v>17444.917262101058</v>
      </c>
      <c r="P54" s="33">
        <v>17014.632250128736</v>
      </c>
      <c r="Q54" s="33">
        <v>17254.445286124312</v>
      </c>
      <c r="R54" s="33">
        <v>16981.830206147013</v>
      </c>
      <c r="S54" s="33">
        <v>14787.883853347539</v>
      </c>
      <c r="T54" s="33">
        <v>13745.009964921475</v>
      </c>
      <c r="U54" s="33">
        <v>12307.887248515744</v>
      </c>
      <c r="V54" s="33">
        <v>12433.201921097589</v>
      </c>
      <c r="W54" s="33">
        <v>10586.053318425937</v>
      </c>
      <c r="X54" s="33">
        <v>9965.1389064354225</v>
      </c>
      <c r="Y54" s="33">
        <v>8034.3269046376026</v>
      </c>
      <c r="Z54" s="33">
        <v>7784.2016917291085</v>
      </c>
      <c r="AA54" s="33">
        <v>3853.842280170164</v>
      </c>
      <c r="AB54" s="33">
        <v>3328.6797734667434</v>
      </c>
      <c r="AC54" s="33">
        <v>2416.0102780005805</v>
      </c>
      <c r="AD54" s="33">
        <v>1481.5814065917959</v>
      </c>
      <c r="AE54" s="33">
        <v>503.08831488815383</v>
      </c>
    </row>
    <row r="55" spans="1:31">
      <c r="A55" s="29" t="s">
        <v>132</v>
      </c>
      <c r="B55" s="29" t="s">
        <v>68</v>
      </c>
      <c r="C55" s="33">
        <v>2.5103980078891257</v>
      </c>
      <c r="D55" s="33">
        <v>2.4008160539578838</v>
      </c>
      <c r="E55" s="33">
        <v>2.3823138637857197</v>
      </c>
      <c r="F55" s="33">
        <v>2.2203120581279392</v>
      </c>
      <c r="G55" s="33">
        <v>2.0300879017756976</v>
      </c>
      <c r="H55" s="33">
        <v>2.0558472563692187</v>
      </c>
      <c r="I55" s="33">
        <v>2.0227918993905805</v>
      </c>
      <c r="J55" s="33">
        <v>1.7909488822274571</v>
      </c>
      <c r="K55" s="33">
        <v>1.795099621237088</v>
      </c>
      <c r="L55" s="33">
        <v>1.7302625300843977</v>
      </c>
      <c r="M55" s="33">
        <v>1.6961941294601994</v>
      </c>
      <c r="N55" s="33">
        <v>1.6663981571579829</v>
      </c>
      <c r="O55" s="33">
        <v>1.5339640376503949</v>
      </c>
      <c r="P55" s="33">
        <v>1.427648744089663</v>
      </c>
      <c r="Q55" s="33">
        <v>1.4366668773998093</v>
      </c>
      <c r="R55" s="33">
        <v>1.4276595504108052</v>
      </c>
      <c r="S55" s="33">
        <v>1.2690074786402119</v>
      </c>
      <c r="T55" s="33">
        <v>1.2797511753312552</v>
      </c>
      <c r="U55" s="33">
        <v>1.2661702431437518</v>
      </c>
      <c r="V55" s="33">
        <v>1.2229880017295709</v>
      </c>
      <c r="W55" s="33">
        <v>1.2262657601533598</v>
      </c>
      <c r="X55" s="33">
        <v>1.1333536262220316</v>
      </c>
      <c r="Y55" s="33">
        <v>1.038286464450948</v>
      </c>
      <c r="Z55" s="33">
        <v>0.96768275979158791</v>
      </c>
      <c r="AA55" s="33">
        <v>0.92041140500081686</v>
      </c>
      <c r="AB55" s="33">
        <v>0.830084614879674</v>
      </c>
      <c r="AC55" s="33">
        <v>3.3876469018637301</v>
      </c>
      <c r="AD55" s="33">
        <v>17.062361564</v>
      </c>
      <c r="AE55" s="33">
        <v>21.462552991999999</v>
      </c>
    </row>
    <row r="56" spans="1:31">
      <c r="A56" s="29" t="s">
        <v>132</v>
      </c>
      <c r="B56" s="29" t="s">
        <v>36</v>
      </c>
      <c r="C56" s="33">
        <v>5.8000859210449902E-2</v>
      </c>
      <c r="D56" s="33">
        <v>0.10583847627975</v>
      </c>
      <c r="E56" s="33">
        <v>0.11095965492732299</v>
      </c>
      <c r="F56" s="33">
        <v>0.1663362671869599</v>
      </c>
      <c r="G56" s="33">
        <v>0.16637792678540397</v>
      </c>
      <c r="H56" s="33">
        <v>0.16790921861381297</v>
      </c>
      <c r="I56" s="33">
        <v>0.15925665588153898</v>
      </c>
      <c r="J56" s="33">
        <v>0.14317501713845701</v>
      </c>
      <c r="K56" s="33">
        <v>0.12945481626251487</v>
      </c>
      <c r="L56" s="33">
        <v>0.12737090711976798</v>
      </c>
      <c r="M56" s="33">
        <v>0.12386353528441001</v>
      </c>
      <c r="N56" s="33">
        <v>0.12282825284349999</v>
      </c>
      <c r="O56" s="33">
        <v>9.7254188288856014E-2</v>
      </c>
      <c r="P56" s="33">
        <v>9.0534279425300998E-2</v>
      </c>
      <c r="Q56" s="33">
        <v>9.1522413595950008E-2</v>
      </c>
      <c r="R56" s="33">
        <v>8.8391781084239993E-2</v>
      </c>
      <c r="S56" s="33">
        <v>7.9492710206278988E-2</v>
      </c>
      <c r="T56" s="33">
        <v>7.8437683762054997E-2</v>
      </c>
      <c r="U56" s="33">
        <v>0.2699299664</v>
      </c>
      <c r="V56" s="33">
        <v>0.25584703139999998</v>
      </c>
      <c r="W56" s="33">
        <v>0.63444703799999991</v>
      </c>
      <c r="X56" s="33">
        <v>0.58693060000000008</v>
      </c>
      <c r="Y56" s="33">
        <v>0.54081464000000001</v>
      </c>
      <c r="Z56" s="33">
        <v>0.97589624000000008</v>
      </c>
      <c r="AA56" s="33">
        <v>0.93458056999999994</v>
      </c>
      <c r="AB56" s="33">
        <v>0.85213059999999996</v>
      </c>
      <c r="AC56" s="33">
        <v>0.81471700000000002</v>
      </c>
      <c r="AD56" s="33">
        <v>1.4860271</v>
      </c>
      <c r="AE56" s="33">
        <v>1.3328809000000001</v>
      </c>
    </row>
    <row r="57" spans="1:31">
      <c r="A57" s="29" t="s">
        <v>132</v>
      </c>
      <c r="B57" s="29" t="s">
        <v>73</v>
      </c>
      <c r="C57" s="33">
        <v>0</v>
      </c>
      <c r="D57" s="33">
        <v>0</v>
      </c>
      <c r="E57" s="33">
        <v>1.0916503E-8</v>
      </c>
      <c r="F57" s="33">
        <v>1.212984E-8</v>
      </c>
      <c r="G57" s="33">
        <v>1.2536198499999999E-8</v>
      </c>
      <c r="H57" s="33">
        <v>1.2694927999999999E-8</v>
      </c>
      <c r="I57" s="33">
        <v>1.4834484999999901E-8</v>
      </c>
      <c r="J57" s="33">
        <v>1.42559639999999E-8</v>
      </c>
      <c r="K57" s="33">
        <v>1.3783594999999999E-8</v>
      </c>
      <c r="L57" s="33">
        <v>1.34375289999999E-8</v>
      </c>
      <c r="M57" s="33">
        <v>1.3369045E-8</v>
      </c>
      <c r="N57" s="33">
        <v>1.8781623999999998E-8</v>
      </c>
      <c r="O57" s="33">
        <v>1.8126741999999998E-8</v>
      </c>
      <c r="P57" s="33">
        <v>2.1711878E-8</v>
      </c>
      <c r="Q57" s="33">
        <v>2.3898329999999999E-8</v>
      </c>
      <c r="R57" s="33">
        <v>2.3101761999999998E-8</v>
      </c>
      <c r="S57" s="33">
        <v>1.8271595999999999E-7</v>
      </c>
      <c r="T57" s="33">
        <v>3.9541583999999998E-2</v>
      </c>
      <c r="U57" s="33">
        <v>0.93191800000000002</v>
      </c>
      <c r="V57" s="33">
        <v>0.83894146999999997</v>
      </c>
      <c r="W57" s="33">
        <v>0.82139469999999992</v>
      </c>
      <c r="X57" s="33">
        <v>0.76398157</v>
      </c>
      <c r="Y57" s="33">
        <v>0.673095</v>
      </c>
      <c r="Z57" s="33">
        <v>0.67511389999999993</v>
      </c>
      <c r="AA57" s="33">
        <v>0.95919739999999998</v>
      </c>
      <c r="AB57" s="33">
        <v>0.89625329999999992</v>
      </c>
      <c r="AC57" s="33">
        <v>1.2054733000000002</v>
      </c>
      <c r="AD57" s="33">
        <v>2.5214004000000001</v>
      </c>
      <c r="AE57" s="33">
        <v>2.2509657999999999</v>
      </c>
    </row>
    <row r="58" spans="1:31">
      <c r="A58" s="29" t="s">
        <v>132</v>
      </c>
      <c r="B58" s="29" t="s">
        <v>56</v>
      </c>
      <c r="C58" s="33">
        <v>1.4607424999999999E-2</v>
      </c>
      <c r="D58" s="33">
        <v>2.6104436399999899E-2</v>
      </c>
      <c r="E58" s="33">
        <v>3.3090180199999999E-2</v>
      </c>
      <c r="F58" s="33">
        <v>6.7360295499999986E-2</v>
      </c>
      <c r="G58" s="33">
        <v>9.491619250000001E-2</v>
      </c>
      <c r="H58" s="33">
        <v>0.113084742</v>
      </c>
      <c r="I58" s="33">
        <v>0.13415166399999998</v>
      </c>
      <c r="J58" s="33">
        <v>0.14093977200000002</v>
      </c>
      <c r="K58" s="33">
        <v>0.153093644</v>
      </c>
      <c r="L58" s="33">
        <v>0.16477956569999999</v>
      </c>
      <c r="M58" s="33">
        <v>0.21271380399999998</v>
      </c>
      <c r="N58" s="33">
        <v>0.25111187299999999</v>
      </c>
      <c r="O58" s="33">
        <v>0.27791565899999998</v>
      </c>
      <c r="P58" s="33">
        <v>0.28970507399999995</v>
      </c>
      <c r="Q58" s="33">
        <v>0.29411811100000002</v>
      </c>
      <c r="R58" s="33">
        <v>0.29031764099999902</v>
      </c>
      <c r="S58" s="33">
        <v>0.28082071999999897</v>
      </c>
      <c r="T58" s="33">
        <v>0.28644328000000002</v>
      </c>
      <c r="U58" s="33">
        <v>0.25756964199999904</v>
      </c>
      <c r="V58" s="33">
        <v>0.25368712599999999</v>
      </c>
      <c r="W58" s="33">
        <v>0.218372029</v>
      </c>
      <c r="X58" s="33">
        <v>0.21731193300000001</v>
      </c>
      <c r="Y58" s="33">
        <v>0.20430715359999996</v>
      </c>
      <c r="Z58" s="33">
        <v>0.19814077669999999</v>
      </c>
      <c r="AA58" s="33">
        <v>0.19579916340000003</v>
      </c>
      <c r="AB58" s="33">
        <v>0.18745325029999999</v>
      </c>
      <c r="AC58" s="33">
        <v>0.18163863399999999</v>
      </c>
      <c r="AD58" s="33">
        <v>0.13565234489999997</v>
      </c>
      <c r="AE58" s="33">
        <v>0.11515887579999999</v>
      </c>
    </row>
    <row r="59" spans="1:31">
      <c r="A59" s="34" t="s">
        <v>138</v>
      </c>
      <c r="B59" s="34"/>
      <c r="C59" s="35">
        <v>150477.60876810158</v>
      </c>
      <c r="D59" s="35">
        <v>137247.43554045091</v>
      </c>
      <c r="E59" s="35">
        <v>134624.10549480654</v>
      </c>
      <c r="F59" s="35">
        <v>108157.42403847902</v>
      </c>
      <c r="G59" s="35">
        <v>108071.3721635908</v>
      </c>
      <c r="H59" s="35">
        <v>104154.13706618307</v>
      </c>
      <c r="I59" s="35">
        <v>95354.330710792288</v>
      </c>
      <c r="J59" s="35">
        <v>95129.305776347188</v>
      </c>
      <c r="K59" s="35">
        <v>88251.974326585652</v>
      </c>
      <c r="L59" s="35">
        <v>84752.367168018638</v>
      </c>
      <c r="M59" s="35">
        <v>80318.724335525811</v>
      </c>
      <c r="N59" s="35">
        <v>74276.528136307228</v>
      </c>
      <c r="O59" s="35">
        <v>76088.902926696013</v>
      </c>
      <c r="P59" s="35">
        <v>73517.38403981553</v>
      </c>
      <c r="Q59" s="35">
        <v>71801.309307982257</v>
      </c>
      <c r="R59" s="35">
        <v>68746.643056599016</v>
      </c>
      <c r="S59" s="35">
        <v>65884.769803490592</v>
      </c>
      <c r="T59" s="35">
        <v>61736.727147464771</v>
      </c>
      <c r="U59" s="35">
        <v>53215.964653529132</v>
      </c>
      <c r="V59" s="35">
        <v>53498.612495842339</v>
      </c>
      <c r="W59" s="35">
        <v>51783.371085032821</v>
      </c>
      <c r="X59" s="35">
        <v>50923.469258084529</v>
      </c>
      <c r="Y59" s="35">
        <v>46481.216056640093</v>
      </c>
      <c r="Z59" s="35">
        <v>44546.872931763806</v>
      </c>
      <c r="AA59" s="35">
        <v>38217.777539083589</v>
      </c>
      <c r="AB59" s="35">
        <v>39727.313319363886</v>
      </c>
      <c r="AC59" s="35">
        <v>25869.674393123943</v>
      </c>
      <c r="AD59" s="35">
        <v>10200.806589408336</v>
      </c>
      <c r="AE59" s="35">
        <v>8847.1322084744243</v>
      </c>
    </row>
    <row r="61" spans="1:31">
      <c r="A61" s="19" t="s">
        <v>128</v>
      </c>
      <c r="B61" s="19" t="s">
        <v>129</v>
      </c>
      <c r="C61" s="19" t="s">
        <v>80</v>
      </c>
      <c r="D61" s="19" t="s">
        <v>89</v>
      </c>
      <c r="E61" s="19" t="s">
        <v>90</v>
      </c>
      <c r="F61" s="19" t="s">
        <v>91</v>
      </c>
      <c r="G61" s="19" t="s">
        <v>92</v>
      </c>
      <c r="H61" s="19" t="s">
        <v>93</v>
      </c>
      <c r="I61" s="19" t="s">
        <v>94</v>
      </c>
      <c r="J61" s="19" t="s">
        <v>95</v>
      </c>
      <c r="K61" s="19" t="s">
        <v>96</v>
      </c>
      <c r="L61" s="19" t="s">
        <v>97</v>
      </c>
      <c r="M61" s="19" t="s">
        <v>98</v>
      </c>
      <c r="N61" s="19" t="s">
        <v>99</v>
      </c>
      <c r="O61" s="19" t="s">
        <v>100</v>
      </c>
      <c r="P61" s="19" t="s">
        <v>101</v>
      </c>
      <c r="Q61" s="19" t="s">
        <v>102</v>
      </c>
      <c r="R61" s="19" t="s">
        <v>103</v>
      </c>
      <c r="S61" s="19" t="s">
        <v>104</v>
      </c>
      <c r="T61" s="19" t="s">
        <v>105</v>
      </c>
      <c r="U61" s="19" t="s">
        <v>106</v>
      </c>
      <c r="V61" s="19" t="s">
        <v>107</v>
      </c>
      <c r="W61" s="19" t="s">
        <v>108</v>
      </c>
      <c r="X61" s="19" t="s">
        <v>109</v>
      </c>
      <c r="Y61" s="19" t="s">
        <v>110</v>
      </c>
      <c r="Z61" s="19" t="s">
        <v>111</v>
      </c>
      <c r="AA61" s="19" t="s">
        <v>112</v>
      </c>
      <c r="AB61" s="19" t="s">
        <v>113</v>
      </c>
      <c r="AC61" s="19" t="s">
        <v>114</v>
      </c>
      <c r="AD61" s="19" t="s">
        <v>115</v>
      </c>
      <c r="AE61" s="19" t="s">
        <v>116</v>
      </c>
    </row>
    <row r="62" spans="1:31">
      <c r="A62" s="29" t="s">
        <v>133</v>
      </c>
      <c r="B62" s="29" t="s">
        <v>64</v>
      </c>
      <c r="C62" s="33">
        <v>0</v>
      </c>
      <c r="D62" s="33">
        <v>0</v>
      </c>
      <c r="E62" s="33">
        <v>0</v>
      </c>
      <c r="F62" s="33">
        <v>0</v>
      </c>
      <c r="G62" s="33">
        <v>0</v>
      </c>
      <c r="H62" s="33">
        <v>0</v>
      </c>
      <c r="I62" s="33">
        <v>0</v>
      </c>
      <c r="J62" s="33">
        <v>0</v>
      </c>
      <c r="K62" s="33">
        <v>0</v>
      </c>
      <c r="L62" s="33">
        <v>0</v>
      </c>
      <c r="M62" s="33">
        <v>0</v>
      </c>
      <c r="N62" s="33">
        <v>0</v>
      </c>
      <c r="O62" s="33">
        <v>0</v>
      </c>
      <c r="P62" s="33">
        <v>0</v>
      </c>
      <c r="Q62" s="33">
        <v>0</v>
      </c>
      <c r="R62" s="33">
        <v>0</v>
      </c>
      <c r="S62" s="33">
        <v>0</v>
      </c>
      <c r="T62" s="33">
        <v>0</v>
      </c>
      <c r="U62" s="33">
        <v>0</v>
      </c>
      <c r="V62" s="33">
        <v>0</v>
      </c>
      <c r="W62" s="33">
        <v>0</v>
      </c>
      <c r="X62" s="33">
        <v>0</v>
      </c>
      <c r="Y62" s="33">
        <v>0</v>
      </c>
      <c r="Z62" s="33">
        <v>0</v>
      </c>
      <c r="AA62" s="33">
        <v>0</v>
      </c>
      <c r="AB62" s="33">
        <v>0</v>
      </c>
      <c r="AC62" s="33">
        <v>0</v>
      </c>
      <c r="AD62" s="33">
        <v>0</v>
      </c>
      <c r="AE62" s="33">
        <v>0</v>
      </c>
    </row>
    <row r="63" spans="1:31">
      <c r="A63" s="29" t="s">
        <v>133</v>
      </c>
      <c r="B63" s="29" t="s">
        <v>71</v>
      </c>
      <c r="C63" s="33">
        <v>0</v>
      </c>
      <c r="D63" s="33">
        <v>0</v>
      </c>
      <c r="E63" s="33">
        <v>0</v>
      </c>
      <c r="F63" s="33">
        <v>0</v>
      </c>
      <c r="G63" s="33">
        <v>0</v>
      </c>
      <c r="H63" s="33">
        <v>0</v>
      </c>
      <c r="I63" s="33">
        <v>0</v>
      </c>
      <c r="J63" s="33">
        <v>0</v>
      </c>
      <c r="K63" s="33">
        <v>0</v>
      </c>
      <c r="L63" s="33">
        <v>0</v>
      </c>
      <c r="M63" s="33">
        <v>0</v>
      </c>
      <c r="N63" s="33">
        <v>0</v>
      </c>
      <c r="O63" s="33">
        <v>0</v>
      </c>
      <c r="P63" s="33">
        <v>0</v>
      </c>
      <c r="Q63" s="33">
        <v>0</v>
      </c>
      <c r="R63" s="33">
        <v>0</v>
      </c>
      <c r="S63" s="33">
        <v>0</v>
      </c>
      <c r="T63" s="33">
        <v>0</v>
      </c>
      <c r="U63" s="33">
        <v>0</v>
      </c>
      <c r="V63" s="33">
        <v>0</v>
      </c>
      <c r="W63" s="33">
        <v>0</v>
      </c>
      <c r="X63" s="33">
        <v>0</v>
      </c>
      <c r="Y63" s="33">
        <v>0</v>
      </c>
      <c r="Z63" s="33">
        <v>0</v>
      </c>
      <c r="AA63" s="33">
        <v>0</v>
      </c>
      <c r="AB63" s="33">
        <v>0</v>
      </c>
      <c r="AC63" s="33">
        <v>0</v>
      </c>
      <c r="AD63" s="33">
        <v>0</v>
      </c>
      <c r="AE63" s="33">
        <v>0</v>
      </c>
    </row>
    <row r="64" spans="1:31">
      <c r="A64" s="29" t="s">
        <v>133</v>
      </c>
      <c r="B64" s="29" t="s">
        <v>20</v>
      </c>
      <c r="C64" s="33">
        <v>7846.8400046872403</v>
      </c>
      <c r="D64" s="33">
        <v>7536.0435045053964</v>
      </c>
      <c r="E64" s="33">
        <v>3022.1608055157067</v>
      </c>
      <c r="F64" s="33">
        <v>2842.4458052594678</v>
      </c>
      <c r="G64" s="33">
        <v>2718.4312052065388</v>
      </c>
      <c r="H64" s="33">
        <v>2628.5105049372237</v>
      </c>
      <c r="I64" s="33">
        <v>2526.2060048637418</v>
      </c>
      <c r="J64" s="33">
        <v>2450.0372051095251</v>
      </c>
      <c r="K64" s="33">
        <v>2347.4460048708024</v>
      </c>
      <c r="L64" s="33">
        <v>2257.8420047199088</v>
      </c>
      <c r="M64" s="33">
        <v>2173.4568044949401</v>
      </c>
      <c r="N64" s="33">
        <v>2085.315405236162</v>
      </c>
      <c r="O64" s="33">
        <v>2030.1298049450209</v>
      </c>
      <c r="P64" s="33">
        <v>1942.333105242493</v>
      </c>
      <c r="Q64" s="33">
        <v>1881.3425048343563</v>
      </c>
      <c r="R64" s="33">
        <v>1794.6875049866014</v>
      </c>
      <c r="S64" s="33">
        <v>6.3103829999999999E-6</v>
      </c>
      <c r="T64" s="33">
        <v>6.7948999999999898E-6</v>
      </c>
      <c r="U64" s="33">
        <v>7.9062200000000003E-6</v>
      </c>
      <c r="V64" s="33">
        <v>7.8935680000000009E-6</v>
      </c>
      <c r="W64" s="33">
        <v>8.0216359999999997E-6</v>
      </c>
      <c r="X64" s="33">
        <v>7.8607629999999998E-6</v>
      </c>
      <c r="Y64" s="33">
        <v>9.8473495000000001E-6</v>
      </c>
      <c r="Z64" s="33">
        <v>8.8426039999999999E-6</v>
      </c>
      <c r="AA64" s="33">
        <v>9.0378860000000004E-6</v>
      </c>
      <c r="AB64" s="33">
        <v>9.3549359999999993E-6</v>
      </c>
      <c r="AC64" s="33">
        <v>9.4164330000000004E-6</v>
      </c>
      <c r="AD64" s="33">
        <v>1.1853562000000001E-5</v>
      </c>
      <c r="AE64" s="33">
        <v>1.1242940999999999E-5</v>
      </c>
    </row>
    <row r="65" spans="1:31">
      <c r="A65" s="29" t="s">
        <v>133</v>
      </c>
      <c r="B65" s="29" t="s">
        <v>32</v>
      </c>
      <c r="C65" s="33">
        <v>1410.5973999999999</v>
      </c>
      <c r="D65" s="33">
        <v>1413.5438999999999</v>
      </c>
      <c r="E65" s="33">
        <v>1270.739</v>
      </c>
      <c r="F65" s="33">
        <v>164.58510000000001</v>
      </c>
      <c r="G65" s="33">
        <v>155.97089000000003</v>
      </c>
      <c r="H65" s="33">
        <v>150.76733999999999</v>
      </c>
      <c r="I65" s="33">
        <v>144.16077999999999</v>
      </c>
      <c r="J65" s="33">
        <v>141.24216000000001</v>
      </c>
      <c r="K65" s="33">
        <v>134.08798000000002</v>
      </c>
      <c r="L65" s="33">
        <v>129.68360000000001</v>
      </c>
      <c r="M65" s="33">
        <v>124.56989999999999</v>
      </c>
      <c r="N65" s="33">
        <v>119.27124999999999</v>
      </c>
      <c r="O65" s="33">
        <v>117.22308</v>
      </c>
      <c r="P65" s="33">
        <v>110.72738000000001</v>
      </c>
      <c r="Q65" s="33">
        <v>0</v>
      </c>
      <c r="R65" s="33">
        <v>0</v>
      </c>
      <c r="S65" s="33">
        <v>0</v>
      </c>
      <c r="T65" s="33">
        <v>0</v>
      </c>
      <c r="U65" s="33">
        <v>0</v>
      </c>
      <c r="V65" s="33">
        <v>0</v>
      </c>
      <c r="W65" s="33">
        <v>0</v>
      </c>
      <c r="X65" s="33">
        <v>0</v>
      </c>
      <c r="Y65" s="33">
        <v>0</v>
      </c>
      <c r="Z65" s="33">
        <v>0</v>
      </c>
      <c r="AA65" s="33">
        <v>0</v>
      </c>
      <c r="AB65" s="33">
        <v>0</v>
      </c>
      <c r="AC65" s="33">
        <v>0</v>
      </c>
      <c r="AD65" s="33">
        <v>0</v>
      </c>
      <c r="AE65" s="33">
        <v>0</v>
      </c>
    </row>
    <row r="66" spans="1:31">
      <c r="A66" s="29" t="s">
        <v>133</v>
      </c>
      <c r="B66" s="29" t="s">
        <v>66</v>
      </c>
      <c r="C66" s="33">
        <v>250.89109722540695</v>
      </c>
      <c r="D66" s="33">
        <v>146.99447508141358</v>
      </c>
      <c r="E66" s="33">
        <v>640.00623608973592</v>
      </c>
      <c r="F66" s="33">
        <v>66.3001862574786</v>
      </c>
      <c r="G66" s="33">
        <v>37.68506313775427</v>
      </c>
      <c r="H66" s="33">
        <v>78.810379257806545</v>
      </c>
      <c r="I66" s="33">
        <v>48.616893239151402</v>
      </c>
      <c r="J66" s="33">
        <v>100.82617386777048</v>
      </c>
      <c r="K66" s="33">
        <v>4.3769187339999979E-5</v>
      </c>
      <c r="L66" s="33">
        <v>15.124042974369202</v>
      </c>
      <c r="M66" s="33">
        <v>14.572477238895399</v>
      </c>
      <c r="N66" s="33">
        <v>76.658281212695016</v>
      </c>
      <c r="O66" s="33">
        <v>30.932781811403132</v>
      </c>
      <c r="P66" s="33">
        <v>29.21985465154825</v>
      </c>
      <c r="Q66" s="33">
        <v>214.88869832822454</v>
      </c>
      <c r="R66" s="33">
        <v>172.45869752851212</v>
      </c>
      <c r="S66" s="33">
        <v>526.14292484230555</v>
      </c>
      <c r="T66" s="33">
        <v>1040.7473851307038</v>
      </c>
      <c r="U66" s="33">
        <v>2214.4367093701571</v>
      </c>
      <c r="V66" s="33">
        <v>2750.6879440147327</v>
      </c>
      <c r="W66" s="33">
        <v>1588.9582548567225</v>
      </c>
      <c r="X66" s="33">
        <v>1579.4016793944045</v>
      </c>
      <c r="Y66" s="33">
        <v>3745.0488261690234</v>
      </c>
      <c r="Z66" s="33">
        <v>292.72849353367849</v>
      </c>
      <c r="AA66" s="33">
        <v>252.06661135177799</v>
      </c>
      <c r="AB66" s="33">
        <v>325.05436974513151</v>
      </c>
      <c r="AC66" s="33">
        <v>595.63643076528899</v>
      </c>
      <c r="AD66" s="33">
        <v>1145.9448373244172</v>
      </c>
      <c r="AE66" s="33">
        <v>1032.8323743595977</v>
      </c>
    </row>
    <row r="67" spans="1:31">
      <c r="A67" s="29" t="s">
        <v>133</v>
      </c>
      <c r="B67" s="29" t="s">
        <v>65</v>
      </c>
      <c r="C67" s="33">
        <v>0</v>
      </c>
      <c r="D67" s="33">
        <v>0</v>
      </c>
      <c r="E67" s="33">
        <v>0</v>
      </c>
      <c r="F67" s="33">
        <v>0</v>
      </c>
      <c r="G67" s="33">
        <v>0</v>
      </c>
      <c r="H67" s="33">
        <v>0</v>
      </c>
      <c r="I67" s="33">
        <v>0</v>
      </c>
      <c r="J67" s="33">
        <v>0</v>
      </c>
      <c r="K67" s="33">
        <v>0</v>
      </c>
      <c r="L67" s="33">
        <v>0</v>
      </c>
      <c r="M67" s="33">
        <v>0</v>
      </c>
      <c r="N67" s="33">
        <v>0</v>
      </c>
      <c r="O67" s="33">
        <v>0</v>
      </c>
      <c r="P67" s="33">
        <v>0</v>
      </c>
      <c r="Q67" s="33">
        <v>0</v>
      </c>
      <c r="R67" s="33">
        <v>0</v>
      </c>
      <c r="S67" s="33">
        <v>0</v>
      </c>
      <c r="T67" s="33">
        <v>0</v>
      </c>
      <c r="U67" s="33">
        <v>0</v>
      </c>
      <c r="V67" s="33">
        <v>0</v>
      </c>
      <c r="W67" s="33">
        <v>0</v>
      </c>
      <c r="X67" s="33">
        <v>0</v>
      </c>
      <c r="Y67" s="33">
        <v>0</v>
      </c>
      <c r="Z67" s="33">
        <v>0</v>
      </c>
      <c r="AA67" s="33">
        <v>0</v>
      </c>
      <c r="AB67" s="33">
        <v>0</v>
      </c>
      <c r="AC67" s="33">
        <v>0</v>
      </c>
      <c r="AD67" s="33">
        <v>0</v>
      </c>
      <c r="AE67" s="33">
        <v>0</v>
      </c>
    </row>
    <row r="68" spans="1:31">
      <c r="A68" s="29" t="s">
        <v>133</v>
      </c>
      <c r="B68" s="29" t="s">
        <v>69</v>
      </c>
      <c r="C68" s="33">
        <v>15467.286340194854</v>
      </c>
      <c r="D68" s="33">
        <v>16366.480620192904</v>
      </c>
      <c r="E68" s="33">
        <v>14129.056220219627</v>
      </c>
      <c r="F68" s="33">
        <v>15904.534390234772</v>
      </c>
      <c r="G68" s="33">
        <v>15021.363960226496</v>
      </c>
      <c r="H68" s="33">
        <v>15998.934470235832</v>
      </c>
      <c r="I68" s="33">
        <v>15342.756450228982</v>
      </c>
      <c r="J68" s="33">
        <v>13742.158170248071</v>
      </c>
      <c r="K68" s="33">
        <v>12865.33374024122</v>
      </c>
      <c r="L68" s="33">
        <v>11921.635980227431</v>
      </c>
      <c r="M68" s="33">
        <v>11505.243090216198</v>
      </c>
      <c r="N68" s="33">
        <v>9877.5209602377236</v>
      </c>
      <c r="O68" s="33">
        <v>9293.1285702257483</v>
      </c>
      <c r="P68" s="33">
        <v>8625.6078802544853</v>
      </c>
      <c r="Q68" s="33">
        <v>8294.7782942671492</v>
      </c>
      <c r="R68" s="33">
        <v>7324.3772855386624</v>
      </c>
      <c r="S68" s="33">
        <v>6484.9967318658428</v>
      </c>
      <c r="T68" s="33">
        <v>5651.158854599119</v>
      </c>
      <c r="U68" s="33">
        <v>4211.8417470716877</v>
      </c>
      <c r="V68" s="33">
        <v>4032.8466472716223</v>
      </c>
      <c r="W68" s="33">
        <v>3710.5733833163117</v>
      </c>
      <c r="X68" s="33">
        <v>3484.3051107017754</v>
      </c>
      <c r="Y68" s="33">
        <v>2361.0210168831472</v>
      </c>
      <c r="Z68" s="33">
        <v>2750.9426722417261</v>
      </c>
      <c r="AA68" s="33">
        <v>1637.9772086605951</v>
      </c>
      <c r="AB68" s="33">
        <v>1399.5786264312553</v>
      </c>
      <c r="AC68" s="33">
        <v>1158.3401722665242</v>
      </c>
      <c r="AD68" s="33">
        <v>805.28392577774787</v>
      </c>
      <c r="AE68" s="33">
        <v>657.57798740023088</v>
      </c>
    </row>
    <row r="69" spans="1:31">
      <c r="A69" s="29" t="s">
        <v>133</v>
      </c>
      <c r="B69" s="29" t="s">
        <v>68</v>
      </c>
      <c r="C69" s="33">
        <v>0.89261962468967371</v>
      </c>
      <c r="D69" s="33">
        <v>1.0037233386202196</v>
      </c>
      <c r="E69" s="33">
        <v>0.96442205776110279</v>
      </c>
      <c r="F69" s="33">
        <v>0.90304499112949066</v>
      </c>
      <c r="G69" s="33">
        <v>0.84826975910976288</v>
      </c>
      <c r="H69" s="33">
        <v>0.83670147683642615</v>
      </c>
      <c r="I69" s="33">
        <v>0.83107009109275432</v>
      </c>
      <c r="J69" s="33">
        <v>0.75989850260542258</v>
      </c>
      <c r="K69" s="33">
        <v>0.76231301461118239</v>
      </c>
      <c r="L69" s="33">
        <v>0.73707381989218379</v>
      </c>
      <c r="M69" s="33">
        <v>0.71831195733733844</v>
      </c>
      <c r="N69" s="33">
        <v>0.69859662803388867</v>
      </c>
      <c r="O69" s="33">
        <v>0.64223291263357052</v>
      </c>
      <c r="P69" s="33">
        <v>0.60579076526691322</v>
      </c>
      <c r="Q69" s="33">
        <v>0.59340113375814729</v>
      </c>
      <c r="R69" s="33">
        <v>0.5925609762973979</v>
      </c>
      <c r="S69" s="33">
        <v>0.54060989251557745</v>
      </c>
      <c r="T69" s="33">
        <v>0.54393708284292208</v>
      </c>
      <c r="U69" s="33">
        <v>0.53098405905634416</v>
      </c>
      <c r="V69" s="33">
        <v>0.51303250286676216</v>
      </c>
      <c r="W69" s="33">
        <v>0.50274830813825899</v>
      </c>
      <c r="X69" s="33">
        <v>0.90429409856637311</v>
      </c>
      <c r="Y69" s="33">
        <v>4.1571873811447357</v>
      </c>
      <c r="Z69" s="33">
        <v>3.9921362642918061</v>
      </c>
      <c r="AA69" s="33">
        <v>5.3077194226759019</v>
      </c>
      <c r="AB69" s="33">
        <v>4.6298701033779608</v>
      </c>
      <c r="AC69" s="33">
        <v>6.5572895151083257</v>
      </c>
      <c r="AD69" s="33">
        <v>6.733366845805195</v>
      </c>
      <c r="AE69" s="33">
        <v>6.5387704923433221</v>
      </c>
    </row>
    <row r="70" spans="1:31">
      <c r="A70" s="29" t="s">
        <v>133</v>
      </c>
      <c r="B70" s="29" t="s">
        <v>36</v>
      </c>
      <c r="C70" s="33">
        <v>8.0537718047893891E-2</v>
      </c>
      <c r="D70" s="33">
        <v>7.2011682839987004E-2</v>
      </c>
      <c r="E70" s="33">
        <v>9.1802866912583991E-2</v>
      </c>
      <c r="F70" s="33">
        <v>9.4318039882738999E-2</v>
      </c>
      <c r="G70" s="33">
        <v>9.5649937177346003E-2</v>
      </c>
      <c r="H70" s="33">
        <v>9.4482379484628509E-2</v>
      </c>
      <c r="I70" s="33">
        <v>8.951900666975901E-2</v>
      </c>
      <c r="J70" s="33">
        <v>8.2790811578590001E-2</v>
      </c>
      <c r="K70" s="33">
        <v>7.1665166424630403E-2</v>
      </c>
      <c r="L70" s="33">
        <v>7.0723487124597001E-2</v>
      </c>
      <c r="M70" s="33">
        <v>6.67781064445159E-2</v>
      </c>
      <c r="N70" s="33">
        <v>6.4357858090184003E-2</v>
      </c>
      <c r="O70" s="33">
        <v>6.3378043019107003E-2</v>
      </c>
      <c r="P70" s="33">
        <v>4.8433884391362002E-2</v>
      </c>
      <c r="Q70" s="33">
        <v>4.6552805948773E-2</v>
      </c>
      <c r="R70" s="33">
        <v>4.5221026472459999E-2</v>
      </c>
      <c r="S70" s="33">
        <v>4.3464510128724002E-2</v>
      </c>
      <c r="T70" s="33">
        <v>4.2310749494369998E-2</v>
      </c>
      <c r="U70" s="33">
        <v>3.8808334981639998E-2</v>
      </c>
      <c r="V70" s="33">
        <v>3.5461687030169997E-2</v>
      </c>
      <c r="W70" s="33">
        <v>0.78635312800000012</v>
      </c>
      <c r="X70" s="33">
        <v>0.754131353</v>
      </c>
      <c r="Y70" s="33">
        <v>0.725588393</v>
      </c>
      <c r="Z70" s="33">
        <v>0.91867699299999905</v>
      </c>
      <c r="AA70" s="33">
        <v>0.9034547140000001</v>
      </c>
      <c r="AB70" s="33">
        <v>0.85062645199999998</v>
      </c>
      <c r="AC70" s="33">
        <v>0.815939368</v>
      </c>
      <c r="AD70" s="33">
        <v>0.74964460999999993</v>
      </c>
      <c r="AE70" s="33">
        <v>0.64680358400000004</v>
      </c>
    </row>
    <row r="71" spans="1:31">
      <c r="A71" s="29" t="s">
        <v>133</v>
      </c>
      <c r="B71" s="29" t="s">
        <v>73</v>
      </c>
      <c r="C71" s="33">
        <v>0</v>
      </c>
      <c r="D71" s="33">
        <v>0</v>
      </c>
      <c r="E71" s="33">
        <v>9.0969840000000002E-9</v>
      </c>
      <c r="F71" s="33">
        <v>8.336015500000001E-9</v>
      </c>
      <c r="G71" s="33">
        <v>7.8759659999999913E-9</v>
      </c>
      <c r="H71" s="33">
        <v>7.8842529999999992E-9</v>
      </c>
      <c r="I71" s="33">
        <v>7.9402800000000002E-9</v>
      </c>
      <c r="J71" s="33">
        <v>8.0284379999999998E-9</v>
      </c>
      <c r="K71" s="33">
        <v>7.7671740000000002E-9</v>
      </c>
      <c r="L71" s="33">
        <v>7.6786549999999997E-9</v>
      </c>
      <c r="M71" s="33">
        <v>7.7296780000000003E-9</v>
      </c>
      <c r="N71" s="33">
        <v>9.3566579999999992E-9</v>
      </c>
      <c r="O71" s="33">
        <v>9.07931199999999E-9</v>
      </c>
      <c r="P71" s="33">
        <v>9.3996204999999996E-9</v>
      </c>
      <c r="Q71" s="33">
        <v>1.0521607999999999E-8</v>
      </c>
      <c r="R71" s="33">
        <v>1.5912680999999999E-8</v>
      </c>
      <c r="S71" s="33">
        <v>1.5095179999999899E-8</v>
      </c>
      <c r="T71" s="33">
        <v>1.4732690999999898E-8</v>
      </c>
      <c r="U71" s="33">
        <v>1.5619204999999899E-8</v>
      </c>
      <c r="V71" s="33">
        <v>1.506387E-8</v>
      </c>
      <c r="W71" s="33">
        <v>1.6930582E-8</v>
      </c>
      <c r="X71" s="33">
        <v>1.598586E-8</v>
      </c>
      <c r="Y71" s="33">
        <v>1.5235564000000002E-8</v>
      </c>
      <c r="Z71" s="33">
        <v>1.8357462999999999E-8</v>
      </c>
      <c r="AA71" s="33">
        <v>1.9898421999999999E-8</v>
      </c>
      <c r="AB71" s="33">
        <v>1.8724577000000001E-8</v>
      </c>
      <c r="AC71" s="33">
        <v>1.8930188000000002E-8</v>
      </c>
      <c r="AD71" s="33">
        <v>1.8414668E-8</v>
      </c>
      <c r="AE71" s="33">
        <v>1.7756653E-8</v>
      </c>
    </row>
    <row r="72" spans="1:31">
      <c r="A72" s="29" t="s">
        <v>133</v>
      </c>
      <c r="B72" s="29" t="s">
        <v>56</v>
      </c>
      <c r="C72" s="33">
        <v>2.3586210539999999E-2</v>
      </c>
      <c r="D72" s="33">
        <v>3.5933034429999997E-2</v>
      </c>
      <c r="E72" s="33">
        <v>5.5012116299999997E-2</v>
      </c>
      <c r="F72" s="33">
        <v>6.6911291599999992E-2</v>
      </c>
      <c r="G72" s="33">
        <v>8.2478890799999996E-2</v>
      </c>
      <c r="H72" s="33">
        <v>9.4543519999999895E-2</v>
      </c>
      <c r="I72" s="33">
        <v>0.10724616499999999</v>
      </c>
      <c r="J72" s="33">
        <v>0.11360730449999999</v>
      </c>
      <c r="K72" s="33">
        <v>0.115047953699999</v>
      </c>
      <c r="L72" s="33">
        <v>0.1191154706</v>
      </c>
      <c r="M72" s="33">
        <v>0.11973812999999899</v>
      </c>
      <c r="N72" s="33">
        <v>0.12358390599999899</v>
      </c>
      <c r="O72" s="33">
        <v>0.12744700949999999</v>
      </c>
      <c r="P72" s="33">
        <v>0.129138421</v>
      </c>
      <c r="Q72" s="33">
        <v>0.1293241017</v>
      </c>
      <c r="R72" s="33">
        <v>0.13072087360000001</v>
      </c>
      <c r="S72" s="33">
        <v>0.13374991400000003</v>
      </c>
      <c r="T72" s="33">
        <v>0.13428205669999999</v>
      </c>
      <c r="U72" s="33">
        <v>0.12638517749999997</v>
      </c>
      <c r="V72" s="33">
        <v>0.12376840929999999</v>
      </c>
      <c r="W72" s="33">
        <v>9.3043380600000003E-2</v>
      </c>
      <c r="X72" s="33">
        <v>9.2973846299999996E-2</v>
      </c>
      <c r="Y72" s="33">
        <v>9.168619489999999E-2</v>
      </c>
      <c r="Z72" s="33">
        <v>8.9666996500000012E-2</v>
      </c>
      <c r="AA72" s="33">
        <v>9.3292380600000002E-2</v>
      </c>
      <c r="AB72" s="33">
        <v>8.9684192100000004E-2</v>
      </c>
      <c r="AC72" s="33">
        <v>8.9843420600000001E-2</v>
      </c>
      <c r="AD72" s="33">
        <v>7.3666829699999908E-2</v>
      </c>
      <c r="AE72" s="33">
        <v>5.88935352E-2</v>
      </c>
    </row>
    <row r="73" spans="1:31">
      <c r="A73" s="34" t="s">
        <v>138</v>
      </c>
      <c r="B73" s="34"/>
      <c r="C73" s="35">
        <v>24976.507461732192</v>
      </c>
      <c r="D73" s="35">
        <v>25464.066223118334</v>
      </c>
      <c r="E73" s="35">
        <v>19062.92668388283</v>
      </c>
      <c r="F73" s="35">
        <v>18978.76852674285</v>
      </c>
      <c r="G73" s="35">
        <v>17934.299388329899</v>
      </c>
      <c r="H73" s="35">
        <v>18857.859395907701</v>
      </c>
      <c r="I73" s="35">
        <v>18062.571198422967</v>
      </c>
      <c r="J73" s="35">
        <v>16435.023607727973</v>
      </c>
      <c r="K73" s="35">
        <v>15347.630081895821</v>
      </c>
      <c r="L73" s="35">
        <v>14325.0227017416</v>
      </c>
      <c r="M73" s="35">
        <v>13818.560583907371</v>
      </c>
      <c r="N73" s="35">
        <v>12159.464493314614</v>
      </c>
      <c r="O73" s="35">
        <v>11472.056469894806</v>
      </c>
      <c r="P73" s="35">
        <v>10708.494010913793</v>
      </c>
      <c r="Q73" s="35">
        <v>10391.602898563488</v>
      </c>
      <c r="R73" s="35">
        <v>9292.1160490300736</v>
      </c>
      <c r="S73" s="35">
        <v>7011.6802729110477</v>
      </c>
      <c r="T73" s="35">
        <v>6692.4501836075651</v>
      </c>
      <c r="U73" s="35">
        <v>6426.8094484071207</v>
      </c>
      <c r="V73" s="35">
        <v>6784.0476316827899</v>
      </c>
      <c r="W73" s="35">
        <v>5300.0343945028089</v>
      </c>
      <c r="X73" s="35">
        <v>5064.6110920555093</v>
      </c>
      <c r="Y73" s="35">
        <v>6110.2270402806644</v>
      </c>
      <c r="Z73" s="35">
        <v>3047.6633108823003</v>
      </c>
      <c r="AA73" s="35">
        <v>1895.3515484729351</v>
      </c>
      <c r="AB73" s="35">
        <v>1729.2628756347008</v>
      </c>
      <c r="AC73" s="35">
        <v>1760.5339019633545</v>
      </c>
      <c r="AD73" s="35">
        <v>1957.9621418015324</v>
      </c>
      <c r="AE73" s="35">
        <v>1696.9491434951128</v>
      </c>
    </row>
    <row r="75" spans="1:31">
      <c r="A75" s="19" t="s">
        <v>128</v>
      </c>
      <c r="B75" s="19" t="s">
        <v>129</v>
      </c>
      <c r="C75" s="19" t="s">
        <v>80</v>
      </c>
      <c r="D75" s="19" t="s">
        <v>89</v>
      </c>
      <c r="E75" s="19" t="s">
        <v>90</v>
      </c>
      <c r="F75" s="19" t="s">
        <v>91</v>
      </c>
      <c r="G75" s="19" t="s">
        <v>92</v>
      </c>
      <c r="H75" s="19" t="s">
        <v>93</v>
      </c>
      <c r="I75" s="19" t="s">
        <v>94</v>
      </c>
      <c r="J75" s="19" t="s">
        <v>95</v>
      </c>
      <c r="K75" s="19" t="s">
        <v>96</v>
      </c>
      <c r="L75" s="19" t="s">
        <v>97</v>
      </c>
      <c r="M75" s="19" t="s">
        <v>98</v>
      </c>
      <c r="N75" s="19" t="s">
        <v>99</v>
      </c>
      <c r="O75" s="19" t="s">
        <v>100</v>
      </c>
      <c r="P75" s="19" t="s">
        <v>101</v>
      </c>
      <c r="Q75" s="19" t="s">
        <v>102</v>
      </c>
      <c r="R75" s="19" t="s">
        <v>103</v>
      </c>
      <c r="S75" s="19" t="s">
        <v>104</v>
      </c>
      <c r="T75" s="19" t="s">
        <v>105</v>
      </c>
      <c r="U75" s="19" t="s">
        <v>106</v>
      </c>
      <c r="V75" s="19" t="s">
        <v>107</v>
      </c>
      <c r="W75" s="19" t="s">
        <v>108</v>
      </c>
      <c r="X75" s="19" t="s">
        <v>109</v>
      </c>
      <c r="Y75" s="19" t="s">
        <v>110</v>
      </c>
      <c r="Z75" s="19" t="s">
        <v>111</v>
      </c>
      <c r="AA75" s="19" t="s">
        <v>112</v>
      </c>
      <c r="AB75" s="19" t="s">
        <v>113</v>
      </c>
      <c r="AC75" s="19" t="s">
        <v>114</v>
      </c>
      <c r="AD75" s="19" t="s">
        <v>115</v>
      </c>
      <c r="AE75" s="19" t="s">
        <v>116</v>
      </c>
    </row>
    <row r="76" spans="1:31">
      <c r="A76" s="29" t="s">
        <v>134</v>
      </c>
      <c r="B76" s="29" t="s">
        <v>64</v>
      </c>
      <c r="C76" s="33">
        <v>0</v>
      </c>
      <c r="D76" s="33">
        <v>0</v>
      </c>
      <c r="E76" s="33">
        <v>0</v>
      </c>
      <c r="F76" s="33">
        <v>0</v>
      </c>
      <c r="G76" s="33">
        <v>0</v>
      </c>
      <c r="H76" s="33">
        <v>0</v>
      </c>
      <c r="I76" s="33">
        <v>0</v>
      </c>
      <c r="J76" s="33">
        <v>0</v>
      </c>
      <c r="K76" s="33">
        <v>0</v>
      </c>
      <c r="L76" s="33">
        <v>0</v>
      </c>
      <c r="M76" s="33">
        <v>0</v>
      </c>
      <c r="N76" s="33">
        <v>0</v>
      </c>
      <c r="O76" s="33">
        <v>0</v>
      </c>
      <c r="P76" s="33">
        <v>0</v>
      </c>
      <c r="Q76" s="33">
        <v>0</v>
      </c>
      <c r="R76" s="33">
        <v>0</v>
      </c>
      <c r="S76" s="33">
        <v>0</v>
      </c>
      <c r="T76" s="33">
        <v>0</v>
      </c>
      <c r="U76" s="33">
        <v>0</v>
      </c>
      <c r="V76" s="33">
        <v>0</v>
      </c>
      <c r="W76" s="33">
        <v>0</v>
      </c>
      <c r="X76" s="33">
        <v>0</v>
      </c>
      <c r="Y76" s="33">
        <v>0</v>
      </c>
      <c r="Z76" s="33">
        <v>0</v>
      </c>
      <c r="AA76" s="33">
        <v>0</v>
      </c>
      <c r="AB76" s="33">
        <v>0</v>
      </c>
      <c r="AC76" s="33">
        <v>0</v>
      </c>
      <c r="AD76" s="33">
        <v>0</v>
      </c>
      <c r="AE76" s="33">
        <v>0</v>
      </c>
    </row>
    <row r="77" spans="1:31">
      <c r="A77" s="29" t="s">
        <v>134</v>
      </c>
      <c r="B77" s="29" t="s">
        <v>71</v>
      </c>
      <c r="C77" s="33">
        <v>0</v>
      </c>
      <c r="D77" s="33">
        <v>0</v>
      </c>
      <c r="E77" s="33">
        <v>0</v>
      </c>
      <c r="F77" s="33">
        <v>0</v>
      </c>
      <c r="G77" s="33">
        <v>0</v>
      </c>
      <c r="H77" s="33">
        <v>0</v>
      </c>
      <c r="I77" s="33">
        <v>0</v>
      </c>
      <c r="J77" s="33">
        <v>0</v>
      </c>
      <c r="K77" s="33">
        <v>0</v>
      </c>
      <c r="L77" s="33">
        <v>0</v>
      </c>
      <c r="M77" s="33">
        <v>0</v>
      </c>
      <c r="N77" s="33">
        <v>0</v>
      </c>
      <c r="O77" s="33">
        <v>0</v>
      </c>
      <c r="P77" s="33">
        <v>0</v>
      </c>
      <c r="Q77" s="33">
        <v>0</v>
      </c>
      <c r="R77" s="33">
        <v>0</v>
      </c>
      <c r="S77" s="33">
        <v>0</v>
      </c>
      <c r="T77" s="33">
        <v>0</v>
      </c>
      <c r="U77" s="33">
        <v>0</v>
      </c>
      <c r="V77" s="33">
        <v>0</v>
      </c>
      <c r="W77" s="33">
        <v>0</v>
      </c>
      <c r="X77" s="33">
        <v>0</v>
      </c>
      <c r="Y77" s="33">
        <v>0</v>
      </c>
      <c r="Z77" s="33">
        <v>0</v>
      </c>
      <c r="AA77" s="33">
        <v>0</v>
      </c>
      <c r="AB77" s="33">
        <v>0</v>
      </c>
      <c r="AC77" s="33">
        <v>0</v>
      </c>
      <c r="AD77" s="33">
        <v>0</v>
      </c>
      <c r="AE77" s="33">
        <v>0</v>
      </c>
    </row>
    <row r="78" spans="1:31">
      <c r="A78" s="29" t="s">
        <v>134</v>
      </c>
      <c r="B78" s="29" t="s">
        <v>20</v>
      </c>
      <c r="C78" s="33">
        <v>4.3096505E-6</v>
      </c>
      <c r="D78" s="33">
        <v>4.1246369999999998E-6</v>
      </c>
      <c r="E78" s="33">
        <v>3.9806929999999897E-6</v>
      </c>
      <c r="F78" s="33">
        <v>3.8279103999999897E-6</v>
      </c>
      <c r="G78" s="33">
        <v>3.6871703000000003E-6</v>
      </c>
      <c r="H78" s="33">
        <v>3.5696370000000001E-6</v>
      </c>
      <c r="I78" s="33">
        <v>3.4902096000000002E-6</v>
      </c>
      <c r="J78" s="33">
        <v>3.4500974999999996E-6</v>
      </c>
      <c r="K78" s="33">
        <v>3.4224289999999998E-6</v>
      </c>
      <c r="L78" s="33">
        <v>3.3778201000000002E-6</v>
      </c>
      <c r="M78" s="33">
        <v>3.33904E-6</v>
      </c>
      <c r="N78" s="33">
        <v>3.3169358999999997E-6</v>
      </c>
      <c r="O78" s="33">
        <v>3.3022837999999998E-6</v>
      </c>
      <c r="P78" s="33">
        <v>3.2619117000000001E-6</v>
      </c>
      <c r="Q78" s="33">
        <v>3.2392112000000002E-6</v>
      </c>
      <c r="R78" s="33">
        <v>3.2145786E-6</v>
      </c>
      <c r="S78" s="33">
        <v>3.2187637E-6</v>
      </c>
      <c r="T78" s="33">
        <v>3.2106095E-6</v>
      </c>
      <c r="U78" s="33">
        <v>3.2194324000000003E-6</v>
      </c>
      <c r="V78" s="33">
        <v>3.1949469999999999E-6</v>
      </c>
      <c r="W78" s="33">
        <v>3.2005547999999998E-6</v>
      </c>
      <c r="X78" s="33">
        <v>3.1981104999999999E-6</v>
      </c>
      <c r="Y78" s="33">
        <v>3.1958748999999998E-6</v>
      </c>
      <c r="Z78" s="33">
        <v>3.1846404999999999E-6</v>
      </c>
      <c r="AA78" s="33">
        <v>3.1767618000000001E-6</v>
      </c>
      <c r="AB78" s="33">
        <v>3.1810643E-6</v>
      </c>
      <c r="AC78" s="33">
        <v>3.18220419999999E-6</v>
      </c>
      <c r="AD78" s="33">
        <v>3.1682147999999897E-6</v>
      </c>
      <c r="AE78" s="33">
        <v>3.1625416999999999E-6</v>
      </c>
    </row>
    <row r="79" spans="1:31">
      <c r="A79" s="29" t="s">
        <v>134</v>
      </c>
      <c r="B79" s="29" t="s">
        <v>32</v>
      </c>
      <c r="C79" s="33">
        <v>0</v>
      </c>
      <c r="D79" s="33">
        <v>0</v>
      </c>
      <c r="E79" s="33">
        <v>0</v>
      </c>
      <c r="F79" s="33">
        <v>0</v>
      </c>
      <c r="G79" s="33">
        <v>0</v>
      </c>
      <c r="H79" s="33">
        <v>0</v>
      </c>
      <c r="I79" s="33">
        <v>0</v>
      </c>
      <c r="J79" s="33">
        <v>0</v>
      </c>
      <c r="K79" s="33">
        <v>0</v>
      </c>
      <c r="L79" s="33">
        <v>0</v>
      </c>
      <c r="M79" s="33">
        <v>0</v>
      </c>
      <c r="N79" s="33">
        <v>0</v>
      </c>
      <c r="O79" s="33">
        <v>0</v>
      </c>
      <c r="P79" s="33">
        <v>0</v>
      </c>
      <c r="Q79" s="33">
        <v>0</v>
      </c>
      <c r="R79" s="33">
        <v>0</v>
      </c>
      <c r="S79" s="33">
        <v>0</v>
      </c>
      <c r="T79" s="33">
        <v>0</v>
      </c>
      <c r="U79" s="33">
        <v>0</v>
      </c>
      <c r="V79" s="33">
        <v>0</v>
      </c>
      <c r="W79" s="33">
        <v>0</v>
      </c>
      <c r="X79" s="33">
        <v>0</v>
      </c>
      <c r="Y79" s="33">
        <v>0</v>
      </c>
      <c r="Z79" s="33">
        <v>0</v>
      </c>
      <c r="AA79" s="33">
        <v>0</v>
      </c>
      <c r="AB79" s="33">
        <v>0</v>
      </c>
      <c r="AC79" s="33">
        <v>0</v>
      </c>
      <c r="AD79" s="33">
        <v>0</v>
      </c>
      <c r="AE79" s="33">
        <v>0</v>
      </c>
    </row>
    <row r="80" spans="1:31">
      <c r="A80" s="29" t="s">
        <v>134</v>
      </c>
      <c r="B80" s="29" t="s">
        <v>66</v>
      </c>
      <c r="C80" s="33">
        <v>5.5593108999999911E-6</v>
      </c>
      <c r="D80" s="33">
        <v>5.21778899999999E-6</v>
      </c>
      <c r="E80" s="33">
        <v>4.9344022400000002E-6</v>
      </c>
      <c r="F80" s="33">
        <v>4.7870357399999997E-6</v>
      </c>
      <c r="G80" s="33">
        <v>4.6110986999999997E-6</v>
      </c>
      <c r="H80" s="33">
        <v>4.6287170400000002E-6</v>
      </c>
      <c r="I80" s="33">
        <v>4.5634744500000007E-6</v>
      </c>
      <c r="J80" s="33">
        <v>4.5338889999999998E-6</v>
      </c>
      <c r="K80" s="33">
        <v>4.5497693000000001E-6</v>
      </c>
      <c r="L80" s="33">
        <v>4.4621555000000002E-6</v>
      </c>
      <c r="M80" s="33">
        <v>4.3777152999999903E-6</v>
      </c>
      <c r="N80" s="33">
        <v>4.3555428299999989E-6</v>
      </c>
      <c r="O80" s="33">
        <v>4.355631299999999E-6</v>
      </c>
      <c r="P80" s="33">
        <v>4.2828066400000003E-6</v>
      </c>
      <c r="Q80" s="33">
        <v>4.241716499999998E-6</v>
      </c>
      <c r="R80" s="33">
        <v>4.1894725999999898E-6</v>
      </c>
      <c r="S80" s="33">
        <v>4.2407693499999993E-6</v>
      </c>
      <c r="T80" s="33">
        <v>4.1429235999999896E-6</v>
      </c>
      <c r="U80" s="33">
        <v>4.1539535500000007E-6</v>
      </c>
      <c r="V80" s="33">
        <v>2.7442104699999996E-6</v>
      </c>
      <c r="W80" s="33">
        <v>2.7460715399999999E-6</v>
      </c>
      <c r="X80" s="33">
        <v>2.7750473999999997E-6</v>
      </c>
      <c r="Y80" s="33">
        <v>2.7138497E-6</v>
      </c>
      <c r="Z80" s="33">
        <v>2.716693499999999E-6</v>
      </c>
      <c r="AA80" s="33">
        <v>2.67999055E-6</v>
      </c>
      <c r="AB80" s="33">
        <v>2.7411474699999999E-6</v>
      </c>
      <c r="AC80" s="33">
        <v>2.7328967299999991E-6</v>
      </c>
      <c r="AD80" s="33">
        <v>2.7409866499999997E-6</v>
      </c>
      <c r="AE80" s="33">
        <v>2.6910265999999997E-6</v>
      </c>
    </row>
    <row r="81" spans="1:31">
      <c r="A81" s="29" t="s">
        <v>134</v>
      </c>
      <c r="B81" s="29" t="s">
        <v>65</v>
      </c>
      <c r="C81" s="33">
        <v>53008.513049999994</v>
      </c>
      <c r="D81" s="33">
        <v>50461.789159999993</v>
      </c>
      <c r="E81" s="33">
        <v>48745.123599999999</v>
      </c>
      <c r="F81" s="33">
        <v>59418.809049999996</v>
      </c>
      <c r="G81" s="33">
        <v>56160.341799999995</v>
      </c>
      <c r="H81" s="33">
        <v>33435.765201104303</v>
      </c>
      <c r="I81" s="33">
        <v>28591.582778176598</v>
      </c>
      <c r="J81" s="33">
        <v>27560.830429286001</v>
      </c>
      <c r="K81" s="33">
        <v>24307.537643412299</v>
      </c>
      <c r="L81" s="33">
        <v>22327.011090726206</v>
      </c>
      <c r="M81" s="33">
        <v>17156.426742800599</v>
      </c>
      <c r="N81" s="33">
        <v>17505.8193603402</v>
      </c>
      <c r="O81" s="33">
        <v>15951.234017741699</v>
      </c>
      <c r="P81" s="33">
        <v>13993.417188559002</v>
      </c>
      <c r="Q81" s="33">
        <v>12471.043112181298</v>
      </c>
      <c r="R81" s="33">
        <v>10684.173156958001</v>
      </c>
      <c r="S81" s="33">
        <v>11594.141771453298</v>
      </c>
      <c r="T81" s="33">
        <v>10437.830895242598</v>
      </c>
      <c r="U81" s="33">
        <v>10492.713003618901</v>
      </c>
      <c r="V81" s="33">
        <v>8672.1888250106003</v>
      </c>
      <c r="W81" s="33">
        <v>9461.4543592505015</v>
      </c>
      <c r="X81" s="33">
        <v>8736.756970542001</v>
      </c>
      <c r="Y81" s="33">
        <v>7741.0185956085497</v>
      </c>
      <c r="Z81" s="33">
        <v>7553.1570965498504</v>
      </c>
      <c r="AA81" s="33">
        <v>6496.6324310253403</v>
      </c>
      <c r="AB81" s="33">
        <v>7227.721727013899</v>
      </c>
      <c r="AC81" s="33">
        <v>6043.8592069085998</v>
      </c>
      <c r="AD81" s="33">
        <v>5685.8528847437992</v>
      </c>
      <c r="AE81" s="33">
        <v>5085.5367172720016</v>
      </c>
    </row>
    <row r="82" spans="1:31">
      <c r="A82" s="29" t="s">
        <v>134</v>
      </c>
      <c r="B82" s="29" t="s">
        <v>69</v>
      </c>
      <c r="C82" s="33">
        <v>3391.7036001175966</v>
      </c>
      <c r="D82" s="33">
        <v>3954.7871001202316</v>
      </c>
      <c r="E82" s="33">
        <v>3439.9298292372955</v>
      </c>
      <c r="F82" s="33">
        <v>3349.1141869439252</v>
      </c>
      <c r="G82" s="33">
        <v>3439.9312604834336</v>
      </c>
      <c r="H82" s="33">
        <v>3088.3575573864482</v>
      </c>
      <c r="I82" s="33">
        <v>2886.0623022828536</v>
      </c>
      <c r="J82" s="33">
        <v>2279.6887339878995</v>
      </c>
      <c r="K82" s="33">
        <v>2107.5295041310869</v>
      </c>
      <c r="L82" s="33">
        <v>1549.806647913312</v>
      </c>
      <c r="M82" s="33">
        <v>1373.3222240597361</v>
      </c>
      <c r="N82" s="33">
        <v>1095.9315660900861</v>
      </c>
      <c r="O82" s="33">
        <v>961.40324927626659</v>
      </c>
      <c r="P82" s="33">
        <v>792.74478178941831</v>
      </c>
      <c r="Q82" s="33">
        <v>728.5166441973854</v>
      </c>
      <c r="R82" s="33">
        <v>646.00465300024052</v>
      </c>
      <c r="S82" s="33">
        <v>502.63258937467634</v>
      </c>
      <c r="T82" s="33">
        <v>483.59645169900659</v>
      </c>
      <c r="U82" s="33">
        <v>415.98249756439316</v>
      </c>
      <c r="V82" s="33">
        <v>378.08113118805801</v>
      </c>
      <c r="W82" s="33">
        <v>380.66608237849732</v>
      </c>
      <c r="X82" s="33">
        <v>348.91859527620744</v>
      </c>
      <c r="Y82" s="33">
        <v>318.64657357550846</v>
      </c>
      <c r="Z82" s="33">
        <v>293.40578177961743</v>
      </c>
      <c r="AA82" s="33">
        <v>264.27899907409278</v>
      </c>
      <c r="AB82" s="33">
        <v>219.86498656552695</v>
      </c>
      <c r="AC82" s="33">
        <v>205.4704196617302</v>
      </c>
      <c r="AD82" s="33">
        <v>161.39089005598038</v>
      </c>
      <c r="AE82" s="33">
        <v>153.79972840936483</v>
      </c>
    </row>
    <row r="83" spans="1:31">
      <c r="A83" s="29" t="s">
        <v>134</v>
      </c>
      <c r="B83" s="29" t="s">
        <v>68</v>
      </c>
      <c r="C83" s="33">
        <v>2.5662315999999998E-9</v>
      </c>
      <c r="D83" s="33">
        <v>3.6737909999999999E-9</v>
      </c>
      <c r="E83" s="33">
        <v>6.136453E-9</v>
      </c>
      <c r="F83" s="33">
        <v>6.6568669999999903E-9</v>
      </c>
      <c r="G83" s="33">
        <v>5.5481089999999895E-9</v>
      </c>
      <c r="H83" s="33">
        <v>6.3768024999999997E-9</v>
      </c>
      <c r="I83" s="33">
        <v>7.0680099999999999E-9</v>
      </c>
      <c r="J83" s="33">
        <v>7.4676372999999996E-9</v>
      </c>
      <c r="K83" s="33">
        <v>9.7824559999999993E-9</v>
      </c>
      <c r="L83" s="33">
        <v>1.1983896999999901E-8</v>
      </c>
      <c r="M83" s="33">
        <v>1.6764884999999998E-8</v>
      </c>
      <c r="N83" s="33">
        <v>1.6219884999999999E-8</v>
      </c>
      <c r="O83" s="33">
        <v>1.5777201000000001E-8</v>
      </c>
      <c r="P83" s="33">
        <v>1.3455688E-8</v>
      </c>
      <c r="Q83" s="33">
        <v>1.3931994E-8</v>
      </c>
      <c r="R83" s="33">
        <v>1.2941636000000001E-8</v>
      </c>
      <c r="S83" s="33">
        <v>1.4987954E-8</v>
      </c>
      <c r="T83" s="33">
        <v>1.7643733E-8</v>
      </c>
      <c r="U83" s="33">
        <v>1.8083742999999999E-8</v>
      </c>
      <c r="V83" s="33">
        <v>2.4739125000000001E-8</v>
      </c>
      <c r="W83" s="33">
        <v>2.3950296999999998E-8</v>
      </c>
      <c r="X83" s="33">
        <v>2.3229159E-8</v>
      </c>
      <c r="Y83" s="33">
        <v>1.9855956000000002E-8</v>
      </c>
      <c r="Z83" s="33">
        <v>2.0618357999999899E-8</v>
      </c>
      <c r="AA83" s="33">
        <v>1.8983334000000003E-8</v>
      </c>
      <c r="AB83" s="33">
        <v>1.8483528E-8</v>
      </c>
      <c r="AC83" s="33">
        <v>1.85951669999999E-8</v>
      </c>
      <c r="AD83" s="33">
        <v>1.7419892000000002E-8</v>
      </c>
      <c r="AE83" s="33">
        <v>1.6456528000000001E-8</v>
      </c>
    </row>
    <row r="84" spans="1:31">
      <c r="A84" s="29" t="s">
        <v>134</v>
      </c>
      <c r="B84" s="29" t="s">
        <v>36</v>
      </c>
      <c r="C84" s="33">
        <v>9.114281E-9</v>
      </c>
      <c r="D84" s="33">
        <v>8.9019429999999993E-9</v>
      </c>
      <c r="E84" s="33">
        <v>8.5471660000000003E-9</v>
      </c>
      <c r="F84" s="33">
        <v>8.2224390000000001E-9</v>
      </c>
      <c r="G84" s="33">
        <v>8.0883479999999995E-9</v>
      </c>
      <c r="H84" s="33">
        <v>8.1281649999999997E-9</v>
      </c>
      <c r="I84" s="33">
        <v>8.5887095000000001E-9</v>
      </c>
      <c r="J84" s="33">
        <v>9.7139450000000008E-9</v>
      </c>
      <c r="K84" s="33">
        <v>1.3487289E-8</v>
      </c>
      <c r="L84" s="33">
        <v>1.3796914E-8</v>
      </c>
      <c r="M84" s="33">
        <v>1.3906945000000001E-8</v>
      </c>
      <c r="N84" s="33">
        <v>1.46313079999999E-8</v>
      </c>
      <c r="O84" s="33">
        <v>1.4421901E-8</v>
      </c>
      <c r="P84" s="33">
        <v>1.5367574000000002E-8</v>
      </c>
      <c r="Q84" s="33">
        <v>1.5574936999999999E-8</v>
      </c>
      <c r="R84" s="33">
        <v>1.6120051000000001E-8</v>
      </c>
      <c r="S84" s="33">
        <v>1.6376794999999999E-8</v>
      </c>
      <c r="T84" s="33">
        <v>1.6529885999999901E-8</v>
      </c>
      <c r="U84" s="33">
        <v>1.7145494000000001E-8</v>
      </c>
      <c r="V84" s="33">
        <v>1.8386564999999998E-8</v>
      </c>
      <c r="W84" s="33">
        <v>1.8198983999999998E-8</v>
      </c>
      <c r="X84" s="33">
        <v>1.8529540999999901E-8</v>
      </c>
      <c r="Y84" s="33">
        <v>1.92792979999999E-8</v>
      </c>
      <c r="Z84" s="33">
        <v>1.9534245E-8</v>
      </c>
      <c r="AA84" s="33">
        <v>1.9684852E-8</v>
      </c>
      <c r="AB84" s="33">
        <v>2.0139989E-8</v>
      </c>
      <c r="AC84" s="33">
        <v>2.0583939999999899E-8</v>
      </c>
      <c r="AD84" s="33">
        <v>2.0787901999999999E-8</v>
      </c>
      <c r="AE84" s="33">
        <v>2.1434675000000002E-8</v>
      </c>
    </row>
    <row r="85" spans="1:31">
      <c r="A85" s="29" t="s">
        <v>134</v>
      </c>
      <c r="B85" s="29" t="s">
        <v>73</v>
      </c>
      <c r="C85" s="33">
        <v>0</v>
      </c>
      <c r="D85" s="33">
        <v>0</v>
      </c>
      <c r="E85" s="33">
        <v>2.5337644000000001E-8</v>
      </c>
      <c r="F85" s="33">
        <v>2.4925584000000001E-8</v>
      </c>
      <c r="G85" s="33">
        <v>2.6536030999999798E-8</v>
      </c>
      <c r="H85" s="33">
        <v>2.7749356999999901E-8</v>
      </c>
      <c r="I85" s="33">
        <v>2.8240922999999901E-8</v>
      </c>
      <c r="J85" s="33">
        <v>2.8212244E-8</v>
      </c>
      <c r="K85" s="33">
        <v>2.85597739999999E-8</v>
      </c>
      <c r="L85" s="33">
        <v>2.87196289999999E-8</v>
      </c>
      <c r="M85" s="33">
        <v>2.9555401999999902E-8</v>
      </c>
      <c r="N85" s="33">
        <v>2.9555062999999999E-8</v>
      </c>
      <c r="O85" s="33">
        <v>2.9872944999999998E-8</v>
      </c>
      <c r="P85" s="33">
        <v>3.0208421E-8</v>
      </c>
      <c r="Q85" s="33">
        <v>3.07433085E-8</v>
      </c>
      <c r="R85" s="33">
        <v>3.0900323000000006E-8</v>
      </c>
      <c r="S85" s="33">
        <v>3.0826313000000005E-8</v>
      </c>
      <c r="T85" s="33">
        <v>3.1048497999999902E-8</v>
      </c>
      <c r="U85" s="33">
        <v>3.1135845999999999E-8</v>
      </c>
      <c r="V85" s="33">
        <v>3.1430364499999996E-8</v>
      </c>
      <c r="W85" s="33">
        <v>3.13264035E-8</v>
      </c>
      <c r="X85" s="33">
        <v>3.1408429999999997E-8</v>
      </c>
      <c r="Y85" s="33">
        <v>3.1805990999999994E-8</v>
      </c>
      <c r="Z85" s="33">
        <v>3.1857263999999997E-8</v>
      </c>
      <c r="AA85" s="33">
        <v>3.2098275999999996E-8</v>
      </c>
      <c r="AB85" s="33">
        <v>3.1950236999999998E-8</v>
      </c>
      <c r="AC85" s="33">
        <v>3.2385754000000004E-8</v>
      </c>
      <c r="AD85" s="33">
        <v>3.2447750999999997E-8</v>
      </c>
      <c r="AE85" s="33">
        <v>3.2829314999999994E-8</v>
      </c>
    </row>
    <row r="86" spans="1:31">
      <c r="A86" s="29" t="s">
        <v>134</v>
      </c>
      <c r="B86" s="29" t="s">
        <v>56</v>
      </c>
      <c r="C86" s="33">
        <v>4.4554927700000003E-4</v>
      </c>
      <c r="D86" s="33">
        <v>1.167675867E-3</v>
      </c>
      <c r="E86" s="33">
        <v>1.0190241499999991E-3</v>
      </c>
      <c r="F86" s="33">
        <v>8.7062770400000002E-4</v>
      </c>
      <c r="G86" s="33">
        <v>2.4916845399999997E-3</v>
      </c>
      <c r="H86" s="33">
        <v>4.7111972899999905E-3</v>
      </c>
      <c r="I86" s="33">
        <v>7.1772969699999993E-3</v>
      </c>
      <c r="J86" s="33">
        <v>7.9966761200000007E-3</v>
      </c>
      <c r="K86" s="33">
        <v>8.9529013999999994E-3</v>
      </c>
      <c r="L86" s="33">
        <v>1.0379448199999999E-2</v>
      </c>
      <c r="M86" s="33">
        <v>1.67324251E-2</v>
      </c>
      <c r="N86" s="33">
        <v>1.708126666E-2</v>
      </c>
      <c r="O86" s="33">
        <v>1.8679052599999999E-2</v>
      </c>
      <c r="P86" s="33">
        <v>1.7979126099999999E-2</v>
      </c>
      <c r="Q86" s="33">
        <v>1.7433429600000001E-2</v>
      </c>
      <c r="R86" s="33">
        <v>1.7152353400000004E-2</v>
      </c>
      <c r="S86" s="33">
        <v>1.5776901100000001E-2</v>
      </c>
      <c r="T86" s="33">
        <v>1.5897244899999999E-2</v>
      </c>
      <c r="U86" s="33">
        <v>1.5541365499999999E-2</v>
      </c>
      <c r="V86" s="33">
        <v>1.425611674E-2</v>
      </c>
      <c r="W86" s="33">
        <v>1.47598661E-2</v>
      </c>
      <c r="X86" s="33">
        <v>1.4122989599999899E-2</v>
      </c>
      <c r="Y86" s="33">
        <v>1.32817019E-2</v>
      </c>
      <c r="Z86" s="33">
        <v>1.2528892099999999E-2</v>
      </c>
      <c r="AA86" s="33">
        <v>1.2521151769999999E-2</v>
      </c>
      <c r="AB86" s="33">
        <v>1.32605204299999E-2</v>
      </c>
      <c r="AC86" s="33">
        <v>1.36429038E-2</v>
      </c>
      <c r="AD86" s="33">
        <v>1.1892624679999998E-2</v>
      </c>
      <c r="AE86" s="33">
        <v>9.8091096399999991E-3</v>
      </c>
    </row>
    <row r="87" spans="1:31">
      <c r="A87" s="34" t="s">
        <v>138</v>
      </c>
      <c r="B87" s="34"/>
      <c r="C87" s="35">
        <v>56400.216659989121</v>
      </c>
      <c r="D87" s="35">
        <v>54416.576269466321</v>
      </c>
      <c r="E87" s="35">
        <v>52185.053438158524</v>
      </c>
      <c r="F87" s="35">
        <v>62767.923245565522</v>
      </c>
      <c r="G87" s="35">
        <v>59600.273068787246</v>
      </c>
      <c r="H87" s="35">
        <v>36524.12276669548</v>
      </c>
      <c r="I87" s="35">
        <v>31477.645088520207</v>
      </c>
      <c r="J87" s="35">
        <v>29840.519171265354</v>
      </c>
      <c r="K87" s="35">
        <v>26415.067155525365</v>
      </c>
      <c r="L87" s="35">
        <v>23876.817746491477</v>
      </c>
      <c r="M87" s="35">
        <v>18529.748974593855</v>
      </c>
      <c r="N87" s="35">
        <v>18601.750934118983</v>
      </c>
      <c r="O87" s="35">
        <v>16912.637274691657</v>
      </c>
      <c r="P87" s="35">
        <v>14786.161977906595</v>
      </c>
      <c r="Q87" s="35">
        <v>13199.559763873542</v>
      </c>
      <c r="R87" s="35">
        <v>11330.177817375234</v>
      </c>
      <c r="S87" s="35">
        <v>12096.774368302496</v>
      </c>
      <c r="T87" s="35">
        <v>10921.427354312782</v>
      </c>
      <c r="U87" s="35">
        <v>10908.695508574765</v>
      </c>
      <c r="V87" s="35">
        <v>9050.2699621625543</v>
      </c>
      <c r="W87" s="35">
        <v>9842.1204475995746</v>
      </c>
      <c r="X87" s="35">
        <v>9085.6755718145942</v>
      </c>
      <c r="Y87" s="35">
        <v>8059.6651751136387</v>
      </c>
      <c r="Z87" s="35">
        <v>7846.5628842514197</v>
      </c>
      <c r="AA87" s="35">
        <v>6760.9114359751684</v>
      </c>
      <c r="AB87" s="35">
        <v>7447.5867195201217</v>
      </c>
      <c r="AC87" s="35">
        <v>6249.3296325040264</v>
      </c>
      <c r="AD87" s="35">
        <v>5847.2437807264005</v>
      </c>
      <c r="AE87" s="35">
        <v>5239.3364515513904</v>
      </c>
    </row>
    <row r="90" spans="1:31" collapsed="1">
      <c r="A90" s="18" t="s">
        <v>135</v>
      </c>
      <c r="B90" s="13"/>
      <c r="C90" s="13"/>
      <c r="D90" s="13"/>
      <c r="E90" s="13"/>
      <c r="F90" s="13"/>
      <c r="G90" s="13"/>
      <c r="H90" s="13"/>
      <c r="I90" s="13"/>
      <c r="J90" s="13"/>
      <c r="K90" s="13"/>
      <c r="L90" s="13"/>
      <c r="M90" s="13"/>
      <c r="N90" s="13"/>
      <c r="O90" s="13"/>
      <c r="P90" s="13"/>
      <c r="Q90" s="13"/>
      <c r="R90" s="13"/>
      <c r="S90" s="13"/>
      <c r="T90" s="13"/>
      <c r="U90" s="13"/>
      <c r="V90" s="13"/>
      <c r="W90" s="13"/>
      <c r="X90" s="13"/>
      <c r="Y90" s="13"/>
      <c r="Z90" s="13"/>
      <c r="AA90" s="13"/>
      <c r="AB90" s="13"/>
      <c r="AC90" s="13"/>
      <c r="AD90" s="13"/>
      <c r="AE90" s="13"/>
    </row>
    <row r="91" spans="1:31">
      <c r="A91" s="19" t="s">
        <v>128</v>
      </c>
      <c r="B91" s="19" t="s">
        <v>129</v>
      </c>
      <c r="C91" s="19" t="s">
        <v>80</v>
      </c>
      <c r="D91" s="19" t="s">
        <v>89</v>
      </c>
      <c r="E91" s="19" t="s">
        <v>90</v>
      </c>
      <c r="F91" s="19" t="s">
        <v>91</v>
      </c>
      <c r="G91" s="19" t="s">
        <v>92</v>
      </c>
      <c r="H91" s="19" t="s">
        <v>93</v>
      </c>
      <c r="I91" s="19" t="s">
        <v>94</v>
      </c>
      <c r="J91" s="19" t="s">
        <v>95</v>
      </c>
      <c r="K91" s="19" t="s">
        <v>96</v>
      </c>
      <c r="L91" s="19" t="s">
        <v>97</v>
      </c>
      <c r="M91" s="19" t="s">
        <v>98</v>
      </c>
      <c r="N91" s="19" t="s">
        <v>99</v>
      </c>
      <c r="O91" s="19" t="s">
        <v>100</v>
      </c>
      <c r="P91" s="19" t="s">
        <v>101</v>
      </c>
      <c r="Q91" s="19" t="s">
        <v>102</v>
      </c>
      <c r="R91" s="19" t="s">
        <v>103</v>
      </c>
      <c r="S91" s="19" t="s">
        <v>104</v>
      </c>
      <c r="T91" s="19" t="s">
        <v>105</v>
      </c>
      <c r="U91" s="19" t="s">
        <v>106</v>
      </c>
      <c r="V91" s="19" t="s">
        <v>107</v>
      </c>
      <c r="W91" s="19" t="s">
        <v>108</v>
      </c>
      <c r="X91" s="19" t="s">
        <v>109</v>
      </c>
      <c r="Y91" s="19" t="s">
        <v>110</v>
      </c>
      <c r="Z91" s="19" t="s">
        <v>111</v>
      </c>
      <c r="AA91" s="19" t="s">
        <v>112</v>
      </c>
      <c r="AB91" s="19" t="s">
        <v>113</v>
      </c>
      <c r="AC91" s="19" t="s">
        <v>114</v>
      </c>
      <c r="AD91" s="19" t="s">
        <v>115</v>
      </c>
      <c r="AE91" s="19" t="s">
        <v>116</v>
      </c>
    </row>
    <row r="92" spans="1:31">
      <c r="A92" s="29" t="s">
        <v>40</v>
      </c>
      <c r="B92" s="29" t="s">
        <v>70</v>
      </c>
      <c r="C92" s="37">
        <v>0.1703118196</v>
      </c>
      <c r="D92" s="37">
        <v>0.25340769969999977</v>
      </c>
      <c r="E92" s="37">
        <v>0.2810843421</v>
      </c>
      <c r="F92" s="37">
        <v>0.35523253139999994</v>
      </c>
      <c r="G92" s="37">
        <v>0.35838486429999999</v>
      </c>
      <c r="H92" s="37">
        <v>0.35752016549999999</v>
      </c>
      <c r="I92" s="37">
        <v>0.34004858599999999</v>
      </c>
      <c r="J92" s="37">
        <v>0.30947861249999897</v>
      </c>
      <c r="K92" s="37">
        <v>0.27659294249999988</v>
      </c>
      <c r="L92" s="37">
        <v>0.27085858770000004</v>
      </c>
      <c r="M92" s="37">
        <v>0.26140543599999999</v>
      </c>
      <c r="N92" s="37">
        <v>0.25550887529999977</v>
      </c>
      <c r="O92" s="37">
        <v>0.2231589383999999</v>
      </c>
      <c r="P92" s="37">
        <v>0.1952058915999999</v>
      </c>
      <c r="Q92" s="37">
        <v>0.19296662529999992</v>
      </c>
      <c r="R92" s="37">
        <v>0.18662002169999997</v>
      </c>
      <c r="S92" s="37">
        <v>0.17195644900000001</v>
      </c>
      <c r="T92" s="37">
        <v>0.16849456600000001</v>
      </c>
      <c r="U92" s="37">
        <v>0.150867268</v>
      </c>
      <c r="V92" s="37">
        <v>0.12538561999999998</v>
      </c>
      <c r="W92" s="37">
        <v>5.9433829999999896E-2</v>
      </c>
      <c r="X92" s="37">
        <v>3.235677E-2</v>
      </c>
      <c r="Y92" s="37">
        <v>3.0652812999999998E-2</v>
      </c>
      <c r="Z92" s="37">
        <v>2.9210765999999899E-2</v>
      </c>
      <c r="AA92" s="37">
        <v>2.9021436999999997E-2</v>
      </c>
      <c r="AB92" s="37">
        <v>2.6984981999999998E-2</v>
      </c>
      <c r="AC92" s="37">
        <v>2.6616879999999999E-2</v>
      </c>
      <c r="AD92" s="37">
        <v>2.4002539999999999E-2</v>
      </c>
      <c r="AE92" s="37">
        <v>1.9240755000000002E-2</v>
      </c>
    </row>
    <row r="93" spans="1:31">
      <c r="A93" s="29" t="s">
        <v>40</v>
      </c>
      <c r="B93" s="29" t="s">
        <v>72</v>
      </c>
      <c r="C93" s="33">
        <v>1843.6605700000002</v>
      </c>
      <c r="D93" s="33">
        <v>4520.1862600000004</v>
      </c>
      <c r="E93" s="33">
        <v>4757.2425700000003</v>
      </c>
      <c r="F93" s="33">
        <v>8139.0818103000001</v>
      </c>
      <c r="G93" s="33">
        <v>6783.7363329999998</v>
      </c>
      <c r="H93" s="33">
        <v>6974.8461236000003</v>
      </c>
      <c r="I93" s="33">
        <v>6552.758204400001</v>
      </c>
      <c r="J93" s="33">
        <v>8183.5781159999997</v>
      </c>
      <c r="K93" s="33">
        <v>4071.4204257000006</v>
      </c>
      <c r="L93" s="33">
        <v>5165.8417116000001</v>
      </c>
      <c r="M93" s="33">
        <v>7618.7968234</v>
      </c>
      <c r="N93" s="33">
        <v>11904.115518000001</v>
      </c>
      <c r="O93" s="33">
        <v>9355.9208044999996</v>
      </c>
      <c r="P93" s="33">
        <v>10046.929195300001</v>
      </c>
      <c r="Q93" s="33">
        <v>8569.1278032999999</v>
      </c>
      <c r="R93" s="33">
        <v>8128.462779200001</v>
      </c>
      <c r="S93" s="33">
        <v>9291.0337254999995</v>
      </c>
      <c r="T93" s="33">
        <v>8584.2378559999997</v>
      </c>
      <c r="U93" s="33">
        <v>7717.525598799999</v>
      </c>
      <c r="V93" s="33">
        <v>6728.0838931999997</v>
      </c>
      <c r="W93" s="33">
        <v>6963.5793607000005</v>
      </c>
      <c r="X93" s="33">
        <v>7172.2333524999995</v>
      </c>
      <c r="Y93" s="33">
        <v>6142.6773709999998</v>
      </c>
      <c r="Z93" s="33">
        <v>5803.1818802000007</v>
      </c>
      <c r="AA93" s="33">
        <v>5334.4122915999997</v>
      </c>
      <c r="AB93" s="33">
        <v>5860.8721646000004</v>
      </c>
      <c r="AC93" s="33">
        <v>5003.8536101999998</v>
      </c>
      <c r="AD93" s="33">
        <v>4674.2609885999991</v>
      </c>
      <c r="AE93" s="33">
        <v>3274.1143060999998</v>
      </c>
    </row>
    <row r="94" spans="1:31">
      <c r="A94" s="29" t="s">
        <v>40</v>
      </c>
      <c r="B94" s="29" t="s">
        <v>76</v>
      </c>
      <c r="C94" s="33">
        <v>0.13089389282299987</v>
      </c>
      <c r="D94" s="33">
        <v>0.1869213459899999</v>
      </c>
      <c r="E94" s="33">
        <v>0.21931582928999999</v>
      </c>
      <c r="F94" s="33">
        <v>0.31721540735299997</v>
      </c>
      <c r="G94" s="33">
        <v>0.44164420315999897</v>
      </c>
      <c r="H94" s="33">
        <v>0.52779750559999994</v>
      </c>
      <c r="I94" s="33">
        <v>0.62788662666999995</v>
      </c>
      <c r="J94" s="33">
        <v>0.67435174623000005</v>
      </c>
      <c r="K94" s="33">
        <v>0.69841845136000003</v>
      </c>
      <c r="L94" s="33">
        <v>0.72666493359999806</v>
      </c>
      <c r="M94" s="33">
        <v>0.86104658989999883</v>
      </c>
      <c r="N94" s="33">
        <v>0.96283407929999998</v>
      </c>
      <c r="O94" s="33">
        <v>1.0669510075999988</v>
      </c>
      <c r="P94" s="33">
        <v>1.0978570801999989</v>
      </c>
      <c r="Q94" s="33">
        <v>1.091078733199998</v>
      </c>
      <c r="R94" s="33">
        <v>1.09074832927</v>
      </c>
      <c r="S94" s="33">
        <v>1.0555790281599999</v>
      </c>
      <c r="T94" s="33">
        <v>1.04204370525</v>
      </c>
      <c r="U94" s="33">
        <v>1.0014199463999998</v>
      </c>
      <c r="V94" s="33">
        <v>0.97537143466999887</v>
      </c>
      <c r="W94" s="33">
        <v>0.87406424133999994</v>
      </c>
      <c r="X94" s="33">
        <v>0.86153030853999901</v>
      </c>
      <c r="Y94" s="33">
        <v>0.81629021795999812</v>
      </c>
      <c r="Z94" s="33">
        <v>0.79256613979999901</v>
      </c>
      <c r="AA94" s="33">
        <v>0.7798580730000001</v>
      </c>
      <c r="AB94" s="33">
        <v>0.74453723629999902</v>
      </c>
      <c r="AC94" s="33">
        <v>0.72423245519999913</v>
      </c>
      <c r="AD94" s="33">
        <v>0.57213939399999902</v>
      </c>
      <c r="AE94" s="33">
        <v>0.48615452019999889</v>
      </c>
    </row>
    <row r="95" spans="1:31">
      <c r="A95" s="13"/>
      <c r="B95" s="13"/>
      <c r="C95" s="13"/>
      <c r="D95" s="13"/>
      <c r="E95" s="13"/>
      <c r="F95" s="13"/>
      <c r="G95" s="13"/>
      <c r="H95" s="13"/>
      <c r="I95" s="13"/>
      <c r="J95" s="13"/>
      <c r="K95" s="13"/>
      <c r="L95" s="13"/>
      <c r="M95" s="13"/>
      <c r="N95" s="13"/>
      <c r="O95" s="13"/>
      <c r="P95" s="13"/>
      <c r="Q95" s="13"/>
      <c r="R95" s="13"/>
      <c r="S95" s="13"/>
      <c r="T95" s="13"/>
      <c r="U95" s="13"/>
      <c r="V95" s="13"/>
      <c r="W95" s="13"/>
      <c r="X95" s="13"/>
      <c r="Y95" s="13"/>
      <c r="Z95" s="13"/>
      <c r="AA95" s="13"/>
      <c r="AB95" s="13"/>
      <c r="AC95" s="13"/>
      <c r="AD95" s="13"/>
      <c r="AE95" s="13"/>
    </row>
    <row r="96" spans="1:31">
      <c r="A96" s="19" t="s">
        <v>128</v>
      </c>
      <c r="B96" s="19" t="s">
        <v>129</v>
      </c>
      <c r="C96" s="19" t="s">
        <v>80</v>
      </c>
      <c r="D96" s="19" t="s">
        <v>89</v>
      </c>
      <c r="E96" s="19" t="s">
        <v>90</v>
      </c>
      <c r="F96" s="19" t="s">
        <v>91</v>
      </c>
      <c r="G96" s="19" t="s">
        <v>92</v>
      </c>
      <c r="H96" s="19" t="s">
        <v>93</v>
      </c>
      <c r="I96" s="19" t="s">
        <v>94</v>
      </c>
      <c r="J96" s="19" t="s">
        <v>95</v>
      </c>
      <c r="K96" s="19" t="s">
        <v>96</v>
      </c>
      <c r="L96" s="19" t="s">
        <v>97</v>
      </c>
      <c r="M96" s="19" t="s">
        <v>98</v>
      </c>
      <c r="N96" s="19" t="s">
        <v>99</v>
      </c>
      <c r="O96" s="19" t="s">
        <v>100</v>
      </c>
      <c r="P96" s="19" t="s">
        <v>101</v>
      </c>
      <c r="Q96" s="19" t="s">
        <v>102</v>
      </c>
      <c r="R96" s="19" t="s">
        <v>103</v>
      </c>
      <c r="S96" s="19" t="s">
        <v>104</v>
      </c>
      <c r="T96" s="19" t="s">
        <v>105</v>
      </c>
      <c r="U96" s="19" t="s">
        <v>106</v>
      </c>
      <c r="V96" s="19" t="s">
        <v>107</v>
      </c>
      <c r="W96" s="19" t="s">
        <v>108</v>
      </c>
      <c r="X96" s="19" t="s">
        <v>109</v>
      </c>
      <c r="Y96" s="19" t="s">
        <v>110</v>
      </c>
      <c r="Z96" s="19" t="s">
        <v>111</v>
      </c>
      <c r="AA96" s="19" t="s">
        <v>112</v>
      </c>
      <c r="AB96" s="19" t="s">
        <v>113</v>
      </c>
      <c r="AC96" s="19" t="s">
        <v>114</v>
      </c>
      <c r="AD96" s="19" t="s">
        <v>115</v>
      </c>
      <c r="AE96" s="19" t="s">
        <v>116</v>
      </c>
    </row>
    <row r="97" spans="1:31">
      <c r="A97" s="29" t="s">
        <v>130</v>
      </c>
      <c r="B97" s="29" t="s">
        <v>70</v>
      </c>
      <c r="C97" s="33">
        <v>0</v>
      </c>
      <c r="D97" s="33">
        <v>0</v>
      </c>
      <c r="E97" s="33">
        <v>0</v>
      </c>
      <c r="F97" s="33">
        <v>0</v>
      </c>
      <c r="G97" s="33">
        <v>0</v>
      </c>
      <c r="H97" s="33">
        <v>0</v>
      </c>
      <c r="I97" s="33">
        <v>0</v>
      </c>
      <c r="J97" s="33">
        <v>0</v>
      </c>
      <c r="K97" s="33">
        <v>0</v>
      </c>
      <c r="L97" s="33">
        <v>0</v>
      </c>
      <c r="M97" s="33">
        <v>0</v>
      </c>
      <c r="N97" s="33">
        <v>0</v>
      </c>
      <c r="O97" s="33">
        <v>0</v>
      </c>
      <c r="P97" s="33">
        <v>0</v>
      </c>
      <c r="Q97" s="33">
        <v>0</v>
      </c>
      <c r="R97" s="33">
        <v>0</v>
      </c>
      <c r="S97" s="33">
        <v>0</v>
      </c>
      <c r="T97" s="33">
        <v>0</v>
      </c>
      <c r="U97" s="33">
        <v>0</v>
      </c>
      <c r="V97" s="33">
        <v>0</v>
      </c>
      <c r="W97" s="33">
        <v>0</v>
      </c>
      <c r="X97" s="33">
        <v>0</v>
      </c>
      <c r="Y97" s="33">
        <v>0</v>
      </c>
      <c r="Z97" s="33">
        <v>0</v>
      </c>
      <c r="AA97" s="33">
        <v>0</v>
      </c>
      <c r="AB97" s="33">
        <v>0</v>
      </c>
      <c r="AC97" s="33">
        <v>0</v>
      </c>
      <c r="AD97" s="33">
        <v>0</v>
      </c>
      <c r="AE97" s="33">
        <v>0</v>
      </c>
    </row>
    <row r="98" spans="1:31">
      <c r="A98" s="29" t="s">
        <v>130</v>
      </c>
      <c r="B98" s="29" t="s">
        <v>72</v>
      </c>
      <c r="C98" s="33">
        <v>1448.5503700000002</v>
      </c>
      <c r="D98" s="33">
        <v>3437.6418600000002</v>
      </c>
      <c r="E98" s="33">
        <v>3571.9943699999999</v>
      </c>
      <c r="F98" s="33">
        <v>4557.4876102999997</v>
      </c>
      <c r="G98" s="33">
        <v>2529.0223329999999</v>
      </c>
      <c r="H98" s="33">
        <v>2702.9796236000002</v>
      </c>
      <c r="I98" s="33">
        <v>2994.6910044000001</v>
      </c>
      <c r="J98" s="33">
        <v>3145.472616</v>
      </c>
      <c r="K98" s="33">
        <v>1474.1032257000002</v>
      </c>
      <c r="L98" s="33">
        <v>2231.5877116000001</v>
      </c>
      <c r="M98" s="33">
        <v>4651.8108234000001</v>
      </c>
      <c r="N98" s="33">
        <v>7560.9405180000003</v>
      </c>
      <c r="O98" s="33">
        <v>5719.0713044999993</v>
      </c>
      <c r="P98" s="33">
        <v>6031.9409953000004</v>
      </c>
      <c r="Q98" s="33">
        <v>5175.2066032999992</v>
      </c>
      <c r="R98" s="33">
        <v>4914.4862792000004</v>
      </c>
      <c r="S98" s="33">
        <v>5684.6199255000001</v>
      </c>
      <c r="T98" s="33">
        <v>5174.9738559999996</v>
      </c>
      <c r="U98" s="33">
        <v>4652.6983987999993</v>
      </c>
      <c r="V98" s="33">
        <v>4094.7490932000001</v>
      </c>
      <c r="W98" s="33">
        <v>4465.3863607000003</v>
      </c>
      <c r="X98" s="33">
        <v>5116.7402524999998</v>
      </c>
      <c r="Y98" s="33">
        <v>4438.7201709999999</v>
      </c>
      <c r="Z98" s="33">
        <v>4430.6693802000009</v>
      </c>
      <c r="AA98" s="33">
        <v>4382.0123515999994</v>
      </c>
      <c r="AB98" s="33">
        <v>5145.2893646000002</v>
      </c>
      <c r="AC98" s="33">
        <v>4321.8654102</v>
      </c>
      <c r="AD98" s="33">
        <v>4140.9864885999996</v>
      </c>
      <c r="AE98" s="33">
        <v>2977.2388360999998</v>
      </c>
    </row>
    <row r="99" spans="1:31">
      <c r="A99" s="29" t="s">
        <v>130</v>
      </c>
      <c r="B99" s="29" t="s">
        <v>76</v>
      </c>
      <c r="C99" s="33">
        <v>6.4999737699999893E-2</v>
      </c>
      <c r="D99" s="33">
        <v>8.5252169499999905E-2</v>
      </c>
      <c r="E99" s="33">
        <v>8.5708463400000004E-2</v>
      </c>
      <c r="F99" s="33">
        <v>0.11563939670000001</v>
      </c>
      <c r="G99" s="33">
        <v>0.160773059399999</v>
      </c>
      <c r="H99" s="33">
        <v>0.19875870599999998</v>
      </c>
      <c r="I99" s="33">
        <v>0.235363344</v>
      </c>
      <c r="J99" s="33">
        <v>0.25499282500000003</v>
      </c>
      <c r="K99" s="33">
        <v>0.26059753400000002</v>
      </c>
      <c r="L99" s="33">
        <v>0.26458572699999899</v>
      </c>
      <c r="M99" s="33">
        <v>0.30641209899999994</v>
      </c>
      <c r="N99" s="33">
        <v>0.34827252000000003</v>
      </c>
      <c r="O99" s="33">
        <v>0.39035075200000002</v>
      </c>
      <c r="P99" s="33">
        <v>0.40071940299999992</v>
      </c>
      <c r="Q99" s="33">
        <v>0.39383032599999901</v>
      </c>
      <c r="R99" s="33">
        <v>0.39583369900000004</v>
      </c>
      <c r="S99" s="33">
        <v>0.38324186899999996</v>
      </c>
      <c r="T99" s="33">
        <v>0.36559716200000003</v>
      </c>
      <c r="U99" s="33">
        <v>0.36759685599999992</v>
      </c>
      <c r="V99" s="33">
        <v>0.35156885100000002</v>
      </c>
      <c r="W99" s="33">
        <v>0.35748005599999999</v>
      </c>
      <c r="X99" s="33">
        <v>0.34925846199999999</v>
      </c>
      <c r="Y99" s="33">
        <v>0.32691592249999901</v>
      </c>
      <c r="Z99" s="33">
        <v>0.319256499999999</v>
      </c>
      <c r="AA99" s="33">
        <v>0.30512827300000006</v>
      </c>
      <c r="AB99" s="33">
        <v>0.29956156099999998</v>
      </c>
      <c r="AC99" s="33">
        <v>0.28092505000000001</v>
      </c>
      <c r="AD99" s="33">
        <v>0.22663091219999898</v>
      </c>
      <c r="AE99" s="33">
        <v>0.20422064449999897</v>
      </c>
    </row>
    <row r="100" spans="1:31">
      <c r="A100" s="13"/>
      <c r="B100" s="13"/>
      <c r="C100" s="13"/>
      <c r="D100" s="13"/>
      <c r="E100" s="13"/>
      <c r="F100" s="13"/>
      <c r="G100" s="13"/>
      <c r="H100" s="13"/>
      <c r="I100" s="13"/>
      <c r="J100" s="13"/>
      <c r="K100" s="13"/>
      <c r="L100" s="13"/>
      <c r="M100" s="13"/>
      <c r="N100" s="13"/>
      <c r="O100" s="13"/>
      <c r="P100" s="13"/>
      <c r="Q100" s="13"/>
      <c r="R100" s="13"/>
      <c r="S100" s="13"/>
      <c r="T100" s="13"/>
      <c r="U100" s="13"/>
      <c r="V100" s="13"/>
      <c r="W100" s="13"/>
      <c r="X100" s="13"/>
      <c r="Y100" s="13"/>
      <c r="Z100" s="13"/>
      <c r="AA100" s="13"/>
      <c r="AB100" s="13"/>
      <c r="AC100" s="13"/>
      <c r="AD100" s="13"/>
      <c r="AE100" s="13"/>
    </row>
    <row r="101" spans="1:31">
      <c r="A101" s="19" t="s">
        <v>128</v>
      </c>
      <c r="B101" s="19" t="s">
        <v>129</v>
      </c>
      <c r="C101" s="19" t="s">
        <v>80</v>
      </c>
      <c r="D101" s="19" t="s">
        <v>89</v>
      </c>
      <c r="E101" s="19" t="s">
        <v>90</v>
      </c>
      <c r="F101" s="19" t="s">
        <v>91</v>
      </c>
      <c r="G101" s="19" t="s">
        <v>92</v>
      </c>
      <c r="H101" s="19" t="s">
        <v>93</v>
      </c>
      <c r="I101" s="19" t="s">
        <v>94</v>
      </c>
      <c r="J101" s="19" t="s">
        <v>95</v>
      </c>
      <c r="K101" s="19" t="s">
        <v>96</v>
      </c>
      <c r="L101" s="19" t="s">
        <v>97</v>
      </c>
      <c r="M101" s="19" t="s">
        <v>98</v>
      </c>
      <c r="N101" s="19" t="s">
        <v>99</v>
      </c>
      <c r="O101" s="19" t="s">
        <v>100</v>
      </c>
      <c r="P101" s="19" t="s">
        <v>101</v>
      </c>
      <c r="Q101" s="19" t="s">
        <v>102</v>
      </c>
      <c r="R101" s="19" t="s">
        <v>103</v>
      </c>
      <c r="S101" s="19" t="s">
        <v>104</v>
      </c>
      <c r="T101" s="19" t="s">
        <v>105</v>
      </c>
      <c r="U101" s="19" t="s">
        <v>106</v>
      </c>
      <c r="V101" s="19" t="s">
        <v>107</v>
      </c>
      <c r="W101" s="19" t="s">
        <v>108</v>
      </c>
      <c r="X101" s="19" t="s">
        <v>109</v>
      </c>
      <c r="Y101" s="19" t="s">
        <v>110</v>
      </c>
      <c r="Z101" s="19" t="s">
        <v>111</v>
      </c>
      <c r="AA101" s="19" t="s">
        <v>112</v>
      </c>
      <c r="AB101" s="19" t="s">
        <v>113</v>
      </c>
      <c r="AC101" s="19" t="s">
        <v>114</v>
      </c>
      <c r="AD101" s="19" t="s">
        <v>115</v>
      </c>
      <c r="AE101" s="19" t="s">
        <v>116</v>
      </c>
    </row>
    <row r="102" spans="1:31">
      <c r="A102" s="29" t="s">
        <v>131</v>
      </c>
      <c r="B102" s="29" t="s">
        <v>70</v>
      </c>
      <c r="C102" s="33">
        <v>0</v>
      </c>
      <c r="D102" s="33">
        <v>3.30304219999999E-2</v>
      </c>
      <c r="E102" s="33">
        <v>3.1042784E-2</v>
      </c>
      <c r="F102" s="33">
        <v>3.3193133999999999E-2</v>
      </c>
      <c r="G102" s="33">
        <v>3.5626270000000002E-2</v>
      </c>
      <c r="H102" s="33">
        <v>3.3571440000000001E-2</v>
      </c>
      <c r="I102" s="33">
        <v>3.2246806999999995E-2</v>
      </c>
      <c r="J102" s="33">
        <v>3.1164198000000001E-2</v>
      </c>
      <c r="K102" s="33">
        <v>2.77260989999999E-2</v>
      </c>
      <c r="L102" s="33">
        <v>2.6853079999999998E-2</v>
      </c>
      <c r="M102" s="33">
        <v>2.5523716000000002E-2</v>
      </c>
      <c r="N102" s="33">
        <v>2.4922442999999902E-2</v>
      </c>
      <c r="O102" s="33">
        <v>2.4413988000000001E-2</v>
      </c>
      <c r="P102" s="33">
        <v>2.4062806999999999E-2</v>
      </c>
      <c r="Q102" s="33">
        <v>2.2498404999999898E-2</v>
      </c>
      <c r="R102" s="33">
        <v>2.1661432000000001E-2</v>
      </c>
      <c r="S102" s="33">
        <v>2.0153244000000001E-2</v>
      </c>
      <c r="T102" s="33">
        <v>1.9063229000000001E-2</v>
      </c>
      <c r="U102" s="33">
        <v>1.860881E-2</v>
      </c>
      <c r="V102" s="33">
        <v>0</v>
      </c>
      <c r="W102" s="33">
        <v>0</v>
      </c>
      <c r="X102" s="33">
        <v>0</v>
      </c>
      <c r="Y102" s="33">
        <v>0</v>
      </c>
      <c r="Z102" s="33">
        <v>0</v>
      </c>
      <c r="AA102" s="33">
        <v>0</v>
      </c>
      <c r="AB102" s="33">
        <v>0</v>
      </c>
      <c r="AC102" s="33">
        <v>0</v>
      </c>
      <c r="AD102" s="33">
        <v>0</v>
      </c>
      <c r="AE102" s="33">
        <v>0</v>
      </c>
    </row>
    <row r="103" spans="1:31">
      <c r="A103" s="29" t="s">
        <v>131</v>
      </c>
      <c r="B103" s="29" t="s">
        <v>72</v>
      </c>
      <c r="C103" s="33">
        <v>395.11020000000002</v>
      </c>
      <c r="D103" s="33">
        <v>1082.5444</v>
      </c>
      <c r="E103" s="33">
        <v>1185.2482</v>
      </c>
      <c r="F103" s="33">
        <v>3581.5942</v>
      </c>
      <c r="G103" s="33">
        <v>4254.7139999999999</v>
      </c>
      <c r="H103" s="33">
        <v>4271.8665000000001</v>
      </c>
      <c r="I103" s="33">
        <v>3558.0672000000004</v>
      </c>
      <c r="J103" s="33">
        <v>5038.1054999999997</v>
      </c>
      <c r="K103" s="33">
        <v>2597.3172000000004</v>
      </c>
      <c r="L103" s="33">
        <v>2934.2539999999999</v>
      </c>
      <c r="M103" s="33">
        <v>2966.9859999999999</v>
      </c>
      <c r="N103" s="33">
        <v>4343.1750000000002</v>
      </c>
      <c r="O103" s="33">
        <v>3636.8494999999998</v>
      </c>
      <c r="P103" s="33">
        <v>4014.9882000000002</v>
      </c>
      <c r="Q103" s="33">
        <v>3393.9212000000002</v>
      </c>
      <c r="R103" s="33">
        <v>3213.9765000000002</v>
      </c>
      <c r="S103" s="33">
        <v>3606.4137999999998</v>
      </c>
      <c r="T103" s="33">
        <v>3409.2640000000001</v>
      </c>
      <c r="U103" s="33">
        <v>3064.8272000000002</v>
      </c>
      <c r="V103" s="33">
        <v>2633.3347999999996</v>
      </c>
      <c r="W103" s="33">
        <v>2498.1930000000002</v>
      </c>
      <c r="X103" s="33">
        <v>2055.4931000000001</v>
      </c>
      <c r="Y103" s="33">
        <v>1703.9572000000001</v>
      </c>
      <c r="Z103" s="33">
        <v>1372.5125</v>
      </c>
      <c r="AA103" s="33">
        <v>952.3999399999999</v>
      </c>
      <c r="AB103" s="33">
        <v>715.58280000000002</v>
      </c>
      <c r="AC103" s="33">
        <v>681.98820000000001</v>
      </c>
      <c r="AD103" s="33">
        <v>533.27449999999999</v>
      </c>
      <c r="AE103" s="33">
        <v>296.87546999999995</v>
      </c>
    </row>
    <row r="104" spans="1:31">
      <c r="A104" s="29" t="s">
        <v>131</v>
      </c>
      <c r="B104" s="29" t="s">
        <v>76</v>
      </c>
      <c r="C104" s="33">
        <v>2.0434052700000004E-2</v>
      </c>
      <c r="D104" s="33">
        <v>2.7077736800000002E-2</v>
      </c>
      <c r="E104" s="33">
        <v>2.8860262600000002E-2</v>
      </c>
      <c r="F104" s="33">
        <v>4.2385573999999995E-2</v>
      </c>
      <c r="G104" s="33">
        <v>6.9553014999999996E-2</v>
      </c>
      <c r="H104" s="33">
        <v>7.9221272999999995E-2</v>
      </c>
      <c r="I104" s="33">
        <v>9.9512186700000005E-2</v>
      </c>
      <c r="J104" s="33">
        <v>0.11103799639999999</v>
      </c>
      <c r="K104" s="33">
        <v>0.111189548</v>
      </c>
      <c r="L104" s="33">
        <v>0.116492339</v>
      </c>
      <c r="M104" s="33">
        <v>0.1430992015</v>
      </c>
      <c r="N104" s="33">
        <v>0.15430312850000003</v>
      </c>
      <c r="O104" s="33">
        <v>0.17674994199999997</v>
      </c>
      <c r="P104" s="33">
        <v>0.18417208899999998</v>
      </c>
      <c r="Q104" s="33">
        <v>0.178612153</v>
      </c>
      <c r="R104" s="33">
        <v>0.17932794499999999</v>
      </c>
      <c r="S104" s="33">
        <v>0.16608642229999998</v>
      </c>
      <c r="T104" s="33">
        <v>0.161741516</v>
      </c>
      <c r="U104" s="33">
        <v>0.16482298599999998</v>
      </c>
      <c r="V104" s="33">
        <v>0.16192499039999902</v>
      </c>
      <c r="W104" s="33">
        <v>0.13384614949999998</v>
      </c>
      <c r="X104" s="33">
        <v>0.129591805</v>
      </c>
      <c r="Y104" s="33">
        <v>0.12651654500000001</v>
      </c>
      <c r="Z104" s="33">
        <v>0.1198075297</v>
      </c>
      <c r="AA104" s="33">
        <v>0.11901218500000001</v>
      </c>
      <c r="AB104" s="33">
        <v>0.10434899870000001</v>
      </c>
      <c r="AC104" s="33">
        <v>0.10683326130000001</v>
      </c>
      <c r="AD104" s="33">
        <v>8.6260555599999997E-2</v>
      </c>
      <c r="AE104" s="33">
        <v>6.5609845099999897E-2</v>
      </c>
    </row>
    <row r="105" spans="1:31">
      <c r="A105" s="13"/>
      <c r="B105" s="13"/>
      <c r="C105" s="13"/>
      <c r="D105" s="13"/>
      <c r="E105" s="13"/>
      <c r="F105" s="13"/>
      <c r="G105" s="13"/>
      <c r="H105" s="13"/>
      <c r="I105" s="13"/>
      <c r="J105" s="13"/>
      <c r="K105" s="13"/>
      <c r="L105" s="13"/>
      <c r="M105" s="13"/>
      <c r="N105" s="13"/>
      <c r="O105" s="13"/>
      <c r="P105" s="13"/>
      <c r="Q105" s="13"/>
      <c r="R105" s="13"/>
      <c r="S105" s="13"/>
      <c r="T105" s="13"/>
      <c r="U105" s="13"/>
      <c r="V105" s="13"/>
      <c r="W105" s="13"/>
      <c r="X105" s="13"/>
      <c r="Y105" s="13"/>
      <c r="Z105" s="13"/>
      <c r="AA105" s="13"/>
      <c r="AB105" s="13"/>
      <c r="AC105" s="13"/>
      <c r="AD105" s="13"/>
      <c r="AE105" s="13"/>
    </row>
    <row r="106" spans="1:31">
      <c r="A106" s="19" t="s">
        <v>128</v>
      </c>
      <c r="B106" s="19" t="s">
        <v>129</v>
      </c>
      <c r="C106" s="19" t="s">
        <v>80</v>
      </c>
      <c r="D106" s="19" t="s">
        <v>89</v>
      </c>
      <c r="E106" s="19" t="s">
        <v>90</v>
      </c>
      <c r="F106" s="19" t="s">
        <v>91</v>
      </c>
      <c r="G106" s="19" t="s">
        <v>92</v>
      </c>
      <c r="H106" s="19" t="s">
        <v>93</v>
      </c>
      <c r="I106" s="19" t="s">
        <v>94</v>
      </c>
      <c r="J106" s="19" t="s">
        <v>95</v>
      </c>
      <c r="K106" s="19" t="s">
        <v>96</v>
      </c>
      <c r="L106" s="19" t="s">
        <v>97</v>
      </c>
      <c r="M106" s="19" t="s">
        <v>98</v>
      </c>
      <c r="N106" s="19" t="s">
        <v>99</v>
      </c>
      <c r="O106" s="19" t="s">
        <v>100</v>
      </c>
      <c r="P106" s="19" t="s">
        <v>101</v>
      </c>
      <c r="Q106" s="19" t="s">
        <v>102</v>
      </c>
      <c r="R106" s="19" t="s">
        <v>103</v>
      </c>
      <c r="S106" s="19" t="s">
        <v>104</v>
      </c>
      <c r="T106" s="19" t="s">
        <v>105</v>
      </c>
      <c r="U106" s="19" t="s">
        <v>106</v>
      </c>
      <c r="V106" s="19" t="s">
        <v>107</v>
      </c>
      <c r="W106" s="19" t="s">
        <v>108</v>
      </c>
      <c r="X106" s="19" t="s">
        <v>109</v>
      </c>
      <c r="Y106" s="19" t="s">
        <v>110</v>
      </c>
      <c r="Z106" s="19" t="s">
        <v>111</v>
      </c>
      <c r="AA106" s="19" t="s">
        <v>112</v>
      </c>
      <c r="AB106" s="19" t="s">
        <v>113</v>
      </c>
      <c r="AC106" s="19" t="s">
        <v>114</v>
      </c>
      <c r="AD106" s="19" t="s">
        <v>115</v>
      </c>
      <c r="AE106" s="19" t="s">
        <v>116</v>
      </c>
    </row>
    <row r="107" spans="1:31">
      <c r="A107" s="29" t="s">
        <v>132</v>
      </c>
      <c r="B107" s="29" t="s">
        <v>70</v>
      </c>
      <c r="C107" s="33">
        <v>7.1172035399999986E-2</v>
      </c>
      <c r="D107" s="33">
        <v>0.13119737400000001</v>
      </c>
      <c r="E107" s="33">
        <v>0.13697362149999998</v>
      </c>
      <c r="F107" s="33">
        <v>0.205340736</v>
      </c>
      <c r="G107" s="33">
        <v>0.204921883</v>
      </c>
      <c r="H107" s="33">
        <v>0.20730048399999998</v>
      </c>
      <c r="I107" s="33">
        <v>0.19705504800000001</v>
      </c>
      <c r="J107" s="33">
        <v>0.17632683099999899</v>
      </c>
      <c r="K107" s="33">
        <v>0.16019501930000002</v>
      </c>
      <c r="L107" s="33">
        <v>0.15688323270000001</v>
      </c>
      <c r="M107" s="33">
        <v>0.153298767</v>
      </c>
      <c r="N107" s="33">
        <v>0.15126772229999996</v>
      </c>
      <c r="O107" s="33">
        <v>0.12036104340000001</v>
      </c>
      <c r="P107" s="33">
        <v>0.11148330259999999</v>
      </c>
      <c r="Q107" s="33">
        <v>0.1129938243</v>
      </c>
      <c r="R107" s="33">
        <v>0.10912852269999999</v>
      </c>
      <c r="S107" s="33">
        <v>9.8141825000000002E-2</v>
      </c>
      <c r="T107" s="33">
        <v>9.7080697000000007E-2</v>
      </c>
      <c r="U107" s="33">
        <v>8.4459129999999993E-2</v>
      </c>
      <c r="V107" s="33">
        <v>8.149894299999999E-2</v>
      </c>
      <c r="W107" s="33">
        <v>2.5356635999999898E-2</v>
      </c>
      <c r="X107" s="33">
        <v>0</v>
      </c>
      <c r="Y107" s="33">
        <v>0</v>
      </c>
      <c r="Z107" s="33">
        <v>0</v>
      </c>
      <c r="AA107" s="33">
        <v>0</v>
      </c>
      <c r="AB107" s="33">
        <v>0</v>
      </c>
      <c r="AC107" s="33">
        <v>0</v>
      </c>
      <c r="AD107" s="33">
        <v>0</v>
      </c>
      <c r="AE107" s="33">
        <v>0</v>
      </c>
    </row>
    <row r="108" spans="1:31">
      <c r="A108" s="29" t="s">
        <v>132</v>
      </c>
      <c r="B108" s="29" t="s">
        <v>72</v>
      </c>
      <c r="C108" s="33">
        <v>0</v>
      </c>
      <c r="D108" s="33">
        <v>0</v>
      </c>
      <c r="E108" s="33">
        <v>0</v>
      </c>
      <c r="F108" s="33">
        <v>0</v>
      </c>
      <c r="G108" s="33">
        <v>0</v>
      </c>
      <c r="H108" s="33">
        <v>0</v>
      </c>
      <c r="I108" s="33">
        <v>0</v>
      </c>
      <c r="J108" s="33">
        <v>0</v>
      </c>
      <c r="K108" s="33">
        <v>0</v>
      </c>
      <c r="L108" s="33">
        <v>0</v>
      </c>
      <c r="M108" s="33">
        <v>0</v>
      </c>
      <c r="N108" s="33">
        <v>0</v>
      </c>
      <c r="O108" s="33">
        <v>0</v>
      </c>
      <c r="P108" s="33">
        <v>0</v>
      </c>
      <c r="Q108" s="33">
        <v>0</v>
      </c>
      <c r="R108" s="33">
        <v>0</v>
      </c>
      <c r="S108" s="33">
        <v>0</v>
      </c>
      <c r="T108" s="33">
        <v>0</v>
      </c>
      <c r="U108" s="33">
        <v>0</v>
      </c>
      <c r="V108" s="33">
        <v>0</v>
      </c>
      <c r="W108" s="33">
        <v>0</v>
      </c>
      <c r="X108" s="33">
        <v>0</v>
      </c>
      <c r="Y108" s="33">
        <v>0</v>
      </c>
      <c r="Z108" s="33">
        <v>0</v>
      </c>
      <c r="AA108" s="33">
        <v>0</v>
      </c>
      <c r="AB108" s="33">
        <v>0</v>
      </c>
      <c r="AC108" s="33">
        <v>0</v>
      </c>
      <c r="AD108" s="33">
        <v>0</v>
      </c>
      <c r="AE108" s="33">
        <v>0</v>
      </c>
    </row>
    <row r="109" spans="1:31">
      <c r="A109" s="29" t="s">
        <v>132</v>
      </c>
      <c r="B109" s="29" t="s">
        <v>76</v>
      </c>
      <c r="C109" s="33">
        <v>1.7186263049999997E-2</v>
      </c>
      <c r="D109" s="33">
        <v>3.0817607599999998E-2</v>
      </c>
      <c r="E109" s="33">
        <v>3.8948537599999999E-2</v>
      </c>
      <c r="F109" s="33">
        <v>7.9285979999999992E-2</v>
      </c>
      <c r="G109" s="33">
        <v>0.111509952</v>
      </c>
      <c r="H109" s="33">
        <v>0.1330440644</v>
      </c>
      <c r="I109" s="33">
        <v>0.1581244423</v>
      </c>
      <c r="J109" s="33">
        <v>0.16552033599999999</v>
      </c>
      <c r="K109" s="33">
        <v>0.180455904</v>
      </c>
      <c r="L109" s="33">
        <v>0.19352270469999899</v>
      </c>
      <c r="M109" s="33">
        <v>0.25077457759999894</v>
      </c>
      <c r="N109" s="33">
        <v>0.29491709700000002</v>
      </c>
      <c r="O109" s="33">
        <v>0.327622302999999</v>
      </c>
      <c r="P109" s="33">
        <v>0.34018452799999899</v>
      </c>
      <c r="Q109" s="33">
        <v>0.34603051399999901</v>
      </c>
      <c r="R109" s="33">
        <v>0.34155880100000002</v>
      </c>
      <c r="S109" s="33">
        <v>0.330385657</v>
      </c>
      <c r="T109" s="33">
        <v>0.33768264199999998</v>
      </c>
      <c r="U109" s="33">
        <v>0.30235004499999996</v>
      </c>
      <c r="V109" s="33">
        <v>0.299145622</v>
      </c>
      <c r="W109" s="33">
        <v>0.25623586599999998</v>
      </c>
      <c r="X109" s="33">
        <v>0.25634785339999899</v>
      </c>
      <c r="Y109" s="33">
        <v>0.239692436499999</v>
      </c>
      <c r="Z109" s="33">
        <v>0.23311624759999999</v>
      </c>
      <c r="AA109" s="33">
        <v>0.2310315584</v>
      </c>
      <c r="AB109" s="33">
        <v>0.219872226</v>
      </c>
      <c r="AC109" s="33">
        <v>0.21436018129999901</v>
      </c>
      <c r="AD109" s="33">
        <v>0.1589436108</v>
      </c>
      <c r="AE109" s="33">
        <v>0.13549129630000001</v>
      </c>
    </row>
    <row r="110" spans="1:31">
      <c r="A110" s="13"/>
      <c r="B110" s="13"/>
      <c r="C110" s="13"/>
      <c r="D110" s="13"/>
      <c r="E110" s="13"/>
      <c r="F110" s="13"/>
      <c r="G110" s="13"/>
      <c r="H110" s="13"/>
      <c r="I110" s="13"/>
      <c r="J110" s="13"/>
      <c r="K110" s="13"/>
      <c r="L110" s="13"/>
      <c r="M110" s="13"/>
      <c r="N110" s="13"/>
      <c r="O110" s="13"/>
      <c r="P110" s="13"/>
      <c r="Q110" s="13"/>
      <c r="R110" s="13"/>
      <c r="S110" s="13"/>
      <c r="T110" s="13"/>
      <c r="U110" s="13"/>
      <c r="V110" s="13"/>
      <c r="W110" s="13"/>
      <c r="X110" s="13"/>
      <c r="Y110" s="13"/>
      <c r="Z110" s="13"/>
      <c r="AA110" s="13"/>
      <c r="AB110" s="13"/>
      <c r="AC110" s="13"/>
      <c r="AD110" s="13"/>
      <c r="AE110" s="13"/>
    </row>
    <row r="111" spans="1:31">
      <c r="A111" s="19" t="s">
        <v>128</v>
      </c>
      <c r="B111" s="19" t="s">
        <v>129</v>
      </c>
      <c r="C111" s="19" t="s">
        <v>80</v>
      </c>
      <c r="D111" s="19" t="s">
        <v>89</v>
      </c>
      <c r="E111" s="19" t="s">
        <v>90</v>
      </c>
      <c r="F111" s="19" t="s">
        <v>91</v>
      </c>
      <c r="G111" s="19" t="s">
        <v>92</v>
      </c>
      <c r="H111" s="19" t="s">
        <v>93</v>
      </c>
      <c r="I111" s="19" t="s">
        <v>94</v>
      </c>
      <c r="J111" s="19" t="s">
        <v>95</v>
      </c>
      <c r="K111" s="19" t="s">
        <v>96</v>
      </c>
      <c r="L111" s="19" t="s">
        <v>97</v>
      </c>
      <c r="M111" s="19" t="s">
        <v>98</v>
      </c>
      <c r="N111" s="19" t="s">
        <v>99</v>
      </c>
      <c r="O111" s="19" t="s">
        <v>100</v>
      </c>
      <c r="P111" s="19" t="s">
        <v>101</v>
      </c>
      <c r="Q111" s="19" t="s">
        <v>102</v>
      </c>
      <c r="R111" s="19" t="s">
        <v>103</v>
      </c>
      <c r="S111" s="19" t="s">
        <v>104</v>
      </c>
      <c r="T111" s="19" t="s">
        <v>105</v>
      </c>
      <c r="U111" s="19" t="s">
        <v>106</v>
      </c>
      <c r="V111" s="19" t="s">
        <v>107</v>
      </c>
      <c r="W111" s="19" t="s">
        <v>108</v>
      </c>
      <c r="X111" s="19" t="s">
        <v>109</v>
      </c>
      <c r="Y111" s="19" t="s">
        <v>110</v>
      </c>
      <c r="Z111" s="19" t="s">
        <v>111</v>
      </c>
      <c r="AA111" s="19" t="s">
        <v>112</v>
      </c>
      <c r="AB111" s="19" t="s">
        <v>113</v>
      </c>
      <c r="AC111" s="19" t="s">
        <v>114</v>
      </c>
      <c r="AD111" s="19" t="s">
        <v>115</v>
      </c>
      <c r="AE111" s="19" t="s">
        <v>116</v>
      </c>
    </row>
    <row r="112" spans="1:31">
      <c r="A112" s="29" t="s">
        <v>133</v>
      </c>
      <c r="B112" s="29" t="s">
        <v>70</v>
      </c>
      <c r="C112" s="33">
        <v>9.9139784200000011E-2</v>
      </c>
      <c r="D112" s="33">
        <v>8.9179903699999896E-2</v>
      </c>
      <c r="E112" s="33">
        <v>0.1130679366</v>
      </c>
      <c r="F112" s="33">
        <v>0.11669866139999997</v>
      </c>
      <c r="G112" s="33">
        <v>0.11783671129999999</v>
      </c>
      <c r="H112" s="33">
        <v>0.11664824149999999</v>
      </c>
      <c r="I112" s="33">
        <v>0.11074673100000001</v>
      </c>
      <c r="J112" s="33">
        <v>0.10198758350000001</v>
      </c>
      <c r="K112" s="33">
        <v>8.8671824199999999E-2</v>
      </c>
      <c r="L112" s="33">
        <v>8.7122274999999999E-2</v>
      </c>
      <c r="M112" s="33">
        <v>8.2582953000000001E-2</v>
      </c>
      <c r="N112" s="33">
        <v>7.931870999999989E-2</v>
      </c>
      <c r="O112" s="33">
        <v>7.8383906999999892E-2</v>
      </c>
      <c r="P112" s="33">
        <v>5.9659781999999897E-2</v>
      </c>
      <c r="Q112" s="33">
        <v>5.7474395999999997E-2</v>
      </c>
      <c r="R112" s="33">
        <v>5.5830066999999997E-2</v>
      </c>
      <c r="S112" s="33">
        <v>5.3661380000000002E-2</v>
      </c>
      <c r="T112" s="33">
        <v>5.2350639999999997E-2</v>
      </c>
      <c r="U112" s="33">
        <v>4.7799328000000002E-2</v>
      </c>
      <c r="V112" s="33">
        <v>4.3886676999999999E-2</v>
      </c>
      <c r="W112" s="33">
        <v>3.4077193999999998E-2</v>
      </c>
      <c r="X112" s="33">
        <v>3.235677E-2</v>
      </c>
      <c r="Y112" s="33">
        <v>3.0652812999999998E-2</v>
      </c>
      <c r="Z112" s="33">
        <v>2.9210765999999899E-2</v>
      </c>
      <c r="AA112" s="33">
        <v>2.9021436999999997E-2</v>
      </c>
      <c r="AB112" s="33">
        <v>2.6984981999999998E-2</v>
      </c>
      <c r="AC112" s="33">
        <v>2.6616879999999999E-2</v>
      </c>
      <c r="AD112" s="33">
        <v>2.4002539999999999E-2</v>
      </c>
      <c r="AE112" s="33">
        <v>1.9240755000000002E-2</v>
      </c>
    </row>
    <row r="113" spans="1:31">
      <c r="A113" s="29" t="s">
        <v>133</v>
      </c>
      <c r="B113" s="29" t="s">
        <v>72</v>
      </c>
      <c r="C113" s="33">
        <v>0</v>
      </c>
      <c r="D113" s="33">
        <v>0</v>
      </c>
      <c r="E113" s="33">
        <v>0</v>
      </c>
      <c r="F113" s="33">
        <v>0</v>
      </c>
      <c r="G113" s="33">
        <v>0</v>
      </c>
      <c r="H113" s="33">
        <v>0</v>
      </c>
      <c r="I113" s="33">
        <v>0</v>
      </c>
      <c r="J113" s="33">
        <v>0</v>
      </c>
      <c r="K113" s="33">
        <v>0</v>
      </c>
      <c r="L113" s="33">
        <v>0</v>
      </c>
      <c r="M113" s="33">
        <v>0</v>
      </c>
      <c r="N113" s="33">
        <v>0</v>
      </c>
      <c r="O113" s="33">
        <v>0</v>
      </c>
      <c r="P113" s="33">
        <v>0</v>
      </c>
      <c r="Q113" s="33">
        <v>0</v>
      </c>
      <c r="R113" s="33">
        <v>0</v>
      </c>
      <c r="S113" s="33">
        <v>0</v>
      </c>
      <c r="T113" s="33">
        <v>0</v>
      </c>
      <c r="U113" s="33">
        <v>0</v>
      </c>
      <c r="V113" s="33">
        <v>0</v>
      </c>
      <c r="W113" s="33">
        <v>0</v>
      </c>
      <c r="X113" s="33">
        <v>0</v>
      </c>
      <c r="Y113" s="33">
        <v>0</v>
      </c>
      <c r="Z113" s="33">
        <v>0</v>
      </c>
      <c r="AA113" s="33">
        <v>0</v>
      </c>
      <c r="AB113" s="33">
        <v>0</v>
      </c>
      <c r="AC113" s="33">
        <v>0</v>
      </c>
      <c r="AD113" s="33">
        <v>0</v>
      </c>
      <c r="AE113" s="33">
        <v>0</v>
      </c>
    </row>
    <row r="114" spans="1:31">
      <c r="A114" s="29" t="s">
        <v>133</v>
      </c>
      <c r="B114" s="29" t="s">
        <v>76</v>
      </c>
      <c r="C114" s="33">
        <v>2.77495247E-2</v>
      </c>
      <c r="D114" s="33">
        <v>4.238929469999999E-2</v>
      </c>
      <c r="E114" s="33">
        <v>6.4608616299999991E-2</v>
      </c>
      <c r="F114" s="33">
        <v>7.8879663799999986E-2</v>
      </c>
      <c r="G114" s="33">
        <v>9.6878368699999995E-2</v>
      </c>
      <c r="H114" s="33">
        <v>0.11123073560000001</v>
      </c>
      <c r="I114" s="33">
        <v>0.12641261079999999</v>
      </c>
      <c r="J114" s="33">
        <v>0.13342206400000001</v>
      </c>
      <c r="K114" s="33">
        <v>0.13562418170000001</v>
      </c>
      <c r="L114" s="33">
        <v>0.1398705405</v>
      </c>
      <c r="M114" s="33">
        <v>0.14105369000000001</v>
      </c>
      <c r="N114" s="33">
        <v>0.14521651599999999</v>
      </c>
      <c r="O114" s="33">
        <v>0.150251362</v>
      </c>
      <c r="P114" s="33">
        <v>0.15162273299999998</v>
      </c>
      <c r="Q114" s="33">
        <v>0.15215066599999999</v>
      </c>
      <c r="R114" s="33">
        <v>0.15379383730000001</v>
      </c>
      <c r="S114" s="33">
        <v>0.15735717939999999</v>
      </c>
      <c r="T114" s="33">
        <v>0.158299938</v>
      </c>
      <c r="U114" s="33">
        <v>0.14837676480000001</v>
      </c>
      <c r="V114" s="33">
        <v>0.14593216099999998</v>
      </c>
      <c r="W114" s="33">
        <v>0.1091503935</v>
      </c>
      <c r="X114" s="33">
        <v>0.10970392180000001</v>
      </c>
      <c r="Y114" s="33">
        <v>0.10755304329999998</v>
      </c>
      <c r="Z114" s="33">
        <v>0.1056557432</v>
      </c>
      <c r="AA114" s="33">
        <v>0.1099195852</v>
      </c>
      <c r="AB114" s="33">
        <v>0.10519714499999899</v>
      </c>
      <c r="AC114" s="33">
        <v>0.10602147889999999</v>
      </c>
      <c r="AD114" s="33">
        <v>8.6353778700000008E-2</v>
      </c>
      <c r="AE114" s="33">
        <v>6.9292021199999998E-2</v>
      </c>
    </row>
    <row r="116" spans="1:31">
      <c r="A116" s="19" t="s">
        <v>128</v>
      </c>
      <c r="B116" s="19" t="s">
        <v>129</v>
      </c>
      <c r="C116" s="19" t="s">
        <v>80</v>
      </c>
      <c r="D116" s="19" t="s">
        <v>89</v>
      </c>
      <c r="E116" s="19" t="s">
        <v>90</v>
      </c>
      <c r="F116" s="19" t="s">
        <v>91</v>
      </c>
      <c r="G116" s="19" t="s">
        <v>92</v>
      </c>
      <c r="H116" s="19" t="s">
        <v>93</v>
      </c>
      <c r="I116" s="19" t="s">
        <v>94</v>
      </c>
      <c r="J116" s="19" t="s">
        <v>95</v>
      </c>
      <c r="K116" s="19" t="s">
        <v>96</v>
      </c>
      <c r="L116" s="19" t="s">
        <v>97</v>
      </c>
      <c r="M116" s="19" t="s">
        <v>98</v>
      </c>
      <c r="N116" s="19" t="s">
        <v>99</v>
      </c>
      <c r="O116" s="19" t="s">
        <v>100</v>
      </c>
      <c r="P116" s="19" t="s">
        <v>101</v>
      </c>
      <c r="Q116" s="19" t="s">
        <v>102</v>
      </c>
      <c r="R116" s="19" t="s">
        <v>103</v>
      </c>
      <c r="S116" s="19" t="s">
        <v>104</v>
      </c>
      <c r="T116" s="19" t="s">
        <v>105</v>
      </c>
      <c r="U116" s="19" t="s">
        <v>106</v>
      </c>
      <c r="V116" s="19" t="s">
        <v>107</v>
      </c>
      <c r="W116" s="19" t="s">
        <v>108</v>
      </c>
      <c r="X116" s="19" t="s">
        <v>109</v>
      </c>
      <c r="Y116" s="19" t="s">
        <v>110</v>
      </c>
      <c r="Z116" s="19" t="s">
        <v>111</v>
      </c>
      <c r="AA116" s="19" t="s">
        <v>112</v>
      </c>
      <c r="AB116" s="19" t="s">
        <v>113</v>
      </c>
      <c r="AC116" s="19" t="s">
        <v>114</v>
      </c>
      <c r="AD116" s="19" t="s">
        <v>115</v>
      </c>
      <c r="AE116" s="19" t="s">
        <v>116</v>
      </c>
    </row>
    <row r="117" spans="1:31">
      <c r="A117" s="29" t="s">
        <v>134</v>
      </c>
      <c r="B117" s="29" t="s">
        <v>70</v>
      </c>
      <c r="C117" s="33">
        <v>0</v>
      </c>
      <c r="D117" s="33">
        <v>0</v>
      </c>
      <c r="E117" s="33">
        <v>0</v>
      </c>
      <c r="F117" s="33">
        <v>0</v>
      </c>
      <c r="G117" s="33">
        <v>0</v>
      </c>
      <c r="H117" s="33">
        <v>0</v>
      </c>
      <c r="I117" s="33">
        <v>0</v>
      </c>
      <c r="J117" s="33">
        <v>0</v>
      </c>
      <c r="K117" s="33">
        <v>0</v>
      </c>
      <c r="L117" s="33">
        <v>0</v>
      </c>
      <c r="M117" s="33">
        <v>0</v>
      </c>
      <c r="N117" s="33">
        <v>0</v>
      </c>
      <c r="O117" s="33">
        <v>0</v>
      </c>
      <c r="P117" s="33">
        <v>0</v>
      </c>
      <c r="Q117" s="33">
        <v>0</v>
      </c>
      <c r="R117" s="33">
        <v>0</v>
      </c>
      <c r="S117" s="33">
        <v>0</v>
      </c>
      <c r="T117" s="33">
        <v>0</v>
      </c>
      <c r="U117" s="33">
        <v>0</v>
      </c>
      <c r="V117" s="33">
        <v>0</v>
      </c>
      <c r="W117" s="33">
        <v>0</v>
      </c>
      <c r="X117" s="33">
        <v>0</v>
      </c>
      <c r="Y117" s="33">
        <v>0</v>
      </c>
      <c r="Z117" s="33">
        <v>0</v>
      </c>
      <c r="AA117" s="33">
        <v>0</v>
      </c>
      <c r="AB117" s="33">
        <v>0</v>
      </c>
      <c r="AC117" s="33">
        <v>0</v>
      </c>
      <c r="AD117" s="33">
        <v>0</v>
      </c>
      <c r="AE117" s="33">
        <v>0</v>
      </c>
    </row>
    <row r="118" spans="1:31">
      <c r="A118" s="29" t="s">
        <v>134</v>
      </c>
      <c r="B118" s="29" t="s">
        <v>72</v>
      </c>
      <c r="C118" s="33">
        <v>0</v>
      </c>
      <c r="D118" s="33">
        <v>0</v>
      </c>
      <c r="E118" s="33">
        <v>0</v>
      </c>
      <c r="F118" s="33">
        <v>0</v>
      </c>
      <c r="G118" s="33">
        <v>0</v>
      </c>
      <c r="H118" s="33">
        <v>0</v>
      </c>
      <c r="I118" s="33">
        <v>0</v>
      </c>
      <c r="J118" s="33">
        <v>0</v>
      </c>
      <c r="K118" s="33">
        <v>0</v>
      </c>
      <c r="L118" s="33">
        <v>0</v>
      </c>
      <c r="M118" s="33">
        <v>0</v>
      </c>
      <c r="N118" s="33">
        <v>0</v>
      </c>
      <c r="O118" s="33">
        <v>0</v>
      </c>
      <c r="P118" s="33">
        <v>0</v>
      </c>
      <c r="Q118" s="33">
        <v>0</v>
      </c>
      <c r="R118" s="33">
        <v>0</v>
      </c>
      <c r="S118" s="33">
        <v>0</v>
      </c>
      <c r="T118" s="33">
        <v>0</v>
      </c>
      <c r="U118" s="33">
        <v>0</v>
      </c>
      <c r="V118" s="33">
        <v>0</v>
      </c>
      <c r="W118" s="33">
        <v>0</v>
      </c>
      <c r="X118" s="33">
        <v>0</v>
      </c>
      <c r="Y118" s="33">
        <v>0</v>
      </c>
      <c r="Z118" s="33">
        <v>0</v>
      </c>
      <c r="AA118" s="33">
        <v>0</v>
      </c>
      <c r="AB118" s="33">
        <v>0</v>
      </c>
      <c r="AC118" s="33">
        <v>0</v>
      </c>
      <c r="AD118" s="33">
        <v>0</v>
      </c>
      <c r="AE118" s="33">
        <v>0</v>
      </c>
    </row>
    <row r="119" spans="1:31">
      <c r="A119" s="29" t="s">
        <v>134</v>
      </c>
      <c r="B119" s="29" t="s">
        <v>76</v>
      </c>
      <c r="C119" s="33">
        <v>5.2431467299999992E-4</v>
      </c>
      <c r="D119" s="33">
        <v>1.3845373899999899E-3</v>
      </c>
      <c r="E119" s="33">
        <v>1.18994939E-3</v>
      </c>
      <c r="F119" s="33">
        <v>1.024792852999999E-3</v>
      </c>
      <c r="G119" s="33">
        <v>2.9298080600000001E-3</v>
      </c>
      <c r="H119" s="33">
        <v>5.5427265999999998E-3</v>
      </c>
      <c r="I119" s="33">
        <v>8.4740428699999915E-3</v>
      </c>
      <c r="J119" s="33">
        <v>9.3785248300000002E-3</v>
      </c>
      <c r="K119" s="33">
        <v>1.0551283660000001E-2</v>
      </c>
      <c r="L119" s="33">
        <v>1.21936224E-2</v>
      </c>
      <c r="M119" s="33">
        <v>1.9707021799999998E-2</v>
      </c>
      <c r="N119" s="33">
        <v>2.0124817800000003E-2</v>
      </c>
      <c r="O119" s="33">
        <v>2.1976648600000002E-2</v>
      </c>
      <c r="P119" s="33">
        <v>2.11583272E-2</v>
      </c>
      <c r="Q119" s="33">
        <v>2.0455074200000003E-2</v>
      </c>
      <c r="R119" s="33">
        <v>2.0234046969999999E-2</v>
      </c>
      <c r="S119" s="33">
        <v>1.8507900459999997E-2</v>
      </c>
      <c r="T119" s="33">
        <v>1.872244725E-2</v>
      </c>
      <c r="U119" s="33">
        <v>1.8273294599999899E-2</v>
      </c>
      <c r="V119" s="33">
        <v>1.6799810270000003E-2</v>
      </c>
      <c r="W119" s="33">
        <v>1.735177634E-2</v>
      </c>
      <c r="X119" s="33">
        <v>1.662826634E-2</v>
      </c>
      <c r="Y119" s="33">
        <v>1.561227066E-2</v>
      </c>
      <c r="Z119" s="33">
        <v>1.47301193E-2</v>
      </c>
      <c r="AA119" s="33">
        <v>1.47664714E-2</v>
      </c>
      <c r="AB119" s="33">
        <v>1.55573056E-2</v>
      </c>
      <c r="AC119" s="33">
        <v>1.60924837E-2</v>
      </c>
      <c r="AD119" s="33">
        <v>1.39505367E-2</v>
      </c>
      <c r="AE119" s="33">
        <v>1.1540713099999997E-2</v>
      </c>
    </row>
    <row r="121" spans="1:31" collapsed="1"/>
  </sheetData>
  <sheetProtection algorithmName="SHA-512" hashValue="BOy+FIKEsIk1Qe+q7i6TmQeTdmPqla+T+ubXXrTz3CXM5rtX5rOL/tT8RYJMkaZeW4tzPHvVogC5mkU92P6SlA==" saltValue="Tqq9ajM4Ar0tYuYadm0/4w==" spinCount="100000" sheet="1" objects="1" scenarios="1"/>
  <mergeCells count="6">
    <mergeCell ref="A17:B17"/>
    <mergeCell ref="A31:B31"/>
    <mergeCell ref="A45:B45"/>
    <mergeCell ref="A59:B59"/>
    <mergeCell ref="A73:B73"/>
    <mergeCell ref="A87:B87"/>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29</vt:i4>
      </vt:variant>
    </vt:vector>
  </HeadingPairs>
  <TitlesOfParts>
    <vt:vector size="29" baseType="lpstr">
      <vt:lpstr>Cover</vt:lpstr>
      <vt:lpstr>Release notice</vt:lpstr>
      <vt:lpstr>Version notes</vt:lpstr>
      <vt:lpstr>Abbreviations and notes</vt:lpstr>
      <vt:lpstr>---Compare options---</vt:lpstr>
      <vt:lpstr>BaseCase_CF</vt:lpstr>
      <vt:lpstr>BaseCase_Generation</vt:lpstr>
      <vt:lpstr>BaseCase_Capacity</vt:lpstr>
      <vt:lpstr>BaseCase_VOM Cost</vt:lpstr>
      <vt:lpstr>BaseCase_FOM Cost</vt:lpstr>
      <vt:lpstr>BaseCase_Fuel Cost</vt:lpstr>
      <vt:lpstr>BaseCase_Build Cost</vt:lpstr>
      <vt:lpstr>BaseCase_REHAB Cost</vt:lpstr>
      <vt:lpstr>BaseCase_REZ Tx Cost</vt:lpstr>
      <vt:lpstr>BaseCase_USE+DSP Cost</vt:lpstr>
      <vt:lpstr>BaseCase_SyncCon Cost</vt:lpstr>
      <vt:lpstr>BaseCase_System Strength Cost</vt:lpstr>
      <vt:lpstr>Marinus_CF</vt:lpstr>
      <vt:lpstr>Marinus_Generation</vt:lpstr>
      <vt:lpstr>Marinus_Capacity</vt:lpstr>
      <vt:lpstr>Marinus_VOM Cost</vt:lpstr>
      <vt:lpstr>Marinus_FOM Cost</vt:lpstr>
      <vt:lpstr>Marinus_Fuel Cost</vt:lpstr>
      <vt:lpstr>Marinus_Build Cost</vt:lpstr>
      <vt:lpstr>Marinus_REHAB Cost</vt:lpstr>
      <vt:lpstr>Marinus_REZ Tx Cost</vt:lpstr>
      <vt:lpstr>Marinus_USE+DSP Cost</vt:lpstr>
      <vt:lpstr>Marinus_SyncCon Cost</vt:lpstr>
      <vt:lpstr>Marinus_System Strength Cost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Damien Slinger</dc:creator>
  <cp:lastModifiedBy>Damien Slinger</cp:lastModifiedBy>
  <dcterms:created xsi:type="dcterms:W3CDTF">2021-06-22T00:33:55Z</dcterms:created>
  <dcterms:modified xsi:type="dcterms:W3CDTF">2021-06-22T00:34:20Z</dcterms:modified>
</cp:coreProperties>
</file>