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TasNetworks\7. Marinus PACR 2021\Annual outcome workbooks\Final workbooks\"/>
    </mc:Choice>
  </mc:AlternateContent>
  <bookViews>
    <workbookView xWindow="0" yWindow="0" windowWidth="11280" windowHeight="2910"/>
  </bookViews>
  <sheets>
    <sheet name="Cover" sheetId="1" r:id="rId1"/>
    <sheet name="Release notice" sheetId="2" r:id="rId2"/>
    <sheet name="Version notes" sheetId="3" r:id="rId3"/>
    <sheet name="Abbreviations and notes" sheetId="4" r:id="rId4"/>
    <sheet name="---Compare options---" sheetId="7" r:id="rId5"/>
    <sheet name="BaseCase_CF" sheetId="8" r:id="rId6"/>
    <sheet name="BaseCase_Generation" sheetId="9" r:id="rId7"/>
    <sheet name="BaseCase_Capacity" sheetId="10" r:id="rId8"/>
    <sheet name="BaseCase_VOM Cost" sheetId="11" r:id="rId9"/>
    <sheet name="BaseCase_FOM Cost" sheetId="12" r:id="rId10"/>
    <sheet name="BaseCase_Fuel Cost" sheetId="13" r:id="rId11"/>
    <sheet name="BaseCase_Build Cost" sheetId="14" r:id="rId12"/>
    <sheet name="BaseCase_REHAB Cost" sheetId="15" r:id="rId13"/>
    <sheet name="BaseCase_REZ Tx Cost" sheetId="16" r:id="rId14"/>
    <sheet name="BaseCase_USE+DSP Cost" sheetId="17" r:id="rId15"/>
    <sheet name="BaseCase_SyncCon Cost" sheetId="18" r:id="rId16"/>
    <sheet name="BaseCase_System Strength Cost" sheetId="19" r:id="rId17"/>
    <sheet name="Marinus_CF" sheetId="20" r:id="rId18"/>
    <sheet name="Marinus_Generation" sheetId="21" r:id="rId19"/>
    <sheet name="Marinus_Capacity" sheetId="22" r:id="rId20"/>
    <sheet name="Marinus_VOM Cost" sheetId="23" r:id="rId21"/>
    <sheet name="Marinus_FOM Cost" sheetId="24" r:id="rId22"/>
    <sheet name="Marinus_Fuel Cost" sheetId="25" r:id="rId23"/>
    <sheet name="Marinus_Build Cost" sheetId="26" r:id="rId24"/>
    <sheet name="Marinus_REHAB Cost" sheetId="27" r:id="rId25"/>
    <sheet name="Marinus_REZ Tx Cost" sheetId="28" r:id="rId26"/>
    <sheet name="Marinus_USE+DSP Cost" sheetId="29" r:id="rId27"/>
    <sheet name="Marinus_SyncCon Cost" sheetId="30" r:id="rId28"/>
    <sheet name="Marinus_System Strength Cost" sheetId="31" r:id="rId29"/>
  </sheets>
  <externalReferences>
    <externalReference r:id="rId30"/>
    <externalReference r:id="rId31"/>
    <externalReference r:id="rId32"/>
    <externalReference r:id="rId33"/>
  </externalReferences>
  <definedNames>
    <definedName name="_xlnm._FilterDatabase" localSheetId="3" hidden="1">'Abbreviations and notes'!$A$2:$B$22</definedName>
    <definedName name="_xlnm._FilterDatabase" localSheetId="11" hidden="1">'BaseCase_Build Cost'!$A$5:$AE$5</definedName>
    <definedName name="_xlnm._FilterDatabase" localSheetId="7" hidden="1">BaseCase_Capacity!$A$5:$AE$17</definedName>
    <definedName name="_xlnm._FilterDatabase" localSheetId="5" hidden="1">BaseCase_CF!$A$5:$AE$17</definedName>
    <definedName name="_xlnm._FilterDatabase" localSheetId="9" hidden="1">'BaseCase_FOM Cost'!$A$1:$AE$5</definedName>
    <definedName name="_xlnm._FilterDatabase" localSheetId="10" hidden="1">'BaseCase_Fuel Cost'!$A$5:$AE$5</definedName>
    <definedName name="_xlnm._FilterDatabase" localSheetId="6" hidden="1">BaseCase_Generation!$A$5:$AE$17</definedName>
    <definedName name="_xlnm._FilterDatabase" localSheetId="12" hidden="1">'BaseCase_REHAB Cost'!$A$5:$AE$5</definedName>
    <definedName name="_xlnm._FilterDatabase" localSheetId="13" hidden="1">'BaseCase_REZ Tx Cost'!$A$5:$AE$5</definedName>
    <definedName name="_xlnm._FilterDatabase" localSheetId="14" hidden="1">'BaseCase_USE+DSP Cost'!$A$5:$AE$5</definedName>
    <definedName name="_xlnm._FilterDatabase" localSheetId="8" hidden="1">'BaseCase_VOM Cost'!$A$5:$AE$5</definedName>
    <definedName name="_xlnm._FilterDatabase" localSheetId="23" hidden="1">'Marinus_Build Cost'!$A$5:$AE$5</definedName>
    <definedName name="_xlnm._FilterDatabase" localSheetId="19" hidden="1">Marinus_Capacity!$A$5:$AE$17</definedName>
    <definedName name="_xlnm._FilterDatabase" localSheetId="17" hidden="1">Marinus_CF!$A$5:$AE$17</definedName>
    <definedName name="_xlnm._FilterDatabase" localSheetId="21" hidden="1">'Marinus_FOM Cost'!$A$1:$AE$5</definedName>
    <definedName name="_xlnm._FilterDatabase" localSheetId="22" hidden="1">'Marinus_Fuel Cost'!$A$5:$AE$5</definedName>
    <definedName name="_xlnm._FilterDatabase" localSheetId="18" hidden="1">Marinus_Generation!$A$5:$AE$17</definedName>
    <definedName name="_xlnm._FilterDatabase" localSheetId="24" hidden="1">'Marinus_REHAB Cost'!$A$5:$AE$5</definedName>
    <definedName name="_xlnm._FilterDatabase" localSheetId="25" hidden="1">'Marinus_REZ Tx Cost'!$A$5:$AE$5</definedName>
    <definedName name="_xlnm._FilterDatabase" localSheetId="26" hidden="1">'Marinus_USE+DSP Cost'!$A$5:$AE$5</definedName>
    <definedName name="_xlnm._FilterDatabase" localSheetId="20" hidden="1">'Marinus_VOM Cost'!$A$5:$AE$5</definedName>
    <definedName name="asd">'[2]M27_30_REZ Tx Cost'!$C$9:$W$9</definedName>
    <definedName name="asdf">'[2]M27_30_SyncCon Cost'!$C$5:$W$5</definedName>
    <definedName name="AsGen">[3]Macro!$U$6</definedName>
    <definedName name="BaseCase_NEM_Build" localSheetId="7">#REF!</definedName>
    <definedName name="BaseCase_NEM_Build" localSheetId="6">#REF!</definedName>
    <definedName name="BaseCase_NEM_Build" localSheetId="19">#REF!</definedName>
    <definedName name="BaseCase_NEM_Build" localSheetId="18">#REF!</definedName>
    <definedName name="BaseCase_NEM_Build">#REF!</definedName>
    <definedName name="BaseCase_NEM_DSP" localSheetId="7">#REF!</definedName>
    <definedName name="BaseCase_NEM_DSP" localSheetId="6">#REF!</definedName>
    <definedName name="BaseCase_NEM_DSP" localSheetId="19">#REF!</definedName>
    <definedName name="BaseCase_NEM_DSP" localSheetId="18">#REF!</definedName>
    <definedName name="BaseCase_NEM_DSP">#REF!</definedName>
    <definedName name="BaseCase_NEM_DSP1">'[2]BaseCase_USE+DSP Cost'!$C$9:$W$9</definedName>
    <definedName name="BaseCase_NEM_FOM" localSheetId="7">#REF!</definedName>
    <definedName name="BaseCase_NEM_FOM" localSheetId="6">#REF!</definedName>
    <definedName name="BaseCase_NEM_FOM" localSheetId="19">#REF!</definedName>
    <definedName name="BaseCase_NEM_FOM" localSheetId="18">#REF!</definedName>
    <definedName name="BaseCase_NEM_FOM">#REF!</definedName>
    <definedName name="BaseCase_NEM_Fuel" localSheetId="7">#REF!</definedName>
    <definedName name="BaseCase_NEM_Fuel" localSheetId="6">#REF!</definedName>
    <definedName name="BaseCase_NEM_Fuel" localSheetId="19">#REF!</definedName>
    <definedName name="BaseCase_NEM_Fuel" localSheetId="18">#REF!</definedName>
    <definedName name="BaseCase_NEM_Fuel">#REF!</definedName>
    <definedName name="BaseCase_NEM_REHAB" localSheetId="7">#REF!</definedName>
    <definedName name="BaseCase_NEM_REHAB" localSheetId="6">#REF!</definedName>
    <definedName name="BaseCase_NEM_REHAB" localSheetId="19">#REF!</definedName>
    <definedName name="BaseCase_NEM_REHAB" localSheetId="18">#REF!</definedName>
    <definedName name="BaseCase_NEM_REHAB">#REF!</definedName>
    <definedName name="BaseCase_NEM_REZ" localSheetId="7">#REF!</definedName>
    <definedName name="BaseCase_NEM_REZ" localSheetId="6">#REF!</definedName>
    <definedName name="BaseCase_NEM_REZ" localSheetId="19">#REF!</definedName>
    <definedName name="BaseCase_NEM_REZ" localSheetId="18">#REF!</definedName>
    <definedName name="BaseCase_NEM_REZ">#REF!</definedName>
    <definedName name="BaseCase_NEM_SyncCon" localSheetId="7">#REF!</definedName>
    <definedName name="BaseCase_NEM_SyncCon" localSheetId="6">#REF!</definedName>
    <definedName name="BaseCase_NEM_SyncCon" localSheetId="19">#REF!</definedName>
    <definedName name="BaseCase_NEM_SyncCon" localSheetId="18">#REF!</definedName>
    <definedName name="BaseCase_NEM_SyncCon">#REF!</definedName>
    <definedName name="BaseCase_NEM_VOM" localSheetId="7">#REF!</definedName>
    <definedName name="BaseCase_NEM_VOM" localSheetId="6">#REF!</definedName>
    <definedName name="BaseCase_NEM_VOM" localSheetId="19">#REF!</definedName>
    <definedName name="BaseCase_NEM_VOM" localSheetId="18">#REF!</definedName>
    <definedName name="BaseCase_NEM_VOM">#REF!</definedName>
    <definedName name="CaseNames">[3]Macro!$D$3:$D$16</definedName>
    <definedName name="CIQWBGuid" hidden="1">"32a91085-3057-4656-87d2-f3c7894ddc12"</definedName>
    <definedName name="CompareCases1">[3]Macro!$B$18:$B$25</definedName>
    <definedName name="d">'[2]BaseCase_REZ Tx Cost'!$C$9:$W$9</definedName>
    <definedName name="DurationSkip">[3]Macro!$B$34</definedName>
    <definedName name="e">'[4]BaseCase_USE+DSP Cost'!$C$9:$W$9</definedName>
    <definedName name="EndYear">[3]Macro!$B$28</definedName>
    <definedName name="Existing">[3]Macro!$Z$9</definedName>
    <definedName name="f">'[2]BaseCase_SyncCon Cost'!$C$5:$W$5</definedName>
    <definedName name="fg">#REF!</definedName>
    <definedName name="FilesToCopy">[3]Macro!$B$47:$B$67</definedName>
    <definedName name="Folders">[3]Macro!$B$3:$B$16</definedName>
    <definedName name="Inflation">[3]Macro!$B$29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27_30_NEM_Build" localSheetId="7">#REF!</definedName>
    <definedName name="M27_30_NEM_Build" localSheetId="6">#REF!</definedName>
    <definedName name="M27_30_NEM_Build" localSheetId="19">#REF!</definedName>
    <definedName name="M27_30_NEM_Build" localSheetId="18">#REF!</definedName>
    <definedName name="M27_30_NEM_Build">#REF!</definedName>
    <definedName name="M27_30_NEM_DSP" localSheetId="7">#REF!</definedName>
    <definedName name="M27_30_NEM_DSP" localSheetId="6">#REF!</definedName>
    <definedName name="M27_30_NEM_DSP" localSheetId="19">#REF!</definedName>
    <definedName name="M27_30_NEM_DSP" localSheetId="18">#REF!</definedName>
    <definedName name="M27_30_NEM_DSP">#REF!</definedName>
    <definedName name="M27_30_NEM_FOM" localSheetId="7">#REF!</definedName>
    <definedName name="M27_30_NEM_FOM" localSheetId="6">#REF!</definedName>
    <definedName name="M27_30_NEM_FOM" localSheetId="19">#REF!</definedName>
    <definedName name="M27_30_NEM_FOM" localSheetId="18">#REF!</definedName>
    <definedName name="M27_30_NEM_FOM">#REF!</definedName>
    <definedName name="M27_30_NEM_Fuel" localSheetId="7">#REF!</definedName>
    <definedName name="M27_30_NEM_Fuel" localSheetId="6">#REF!</definedName>
    <definedName name="M27_30_NEM_Fuel" localSheetId="19">#REF!</definedName>
    <definedName name="M27_30_NEM_Fuel" localSheetId="18">#REF!</definedName>
    <definedName name="M27_30_NEM_Fuel">#REF!</definedName>
    <definedName name="M27_30_NEM_REHAB" localSheetId="7">#REF!</definedName>
    <definedName name="M27_30_NEM_REHAB" localSheetId="6">#REF!</definedName>
    <definedName name="M27_30_NEM_REHAB" localSheetId="19">#REF!</definedName>
    <definedName name="M27_30_NEM_REHAB" localSheetId="18">#REF!</definedName>
    <definedName name="M27_30_NEM_REHAB">#REF!</definedName>
    <definedName name="M27_30_NEM_REZ" localSheetId="7">#REF!</definedName>
    <definedName name="M27_30_NEM_REZ" localSheetId="5">#REF!</definedName>
    <definedName name="M27_30_NEM_REZ" localSheetId="6">#REF!</definedName>
    <definedName name="M27_30_NEM_REZ" localSheetId="19">#REF!</definedName>
    <definedName name="M27_30_NEM_REZ" localSheetId="17">#REF!</definedName>
    <definedName name="M27_30_NEM_REZ" localSheetId="18">#REF!</definedName>
    <definedName name="M27_30_NEM_REZ">#REF!</definedName>
    <definedName name="M27_30_NEM_SyncCon" localSheetId="7">#REF!</definedName>
    <definedName name="M27_30_NEM_SyncCon" localSheetId="6">#REF!</definedName>
    <definedName name="M27_30_NEM_SyncCon" localSheetId="19">#REF!</definedName>
    <definedName name="M27_30_NEM_SyncCon" localSheetId="18">#REF!</definedName>
    <definedName name="M27_30_NEM_SyncCon">#REF!</definedName>
    <definedName name="M27_30_NEM_VOM" localSheetId="7">#REF!</definedName>
    <definedName name="M27_30_NEM_VOM" localSheetId="6">#REF!</definedName>
    <definedName name="M27_30_NEM_VOM" localSheetId="19">#REF!</definedName>
    <definedName name="M27_30_NEM_VOM" localSheetId="18">#REF!</definedName>
    <definedName name="M27_30_NEM_VOM">#REF!</definedName>
    <definedName name="NE">[3]Macro!$AA$9</definedName>
    <definedName name="NEM_Links">[3]Macro!$G$5:$G$14</definedName>
    <definedName name="NEMNodes">[3]Macro!$K$5:$K$10</definedName>
    <definedName name="NEMorSWIS">[3]Macro!$B$31</definedName>
    <definedName name="NEMRegions">[3]Macro!$J$5:$J$10</definedName>
    <definedName name="NEMREZs">[3]Macro!$L$5:$L$39</definedName>
    <definedName name="NodeDisplay">[3]Macro!$K$3</definedName>
    <definedName name="NPVasof">[3]Macro!$B$33</definedName>
    <definedName name="REZDisplay">[3]Macro!$L$3</definedName>
    <definedName name="RooftopPV">[3]Macro!$W$4</definedName>
    <definedName name="SentOut">[3]Macro!$U$7</definedName>
    <definedName name="sfdg">'[2]M27_30_USE+DSP Cost'!$C$9:$W$9</definedName>
    <definedName name="StartYear">#REF!</definedName>
    <definedName name="StartYear1">'[2]!!DELETE ME!! - Data checks'!$A$5</definedName>
    <definedName name="TimePerYear">[3]Macro!$B$36</definedName>
    <definedName name="Timestep">[3]Macro!$B$30</definedName>
    <definedName name="Tol">[3]Macro!$B$32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6" i="7" l="1"/>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A43"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A22" i="7"/>
  <c r="E15" i="7"/>
  <c r="E14" i="7"/>
  <c r="E13" i="7"/>
  <c r="E11" i="7"/>
  <c r="E10" i="7"/>
  <c r="E9" i="7"/>
  <c r="E8" i="7"/>
  <c r="A3" i="7"/>
  <c r="L1" i="7"/>
  <c r="K1" i="7"/>
  <c r="J1" i="7"/>
  <c r="M1" i="7" l="1"/>
  <c r="L60" i="7"/>
  <c r="L51" i="7"/>
  <c r="I49" i="7"/>
  <c r="L57" i="7"/>
  <c r="J54" i="7"/>
  <c r="L15" i="7"/>
  <c r="N1" i="7" l="1"/>
  <c r="L55" i="7"/>
  <c r="K31" i="7"/>
  <c r="I38" i="7"/>
  <c r="I47" i="7"/>
  <c r="M36" i="7"/>
  <c r="L13" i="7"/>
  <c r="I33" i="7"/>
  <c r="J52" i="7"/>
  <c r="L49" i="7"/>
  <c r="M53" i="7"/>
  <c r="M12" i="7"/>
  <c r="J35" i="7"/>
  <c r="I31" i="7"/>
  <c r="K13" i="7"/>
  <c r="J47" i="7"/>
  <c r="M34" i="7"/>
  <c r="K9" i="7"/>
  <c r="M7" i="7"/>
  <c r="I34" i="7"/>
  <c r="K49" i="7"/>
  <c r="M51" i="7"/>
  <c r="L8" i="7"/>
  <c r="M48" i="7"/>
  <c r="J32" i="7"/>
  <c r="L31" i="7"/>
  <c r="L26" i="7"/>
  <c r="M55" i="7"/>
  <c r="M13" i="7"/>
  <c r="L47" i="7"/>
  <c r="I61" i="7"/>
  <c r="J38" i="7"/>
  <c r="M15" i="7"/>
  <c r="J26" i="7"/>
  <c r="L32" i="7"/>
  <c r="I51" i="7"/>
  <c r="J48" i="7"/>
  <c r="M52" i="7"/>
  <c r="L56" i="7"/>
  <c r="J49" i="7"/>
  <c r="L29" i="7"/>
  <c r="I39" i="7"/>
  <c r="K27" i="7"/>
  <c r="J40" i="7"/>
  <c r="J31" i="7"/>
  <c r="L12" i="7"/>
  <c r="I57" i="7"/>
  <c r="M8" i="7"/>
  <c r="L38" i="7"/>
  <c r="I30" i="7"/>
  <c r="L59" i="7"/>
  <c r="M28" i="7"/>
  <c r="M35" i="7"/>
  <c r="K53" i="7"/>
  <c r="J50" i="7"/>
  <c r="L11" i="7"/>
  <c r="J27" i="7"/>
  <c r="M38" i="7"/>
  <c r="J13" i="7"/>
  <c r="K48" i="7"/>
  <c r="J9" i="7"/>
  <c r="K15" i="7"/>
  <c r="I59" i="7"/>
  <c r="M47" i="7"/>
  <c r="L54" i="7"/>
  <c r="L36" i="7"/>
  <c r="M59" i="7"/>
  <c r="L10" i="7"/>
  <c r="I50" i="7"/>
  <c r="M27" i="7"/>
  <c r="K54" i="7"/>
  <c r="J15" i="7"/>
  <c r="I7" i="7"/>
  <c r="J57" i="7"/>
  <c r="K28" i="7"/>
  <c r="M56" i="7"/>
  <c r="K38" i="7"/>
  <c r="I35" i="7"/>
  <c r="L30" i="7"/>
  <c r="L40" i="7"/>
  <c r="K52" i="7"/>
  <c r="M14" i="7"/>
  <c r="L9" i="7"/>
  <c r="I29" i="7"/>
  <c r="L7" i="7"/>
  <c r="M54" i="7"/>
  <c r="K47" i="7"/>
  <c r="K30" i="7"/>
  <c r="M9" i="7"/>
  <c r="K55" i="7"/>
  <c r="I56" i="7"/>
  <c r="J14" i="7"/>
  <c r="J61" i="7"/>
  <c r="M60" i="7"/>
  <c r="I53" i="7"/>
  <c r="M10" i="7"/>
  <c r="L34" i="7"/>
  <c r="J53" i="7"/>
  <c r="J56" i="7"/>
  <c r="K57" i="7"/>
  <c r="M50" i="7"/>
  <c r="K56" i="7"/>
  <c r="J33" i="7"/>
  <c r="J29" i="7"/>
  <c r="J39" i="7"/>
  <c r="M33" i="7"/>
  <c r="I12" i="7"/>
  <c r="K8" i="7"/>
  <c r="K11" i="7"/>
  <c r="K32" i="7"/>
  <c r="K59" i="7"/>
  <c r="K61" i="7"/>
  <c r="M57" i="7"/>
  <c r="I27" i="7"/>
  <c r="M32" i="7"/>
  <c r="I52" i="7"/>
  <c r="M39" i="7"/>
  <c r="J10" i="7"/>
  <c r="I54" i="7"/>
  <c r="I10" i="7"/>
  <c r="L53" i="7"/>
  <c r="L14" i="7"/>
  <c r="K7" i="7"/>
  <c r="M26" i="7"/>
  <c r="I55" i="7"/>
  <c r="J51" i="7"/>
  <c r="L28" i="7"/>
  <c r="L52" i="7"/>
  <c r="L27" i="7"/>
  <c r="I32" i="7"/>
  <c r="L33" i="7"/>
  <c r="I48" i="7"/>
  <c r="M49" i="7"/>
  <c r="K26" i="7"/>
  <c r="K51" i="7"/>
  <c r="J11" i="7"/>
  <c r="I40" i="7"/>
  <c r="L39" i="7"/>
  <c r="I28" i="7"/>
  <c r="I60" i="7"/>
  <c r="M40" i="7"/>
  <c r="M30" i="7"/>
  <c r="M29" i="7"/>
  <c r="K34" i="7"/>
  <c r="J30" i="7"/>
  <c r="L48" i="7"/>
  <c r="K50" i="7"/>
  <c r="J60" i="7"/>
  <c r="I13" i="7"/>
  <c r="J59" i="7"/>
  <c r="K14" i="7"/>
  <c r="I9" i="7"/>
  <c r="L61" i="7"/>
  <c r="J28" i="7"/>
  <c r="K29" i="7"/>
  <c r="I36" i="7"/>
  <c r="J34" i="7"/>
  <c r="I8" i="7"/>
  <c r="K60" i="7"/>
  <c r="I15" i="7"/>
  <c r="K40" i="7"/>
  <c r="J8" i="7"/>
  <c r="I14" i="7"/>
  <c r="J36" i="7"/>
  <c r="J55" i="7"/>
  <c r="K33" i="7"/>
  <c r="L35" i="7"/>
  <c r="I26" i="7"/>
  <c r="L50" i="7"/>
  <c r="K39" i="7"/>
  <c r="M61" i="7"/>
  <c r="J12" i="7"/>
  <c r="K36" i="7"/>
  <c r="K35" i="7"/>
  <c r="M31" i="7"/>
  <c r="K12" i="7"/>
  <c r="O1" i="7" l="1"/>
  <c r="J7" i="7"/>
  <c r="M11" i="7"/>
  <c r="N60" i="7"/>
  <c r="N36" i="7"/>
  <c r="N56" i="7"/>
  <c r="N31" i="7"/>
  <c r="N54" i="7"/>
  <c r="N12" i="7"/>
  <c r="I11" i="7"/>
  <c r="N53" i="7"/>
  <c r="N34" i="7"/>
  <c r="N51" i="7"/>
  <c r="N40" i="7"/>
  <c r="N35" i="7"/>
  <c r="N8" i="7"/>
  <c r="N55" i="7"/>
  <c r="N14" i="7"/>
  <c r="N48" i="7"/>
  <c r="N15" i="7"/>
  <c r="N26" i="7"/>
  <c r="N10" i="7"/>
  <c r="N27" i="7"/>
  <c r="N61" i="7"/>
  <c r="N29" i="7"/>
  <c r="N11" i="7"/>
  <c r="N52" i="7"/>
  <c r="N28" i="7"/>
  <c r="N30" i="7"/>
  <c r="N38" i="7"/>
  <c r="N47" i="7"/>
  <c r="N59" i="7"/>
  <c r="N33" i="7"/>
  <c r="N7" i="7"/>
  <c r="K10" i="7"/>
  <c r="N50" i="7"/>
  <c r="N57" i="7"/>
  <c r="N13" i="7"/>
  <c r="N39" i="7"/>
  <c r="N32" i="7"/>
  <c r="N9" i="7"/>
  <c r="N49" i="7"/>
  <c r="I16" i="7" l="1"/>
  <c r="J16" i="7" s="1"/>
  <c r="K16" i="7" s="1"/>
  <c r="L16" i="7" s="1"/>
  <c r="M16" i="7" s="1"/>
  <c r="N16" i="7" s="1"/>
  <c r="P1" i="7"/>
  <c r="O9" i="7"/>
  <c r="O54" i="7"/>
  <c r="O31" i="7"/>
  <c r="O53" i="7"/>
  <c r="O33" i="7"/>
  <c r="O36" i="7"/>
  <c r="O49" i="7"/>
  <c r="O51" i="7"/>
  <c r="O34" i="7"/>
  <c r="O32" i="7"/>
  <c r="O8" i="7"/>
  <c r="O55" i="7"/>
  <c r="O57" i="7"/>
  <c r="O27" i="7"/>
  <c r="O50" i="7"/>
  <c r="O61" i="7"/>
  <c r="O13" i="7"/>
  <c r="O52" i="7"/>
  <c r="O12" i="7"/>
  <c r="O26" i="7"/>
  <c r="O28" i="7"/>
  <c r="O59" i="7"/>
  <c r="O38" i="7"/>
  <c r="O14" i="7"/>
  <c r="O60" i="7"/>
  <c r="O15" i="7"/>
  <c r="O39" i="7"/>
  <c r="O11" i="7"/>
  <c r="O56" i="7"/>
  <c r="O40" i="7"/>
  <c r="O48" i="7"/>
  <c r="O35" i="7"/>
  <c r="O10" i="7"/>
  <c r="O47" i="7"/>
  <c r="O7" i="7"/>
  <c r="O29" i="7"/>
  <c r="O30" i="7"/>
  <c r="Q1" i="7" l="1"/>
  <c r="O16" i="7"/>
  <c r="P57" i="7"/>
  <c r="P28" i="7"/>
  <c r="P14" i="7"/>
  <c r="P50" i="7"/>
  <c r="P38" i="7"/>
  <c r="P60" i="7"/>
  <c r="P27" i="7"/>
  <c r="P29" i="7"/>
  <c r="P11" i="7"/>
  <c r="P49" i="7"/>
  <c r="P52" i="7"/>
  <c r="P9" i="7"/>
  <c r="P12" i="7"/>
  <c r="P15" i="7"/>
  <c r="P13" i="7"/>
  <c r="P26" i="7"/>
  <c r="P55" i="7"/>
  <c r="P39" i="7"/>
  <c r="P31" i="7"/>
  <c r="P51" i="7"/>
  <c r="P48" i="7"/>
  <c r="P32" i="7"/>
  <c r="P35" i="7"/>
  <c r="P34" i="7"/>
  <c r="P8" i="7"/>
  <c r="P59" i="7"/>
  <c r="P7" i="7"/>
  <c r="P33" i="7"/>
  <c r="P53" i="7"/>
  <c r="P47" i="7"/>
  <c r="P54" i="7"/>
  <c r="P36" i="7"/>
  <c r="P30" i="7"/>
  <c r="P61" i="7"/>
  <c r="P40" i="7"/>
  <c r="P10" i="7"/>
  <c r="P56" i="7"/>
  <c r="R1" i="7" l="1"/>
  <c r="P16" i="7"/>
  <c r="Q49" i="7"/>
  <c r="Q61" i="7"/>
  <c r="Q32" i="7"/>
  <c r="Q38" i="7"/>
  <c r="Q47" i="7"/>
  <c r="Q39" i="7"/>
  <c r="Q31" i="7"/>
  <c r="Q50" i="7"/>
  <c r="Q13" i="7"/>
  <c r="Q51" i="7"/>
  <c r="Q35" i="7"/>
  <c r="Q14" i="7"/>
  <c r="Q34" i="7"/>
  <c r="Q9" i="7"/>
  <c r="Q8" i="7"/>
  <c r="Q15" i="7"/>
  <c r="Q57" i="7"/>
  <c r="Q60" i="7"/>
  <c r="Q55" i="7"/>
  <c r="Q36" i="7"/>
  <c r="Q26" i="7"/>
  <c r="Q30" i="7"/>
  <c r="Q29" i="7"/>
  <c r="Q10" i="7"/>
  <c r="Q11" i="7"/>
  <c r="Q28" i="7"/>
  <c r="Q40" i="7"/>
  <c r="Q48" i="7"/>
  <c r="Q54" i="7"/>
  <c r="Q7" i="7"/>
  <c r="Q12" i="7"/>
  <c r="Q52" i="7"/>
  <c r="Q33" i="7"/>
  <c r="Q27" i="7"/>
  <c r="Q59" i="7"/>
  <c r="Q53" i="7"/>
  <c r="Q56" i="7"/>
  <c r="Q16" i="7" l="1"/>
  <c r="S1" i="7"/>
  <c r="R55" i="7"/>
  <c r="R40" i="7"/>
  <c r="R14" i="7"/>
  <c r="R39" i="7"/>
  <c r="R36" i="7"/>
  <c r="R52" i="7"/>
  <c r="R31" i="7"/>
  <c r="R35" i="7"/>
  <c r="R12" i="7"/>
  <c r="R11" i="7"/>
  <c r="R59" i="7"/>
  <c r="R57" i="7"/>
  <c r="R28" i="7"/>
  <c r="R38" i="7"/>
  <c r="R29" i="7"/>
  <c r="R13" i="7"/>
  <c r="R51" i="7"/>
  <c r="R60" i="7"/>
  <c r="R33" i="7"/>
  <c r="R27" i="7"/>
  <c r="R9" i="7"/>
  <c r="R7" i="7"/>
  <c r="R34" i="7"/>
  <c r="R26" i="7"/>
  <c r="R54" i="7"/>
  <c r="R8" i="7"/>
  <c r="R30" i="7"/>
  <c r="R50" i="7"/>
  <c r="R49" i="7"/>
  <c r="R48" i="7"/>
  <c r="R53" i="7"/>
  <c r="R15" i="7"/>
  <c r="R61" i="7"/>
  <c r="R32" i="7"/>
  <c r="R10" i="7"/>
  <c r="R47" i="7"/>
  <c r="R56" i="7"/>
  <c r="T1" i="7" l="1"/>
  <c r="R16" i="7"/>
  <c r="S33" i="7"/>
  <c r="S34" i="7"/>
  <c r="S49" i="7"/>
  <c r="S15" i="7"/>
  <c r="S32" i="7"/>
  <c r="S60" i="7"/>
  <c r="S52" i="7"/>
  <c r="S55" i="7"/>
  <c r="S26" i="7"/>
  <c r="S53" i="7"/>
  <c r="S61" i="7"/>
  <c r="S57" i="7"/>
  <c r="S36" i="7"/>
  <c r="S28" i="7"/>
  <c r="S27" i="7"/>
  <c r="S14" i="7"/>
  <c r="S13" i="7"/>
  <c r="S51" i="7"/>
  <c r="S48" i="7"/>
  <c r="S10" i="7"/>
  <c r="S11" i="7"/>
  <c r="S39" i="7"/>
  <c r="S38" i="7"/>
  <c r="S50" i="7"/>
  <c r="S35" i="7"/>
  <c r="S40" i="7"/>
  <c r="S8" i="7"/>
  <c r="S59" i="7"/>
  <c r="S47" i="7"/>
  <c r="S56" i="7"/>
  <c r="S29" i="7"/>
  <c r="S30" i="7"/>
  <c r="S7" i="7"/>
  <c r="S12" i="7"/>
  <c r="S31" i="7"/>
  <c r="S9" i="7"/>
  <c r="S54" i="7"/>
  <c r="S16" i="7" l="1"/>
  <c r="U1" i="7"/>
  <c r="T27" i="7"/>
  <c r="T28" i="7"/>
  <c r="T31" i="7"/>
  <c r="T53" i="7"/>
  <c r="T55" i="7"/>
  <c r="T12" i="7"/>
  <c r="T36" i="7"/>
  <c r="T56" i="7"/>
  <c r="T59" i="7"/>
  <c r="T33" i="7"/>
  <c r="T29" i="7"/>
  <c r="T34" i="7"/>
  <c r="T30" i="7"/>
  <c r="T51" i="7"/>
  <c r="T13" i="7"/>
  <c r="T8" i="7"/>
  <c r="T38" i="7"/>
  <c r="T26" i="7"/>
  <c r="T11" i="7"/>
  <c r="T49" i="7"/>
  <c r="T40" i="7"/>
  <c r="T15" i="7"/>
  <c r="T7" i="7"/>
  <c r="T52" i="7"/>
  <c r="T35" i="7"/>
  <c r="T32" i="7"/>
  <c r="T9" i="7"/>
  <c r="T54" i="7"/>
  <c r="T61" i="7"/>
  <c r="T48" i="7"/>
  <c r="T10" i="7"/>
  <c r="T47" i="7"/>
  <c r="T14" i="7"/>
  <c r="T60" i="7"/>
  <c r="T57" i="7"/>
  <c r="T50" i="7"/>
  <c r="T39" i="7"/>
  <c r="V1" i="7" l="1"/>
  <c r="T16" i="7"/>
  <c r="U7" i="7"/>
  <c r="U50" i="7"/>
  <c r="U49" i="7"/>
  <c r="U15" i="7"/>
  <c r="U32" i="7"/>
  <c r="U61" i="7"/>
  <c r="U47" i="7"/>
  <c r="U39" i="7"/>
  <c r="U57" i="7"/>
  <c r="U36" i="7"/>
  <c r="U60" i="7"/>
  <c r="U54" i="7"/>
  <c r="U8" i="7"/>
  <c r="U33" i="7"/>
  <c r="U38" i="7"/>
  <c r="U48" i="7"/>
  <c r="U29" i="7"/>
  <c r="U26" i="7"/>
  <c r="U30" i="7"/>
  <c r="U59" i="7"/>
  <c r="U55" i="7"/>
  <c r="U27" i="7"/>
  <c r="U14" i="7"/>
  <c r="U34" i="7"/>
  <c r="U35" i="7"/>
  <c r="U56" i="7"/>
  <c r="U11" i="7"/>
  <c r="U28" i="7"/>
  <c r="U31" i="7"/>
  <c r="U52" i="7"/>
  <c r="U51" i="7"/>
  <c r="U12" i="7"/>
  <c r="U40" i="7"/>
  <c r="U13" i="7"/>
  <c r="U10" i="7"/>
  <c r="U53" i="7"/>
  <c r="U9" i="7"/>
  <c r="U16" i="7" l="1"/>
  <c r="W1" i="7"/>
  <c r="V15" i="7"/>
  <c r="V54" i="7"/>
  <c r="V29" i="7"/>
  <c r="V49" i="7"/>
  <c r="V32" i="7"/>
  <c r="V56" i="7"/>
  <c r="V61" i="7"/>
  <c r="V47" i="7"/>
  <c r="V53" i="7"/>
  <c r="V36" i="7"/>
  <c r="V60" i="7"/>
  <c r="V7" i="7"/>
  <c r="V39" i="7"/>
  <c r="V50" i="7"/>
  <c r="V31" i="7"/>
  <c r="V8" i="7"/>
  <c r="V33" i="7"/>
  <c r="V38" i="7"/>
  <c r="V59" i="7"/>
  <c r="V55" i="7"/>
  <c r="V27" i="7"/>
  <c r="V34" i="7"/>
  <c r="V40" i="7"/>
  <c r="V14" i="7"/>
  <c r="V48" i="7"/>
  <c r="V30" i="7"/>
  <c r="V13" i="7"/>
  <c r="V28" i="7"/>
  <c r="V57" i="7"/>
  <c r="V51" i="7"/>
  <c r="V52" i="7"/>
  <c r="V10" i="7"/>
  <c r="V35" i="7"/>
  <c r="V26" i="7"/>
  <c r="V12" i="7"/>
  <c r="V9" i="7"/>
  <c r="V11" i="7"/>
  <c r="X1" i="7" l="1"/>
  <c r="V16" i="7"/>
  <c r="W40" i="7"/>
  <c r="W29" i="7"/>
  <c r="W36" i="7"/>
  <c r="W49" i="7"/>
  <c r="W32" i="7"/>
  <c r="W15" i="7"/>
  <c r="W61" i="7"/>
  <c r="W59" i="7"/>
  <c r="W30" i="7"/>
  <c r="W11" i="7"/>
  <c r="W47" i="7"/>
  <c r="W7" i="7"/>
  <c r="W10" i="7"/>
  <c r="W9" i="7"/>
  <c r="W60" i="7"/>
  <c r="W13" i="7"/>
  <c r="W39" i="7"/>
  <c r="W48" i="7"/>
  <c r="W51" i="7"/>
  <c r="W54" i="7"/>
  <c r="W31" i="7"/>
  <c r="W8" i="7"/>
  <c r="W33" i="7"/>
  <c r="W56" i="7"/>
  <c r="W50" i="7"/>
  <c r="W57" i="7"/>
  <c r="W27" i="7"/>
  <c r="W38" i="7"/>
  <c r="W35" i="7"/>
  <c r="W12" i="7"/>
  <c r="W34" i="7"/>
  <c r="W14" i="7"/>
  <c r="W55" i="7"/>
  <c r="W52" i="7"/>
  <c r="W28" i="7"/>
  <c r="W26" i="7"/>
  <c r="W53" i="7"/>
  <c r="Y1" i="7" l="1"/>
  <c r="W16" i="7"/>
  <c r="X57" i="7"/>
  <c r="X15" i="7"/>
  <c r="X30" i="7"/>
  <c r="X39" i="7"/>
  <c r="X7" i="7"/>
  <c r="X51" i="7"/>
  <c r="X28" i="7"/>
  <c r="X10" i="7"/>
  <c r="X34" i="7"/>
  <c r="X61" i="7"/>
  <c r="X59" i="7"/>
  <c r="X36" i="7"/>
  <c r="X27" i="7"/>
  <c r="X55" i="7"/>
  <c r="X53" i="7"/>
  <c r="X12" i="7"/>
  <c r="X47" i="7"/>
  <c r="X48" i="7"/>
  <c r="X8" i="7"/>
  <c r="X49" i="7"/>
  <c r="X60" i="7"/>
  <c r="X56" i="7"/>
  <c r="X31" i="7"/>
  <c r="X35" i="7"/>
  <c r="X50" i="7"/>
  <c r="X32" i="7"/>
  <c r="X54" i="7"/>
  <c r="X52" i="7"/>
  <c r="X9" i="7"/>
  <c r="X33" i="7"/>
  <c r="X29" i="7"/>
  <c r="X26" i="7"/>
  <c r="X38" i="7"/>
  <c r="X11" i="7"/>
  <c r="X14" i="7"/>
  <c r="X13" i="7"/>
  <c r="X40" i="7"/>
  <c r="X16" i="7" l="1"/>
  <c r="Z1" i="7"/>
  <c r="Y12" i="7"/>
  <c r="Y52" i="7"/>
  <c r="Y29" i="7"/>
  <c r="Y36" i="7"/>
  <c r="Y56" i="7"/>
  <c r="Y38" i="7"/>
  <c r="Y61" i="7"/>
  <c r="Y47" i="7"/>
  <c r="Y59" i="7"/>
  <c r="Y30" i="7"/>
  <c r="Y48" i="7"/>
  <c r="Y7" i="7"/>
  <c r="Y27" i="7"/>
  <c r="Y39" i="7"/>
  <c r="Y33" i="7"/>
  <c r="Y57" i="7"/>
  <c r="Y53" i="7"/>
  <c r="Y49" i="7"/>
  <c r="Y54" i="7"/>
  <c r="Y51" i="7"/>
  <c r="Y13" i="7"/>
  <c r="Y14" i="7"/>
  <c r="Y34" i="7"/>
  <c r="Y55" i="7"/>
  <c r="Y31" i="7"/>
  <c r="Y26" i="7"/>
  <c r="Y32" i="7"/>
  <c r="Y28" i="7"/>
  <c r="Y9" i="7"/>
  <c r="Y11" i="7"/>
  <c r="Y8" i="7"/>
  <c r="Y10" i="7"/>
  <c r="Y40" i="7"/>
  <c r="Y15" i="7"/>
  <c r="Y35" i="7"/>
  <c r="Y60" i="7"/>
  <c r="Y50" i="7"/>
  <c r="AA1" i="7" l="1"/>
  <c r="Y16" i="7"/>
  <c r="Z47" i="7"/>
  <c r="Z7" i="7"/>
  <c r="Z48" i="7"/>
  <c r="Z57" i="7"/>
  <c r="Z55" i="7"/>
  <c r="Z31" i="7"/>
  <c r="Z11" i="7"/>
  <c r="Z49" i="7"/>
  <c r="Z56" i="7"/>
  <c r="Z40" i="7"/>
  <c r="Z12" i="7"/>
  <c r="Z61" i="7"/>
  <c r="Z33" i="7"/>
  <c r="Z14" i="7"/>
  <c r="Z35" i="7"/>
  <c r="Z59" i="7"/>
  <c r="Z36" i="7"/>
  <c r="Z34" i="7"/>
  <c r="Z28" i="7"/>
  <c r="Z38" i="7"/>
  <c r="Z13" i="7"/>
  <c r="Z30" i="7"/>
  <c r="Z29" i="7"/>
  <c r="Z27" i="7"/>
  <c r="Z50" i="7"/>
  <c r="Z54" i="7"/>
  <c r="Z26" i="7"/>
  <c r="Z10" i="7"/>
  <c r="Z60" i="7"/>
  <c r="Z39" i="7"/>
  <c r="Z32" i="7"/>
  <c r="Z51" i="7"/>
  <c r="Z9" i="7"/>
  <c r="Z53" i="7"/>
  <c r="Z8" i="7"/>
  <c r="Z15" i="7"/>
  <c r="Z52" i="7"/>
  <c r="Z16" i="7" l="1"/>
  <c r="AB1" i="7"/>
  <c r="AA59" i="7"/>
  <c r="AA39" i="7"/>
  <c r="AA48" i="7"/>
  <c r="AA35" i="7"/>
  <c r="AA36" i="7"/>
  <c r="AA34" i="7"/>
  <c r="AA15" i="7"/>
  <c r="AA52" i="7"/>
  <c r="AA9" i="7"/>
  <c r="AA60" i="7"/>
  <c r="AA47" i="7"/>
  <c r="AA30" i="7"/>
  <c r="AA7" i="7"/>
  <c r="AA50" i="7"/>
  <c r="AA33" i="7"/>
  <c r="AA55" i="7"/>
  <c r="AA40" i="7"/>
  <c r="AA13" i="7"/>
  <c r="AA56" i="7"/>
  <c r="AA54" i="7"/>
  <c r="AA32" i="7"/>
  <c r="AA38" i="7"/>
  <c r="AA27" i="7"/>
  <c r="AA57" i="7"/>
  <c r="AA14" i="7"/>
  <c r="AA53" i="7"/>
  <c r="AA26" i="7"/>
  <c r="AA10" i="7"/>
  <c r="AA49" i="7"/>
  <c r="AA28" i="7"/>
  <c r="AA29" i="7"/>
  <c r="AA8" i="7"/>
  <c r="AA61" i="7"/>
  <c r="AA11" i="7"/>
  <c r="AA12" i="7"/>
  <c r="AA31" i="7"/>
  <c r="AA51" i="7"/>
  <c r="AC1" i="7" l="1"/>
  <c r="AA16" i="7"/>
  <c r="AB36" i="7"/>
  <c r="AB34" i="7"/>
  <c r="AB47" i="7"/>
  <c r="AB59" i="7"/>
  <c r="AB30" i="7"/>
  <c r="AB56" i="7"/>
  <c r="AB40" i="7"/>
  <c r="AB28" i="7"/>
  <c r="AB39" i="7"/>
  <c r="AB50" i="7"/>
  <c r="AB48" i="7"/>
  <c r="AB27" i="7"/>
  <c r="AB35" i="7"/>
  <c r="AB12" i="7"/>
  <c r="AB57" i="7"/>
  <c r="AB54" i="7"/>
  <c r="AB49" i="7"/>
  <c r="AB10" i="7"/>
  <c r="AB55" i="7"/>
  <c r="AB8" i="7"/>
  <c r="AB33" i="7"/>
  <c r="AB7" i="7"/>
  <c r="AB9" i="7"/>
  <c r="AB13" i="7"/>
  <c r="AB14" i="7"/>
  <c r="AB51" i="7"/>
  <c r="AB26" i="7"/>
  <c r="AB61" i="7"/>
  <c r="AB31" i="7"/>
  <c r="AB15" i="7"/>
  <c r="AB32" i="7"/>
  <c r="AB38" i="7"/>
  <c r="AB11" i="7"/>
  <c r="AB29" i="7"/>
  <c r="AB53" i="7"/>
  <c r="AB60" i="7"/>
  <c r="AB52" i="7"/>
  <c r="AD1" i="7" l="1"/>
  <c r="AB16" i="7"/>
  <c r="AC31" i="7"/>
  <c r="AC59" i="7"/>
  <c r="AC27" i="7"/>
  <c r="AC7" i="7"/>
  <c r="AC30" i="7"/>
  <c r="AC40" i="7"/>
  <c r="AC56" i="7"/>
  <c r="AC28" i="7"/>
  <c r="AC48" i="7"/>
  <c r="AC50" i="7"/>
  <c r="AC52" i="7"/>
  <c r="AC38" i="7"/>
  <c r="AC57" i="7"/>
  <c r="AC54" i="7"/>
  <c r="AC49" i="7"/>
  <c r="AC15" i="7"/>
  <c r="AC10" i="7"/>
  <c r="AC51" i="7"/>
  <c r="AC8" i="7"/>
  <c r="AC47" i="7"/>
  <c r="AC32" i="7"/>
  <c r="AC61" i="7"/>
  <c r="AC29" i="7"/>
  <c r="AC55" i="7"/>
  <c r="AC60" i="7"/>
  <c r="AC39" i="7"/>
  <c r="AC53" i="7"/>
  <c r="AC35" i="7"/>
  <c r="AC26" i="7"/>
  <c r="AC33" i="7"/>
  <c r="AC36" i="7"/>
  <c r="AC12" i="7"/>
  <c r="AC34" i="7"/>
  <c r="AC11" i="7"/>
  <c r="AC9" i="7"/>
  <c r="AC13" i="7"/>
  <c r="AC14" i="7"/>
  <c r="AC16" i="7" l="1"/>
  <c r="AE1" i="7"/>
  <c r="AD26" i="7"/>
  <c r="AD53" i="7"/>
  <c r="AD52" i="7"/>
  <c r="AD27" i="7"/>
  <c r="AD34" i="7"/>
  <c r="AD59" i="7"/>
  <c r="AD56" i="7"/>
  <c r="AD9" i="7"/>
  <c r="AD60" i="7"/>
  <c r="AD28" i="7"/>
  <c r="AD40" i="7"/>
  <c r="AD50" i="7"/>
  <c r="AD29" i="7"/>
  <c r="AD38" i="7"/>
  <c r="AD57" i="7"/>
  <c r="AD54" i="7"/>
  <c r="AD15" i="7"/>
  <c r="AD11" i="7"/>
  <c r="AD49" i="7"/>
  <c r="AD10" i="7"/>
  <c r="AD31" i="7"/>
  <c r="AD35" i="7"/>
  <c r="AD7" i="7"/>
  <c r="AD33" i="7"/>
  <c r="AD55" i="7"/>
  <c r="AD12" i="7"/>
  <c r="AD48" i="7"/>
  <c r="AD30" i="7"/>
  <c r="AD32" i="7"/>
  <c r="AD61" i="7"/>
  <c r="AD14" i="7"/>
  <c r="AD36" i="7"/>
  <c r="AD13" i="7"/>
  <c r="AD8" i="7"/>
  <c r="AD39" i="7"/>
  <c r="AD51" i="7"/>
  <c r="AD47" i="7"/>
  <c r="AF1" i="7" l="1"/>
  <c r="AD16" i="7"/>
  <c r="AE48" i="7"/>
  <c r="AE40" i="7"/>
  <c r="AE54" i="7"/>
  <c r="AE50" i="7"/>
  <c r="AE29" i="7"/>
  <c r="AE59" i="7"/>
  <c r="AE26" i="7"/>
  <c r="AE11" i="7"/>
  <c r="AE7" i="7"/>
  <c r="AE27" i="7"/>
  <c r="AE15" i="7"/>
  <c r="AE30" i="7"/>
  <c r="AE8" i="7"/>
  <c r="AE31" i="7"/>
  <c r="AE60" i="7"/>
  <c r="AE47" i="7"/>
  <c r="AE52" i="7"/>
  <c r="AE49" i="7"/>
  <c r="AE10" i="7"/>
  <c r="AE14" i="7"/>
  <c r="AE38" i="7"/>
  <c r="AE61" i="7"/>
  <c r="AE56" i="7"/>
  <c r="AE34" i="7"/>
  <c r="AE13" i="7"/>
  <c r="AE9" i="7"/>
  <c r="AE28" i="7"/>
  <c r="AE32" i="7"/>
  <c r="AE12" i="7"/>
  <c r="AE51" i="7"/>
  <c r="AE39" i="7"/>
  <c r="AE35" i="7"/>
  <c r="AE33" i="7"/>
  <c r="AE55" i="7"/>
  <c r="AE57" i="7"/>
  <c r="AE36" i="7"/>
  <c r="AE53" i="7"/>
  <c r="AE16" i="7" l="1"/>
  <c r="AG1" i="7"/>
  <c r="AF56" i="7"/>
  <c r="AF40" i="7"/>
  <c r="AF28" i="7"/>
  <c r="AF49" i="7"/>
  <c r="AF61" i="7"/>
  <c r="AF33" i="7"/>
  <c r="AF32" i="7"/>
  <c r="AF47" i="7"/>
  <c r="AF34" i="7"/>
  <c r="AF38" i="7"/>
  <c r="AF15" i="7"/>
  <c r="AF8" i="7"/>
  <c r="AF55" i="7"/>
  <c r="AF11" i="7"/>
  <c r="AF54" i="7"/>
  <c r="AF52" i="7"/>
  <c r="AF29" i="7"/>
  <c r="AF35" i="7"/>
  <c r="AF57" i="7"/>
  <c r="AF51" i="7"/>
  <c r="AF26" i="7"/>
  <c r="AF12" i="7"/>
  <c r="AF50" i="7"/>
  <c r="AF27" i="7"/>
  <c r="AF30" i="7"/>
  <c r="AF14" i="7"/>
  <c r="AF9" i="7"/>
  <c r="AF39" i="7"/>
  <c r="AF60" i="7"/>
  <c r="AF48" i="7"/>
  <c r="AF10" i="7"/>
  <c r="AF31" i="7"/>
  <c r="AF53" i="7"/>
  <c r="AF13" i="7"/>
  <c r="AF59" i="7"/>
  <c r="AF36" i="7"/>
  <c r="AF7" i="7"/>
  <c r="AH1" i="7" l="1"/>
  <c r="AF16" i="7"/>
  <c r="AG61" i="7"/>
  <c r="AG56" i="7"/>
  <c r="AG26" i="7"/>
  <c r="AG27" i="7"/>
  <c r="AG31" i="7"/>
  <c r="AG57" i="7"/>
  <c r="AG36" i="7"/>
  <c r="AG60" i="7"/>
  <c r="AG11" i="7"/>
  <c r="AG38" i="7"/>
  <c r="AG54" i="7"/>
  <c r="AG10" i="7"/>
  <c r="AG14" i="7"/>
  <c r="AG51" i="7"/>
  <c r="AG55" i="7"/>
  <c r="AG40" i="7"/>
  <c r="AG15" i="7"/>
  <c r="AG30" i="7"/>
  <c r="AG8" i="7"/>
  <c r="AG59" i="7"/>
  <c r="AG47" i="7"/>
  <c r="AG52" i="7"/>
  <c r="AG29" i="7"/>
  <c r="AG33" i="7"/>
  <c r="AG48" i="7"/>
  <c r="AG12" i="7"/>
  <c r="AG28" i="7"/>
  <c r="AG35" i="7"/>
  <c r="AG9" i="7"/>
  <c r="AG34" i="7"/>
  <c r="AG39" i="7"/>
  <c r="AG49" i="7"/>
  <c r="AG53" i="7"/>
  <c r="AG13" i="7"/>
  <c r="AG7" i="7"/>
  <c r="AG32" i="7"/>
  <c r="AG50" i="7"/>
  <c r="AG16" i="7" l="1"/>
  <c r="AI1" i="7"/>
  <c r="AH54" i="7"/>
  <c r="AH28" i="7"/>
  <c r="AH40" i="7"/>
  <c r="AH52" i="7"/>
  <c r="AH39" i="7"/>
  <c r="AH33" i="7"/>
  <c r="AH51" i="7"/>
  <c r="AH47" i="7"/>
  <c r="AH55" i="7"/>
  <c r="AH26" i="7"/>
  <c r="AH15" i="7"/>
  <c r="AH61" i="7"/>
  <c r="AH8" i="7"/>
  <c r="AH7" i="7"/>
  <c r="AH13" i="7"/>
  <c r="AH32" i="7"/>
  <c r="AH38" i="7"/>
  <c r="AH31" i="7"/>
  <c r="AH30" i="7"/>
  <c r="AH14" i="7"/>
  <c r="AH36" i="7"/>
  <c r="AH53" i="7"/>
  <c r="AH10" i="7"/>
  <c r="AH50" i="7"/>
  <c r="AH12" i="7"/>
  <c r="AH56" i="7"/>
  <c r="AH29" i="7"/>
  <c r="AH27" i="7"/>
  <c r="AH48" i="7"/>
  <c r="AH59" i="7"/>
  <c r="AH34" i="7"/>
  <c r="AH9" i="7"/>
  <c r="AH35" i="7"/>
  <c r="AH57" i="7"/>
  <c r="AH60" i="7"/>
  <c r="AH49" i="7"/>
  <c r="AH11" i="7"/>
  <c r="AJ1" i="7" l="1"/>
  <c r="AH16" i="7"/>
  <c r="AI50" i="7"/>
  <c r="AI31" i="7"/>
  <c r="AI29" i="7"/>
  <c r="AI35" i="7"/>
  <c r="AI14" i="7"/>
  <c r="AI56" i="7"/>
  <c r="AI55" i="7"/>
  <c r="AI13" i="7"/>
  <c r="AI27" i="7"/>
  <c r="AI26" i="7"/>
  <c r="AI15" i="7"/>
  <c r="AI30" i="7"/>
  <c r="AI48" i="7"/>
  <c r="AI10" i="7"/>
  <c r="AI49" i="7"/>
  <c r="AI57" i="7"/>
  <c r="AI52" i="7"/>
  <c r="AI33" i="7"/>
  <c r="AI39" i="7"/>
  <c r="AI51" i="7"/>
  <c r="AI7" i="7"/>
  <c r="AI60" i="7"/>
  <c r="AI40" i="7"/>
  <c r="AI47" i="7"/>
  <c r="AI36" i="7"/>
  <c r="AI8" i="7"/>
  <c r="AI54" i="7"/>
  <c r="AI9" i="7"/>
  <c r="AI32" i="7"/>
  <c r="AI61" i="7"/>
  <c r="AI38" i="7"/>
  <c r="AI12" i="7"/>
  <c r="AI59" i="7"/>
  <c r="AI11" i="7"/>
  <c r="AI34" i="7"/>
  <c r="AI53" i="7"/>
  <c r="AI28" i="7"/>
  <c r="AK1" i="7" l="1"/>
  <c r="AI16" i="7"/>
  <c r="AJ38" i="7"/>
  <c r="AJ15" i="7"/>
  <c r="AJ30" i="7"/>
  <c r="AJ53" i="7"/>
  <c r="AJ48" i="7"/>
  <c r="AJ49" i="7"/>
  <c r="AJ13" i="7"/>
  <c r="AJ32" i="7"/>
  <c r="AJ31" i="7"/>
  <c r="AJ39" i="7"/>
  <c r="AJ10" i="7"/>
  <c r="AJ50" i="7"/>
  <c r="AJ8" i="7"/>
  <c r="AJ52" i="7"/>
  <c r="AJ59" i="7"/>
  <c r="AJ60" i="7"/>
  <c r="AJ12" i="7"/>
  <c r="AJ56" i="7"/>
  <c r="AJ47" i="7"/>
  <c r="AJ54" i="7"/>
  <c r="AJ33" i="7"/>
  <c r="AJ51" i="7"/>
  <c r="AJ27" i="7"/>
  <c r="AJ57" i="7"/>
  <c r="AJ40" i="7"/>
  <c r="AJ36" i="7"/>
  <c r="AJ26" i="7"/>
  <c r="AJ35" i="7"/>
  <c r="AJ7" i="7"/>
  <c r="AJ34" i="7"/>
  <c r="AJ29" i="7"/>
  <c r="AJ9" i="7"/>
  <c r="AJ55" i="7"/>
  <c r="AJ11" i="7"/>
  <c r="AJ14" i="7"/>
  <c r="AJ61" i="7"/>
  <c r="AJ28" i="7"/>
  <c r="AJ16" i="7" l="1"/>
  <c r="AK38" i="7"/>
  <c r="AK52" i="7"/>
  <c r="AK35" i="7"/>
  <c r="AK31" i="7"/>
  <c r="AK39" i="7"/>
  <c r="AK47" i="7"/>
  <c r="AK8" i="7"/>
  <c r="AK40" i="7"/>
  <c r="AK15" i="7"/>
  <c r="AK59" i="7"/>
  <c r="AK27" i="7"/>
  <c r="AK36" i="7"/>
  <c r="AK55" i="7"/>
  <c r="AK32" i="7"/>
  <c r="AK33" i="7"/>
  <c r="AK30" i="7"/>
  <c r="AK51" i="7"/>
  <c r="AK53" i="7"/>
  <c r="AK56" i="7"/>
  <c r="AK28" i="7"/>
  <c r="AK7" i="7"/>
  <c r="AK54" i="7"/>
  <c r="AK50" i="7"/>
  <c r="AK10" i="7"/>
  <c r="AK26" i="7"/>
  <c r="AK60" i="7"/>
  <c r="AK61" i="7"/>
  <c r="AK48" i="7"/>
  <c r="AK49" i="7"/>
  <c r="AK9" i="7"/>
  <c r="AK34" i="7"/>
  <c r="AK13" i="7"/>
  <c r="AK14" i="7"/>
  <c r="AK12" i="7"/>
  <c r="AK57" i="7"/>
  <c r="AK11" i="7"/>
  <c r="AK29" i="7"/>
  <c r="AK16" i="7" l="1"/>
</calcChain>
</file>

<file path=xl/sharedStrings.xml><?xml version="1.0" encoding="utf-8"?>
<sst xmlns="http://schemas.openxmlformats.org/spreadsheetml/2006/main" count="10217" uniqueCount="170">
  <si>
    <t xml:space="preserve"> </t>
  </si>
  <si>
    <t>Notice</t>
  </si>
  <si>
    <t xml:space="preserve">Ernst &amp; Young ("EY") was engaged on the instructions of Tasmanian Networks Pty Ltd (“TasNetworks” or “Client”) to provide market modelling in relation to the proposed Marinus Link interconnector (“Project”), in accordance with the contract dated 14 June 2018.
</t>
  </si>
  <si>
    <t xml:space="preserve">The results of Ernst &amp; Young’s work, including the assumptions and qualifications made in preparing the workbook dated 22 June 2021 (“Workbook”), are set out in Ernst &amp; Young's report dated 22 June 2021 ("Report"). The Workbook and Report should be read in their entirety including this notice, the applicable scope of the work and any limitations. A reference to the Workbook includes any part of the Workbook. No further work has been undertaken by Ernst &amp; Young since the date of the Workbook to update it.
</t>
  </si>
  <si>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</si>
  <si>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</si>
  <si>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</si>
  <si>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</si>
  <si>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r>
      <t xml:space="preserve">Our work commenced on </t>
    </r>
    <r>
      <rPr>
        <sz val="11"/>
        <rFont val="Calibri"/>
        <family val="2"/>
        <scheme val="minor"/>
      </rPr>
      <t>12 January 2021</t>
    </r>
    <r>
      <rPr>
        <sz val="11"/>
        <color theme="1"/>
        <rFont val="Calibri"/>
        <family val="2"/>
        <scheme val="minor"/>
      </rPr>
      <t xml:space="preserve"> and was completed on</t>
    </r>
    <r>
      <rPr>
        <sz val="11"/>
        <rFont val="Calibri"/>
        <family val="2"/>
        <scheme val="minor"/>
      </rPr>
      <t xml:space="preserve"> 19 May 2021</t>
    </r>
    <r>
      <rPr>
        <sz val="11"/>
        <color theme="1"/>
        <rFont val="Calibri"/>
        <family val="2"/>
        <scheme val="minor"/>
      </rPr>
      <t>. Therefore, our Workbook does not take account of events or circumstances arising after</t>
    </r>
    <r>
      <rPr>
        <sz val="11"/>
        <rFont val="Calibri"/>
        <family val="2"/>
        <scheme val="minor"/>
      </rPr>
      <t xml:space="preserve"> 19 May 2021</t>
    </r>
    <r>
      <rPr>
        <sz val="11"/>
        <color theme="1"/>
        <rFont val="Calibri"/>
        <family val="2"/>
        <scheme val="minor"/>
      </rPr>
      <t xml:space="preserve"> and we have no responsibility to update the Workbook for such events or circumstances.
</t>
    </r>
  </si>
  <si>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</si>
  <si>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</si>
  <si>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</si>
  <si>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</si>
  <si>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</si>
  <si>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</si>
  <si>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</si>
  <si>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Project Marinus Economic Modelling Result Workbooks supporting the Addendum to the PACR, Step Change No State Based Schemes Sensitivity. Marinus Link stage 1 from 1 July 2027 and stage 2 from 1 July 2029.</t>
  </si>
  <si>
    <t>Acronyms</t>
  </si>
  <si>
    <t>AEMO</t>
  </si>
  <si>
    <t>Australian Energy Market Operator</t>
  </si>
  <si>
    <t>CCGT</t>
  </si>
  <si>
    <t>Closed cycle gas turbine</t>
  </si>
  <si>
    <t>Diesel</t>
  </si>
  <si>
    <t>Diesel generator</t>
  </si>
  <si>
    <t>Distributed PV</t>
  </si>
  <si>
    <t>PV non-scheduled generators (PVNSG) and Rooftop PV</t>
  </si>
  <si>
    <t>DSP</t>
  </si>
  <si>
    <t>Demand-side participation</t>
  </si>
  <si>
    <t>ESOO</t>
  </si>
  <si>
    <t>Electricity Statement Of Opportunities</t>
  </si>
  <si>
    <t>FOM</t>
  </si>
  <si>
    <t>Fixed operations and maintenance</t>
  </si>
  <si>
    <t>Gas - Steam</t>
  </si>
  <si>
    <t>Gas-powered steam turbine</t>
  </si>
  <si>
    <t>GWh</t>
  </si>
  <si>
    <t>Gigawatt-hours</t>
  </si>
  <si>
    <t>Grid Battery</t>
  </si>
  <si>
    <t>Explicitly modelled existing and new entrant (8 hour or less) battery storage</t>
  </si>
  <si>
    <t>MW</t>
  </si>
  <si>
    <t>Megawatts</t>
  </si>
  <si>
    <t>NEM</t>
  </si>
  <si>
    <t>National Electricity Market</t>
  </si>
  <si>
    <t>OCGT</t>
  </si>
  <si>
    <t>Open cycle gas turbine</t>
  </si>
  <si>
    <t>PACR</t>
  </si>
  <si>
    <t>Project Assessment Conclusions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</si>
  <si>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</si>
  <si>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</si>
  <si>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</si>
  <si>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</si>
  <si>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</si>
  <si>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</si>
  <si>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</si>
  <si>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</si>
  <si>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</si>
  <si>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</si>
  <si>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</si>
  <si>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</si>
  <si>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</si>
  <si>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Marinus simulations include Marinus Link stage 1 from 1 July 2027 and stage 2 from 1 July 2029.</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</si>
  <si>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</si>
  <si>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</si>
  <si>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</si>
  <si>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AEMO's 2020 ESOO.</t>
  </si>
  <si>
    <t>Black Coal</t>
  </si>
  <si>
    <t>Hydro</t>
  </si>
  <si>
    <t>OCGT / Diesel</t>
  </si>
  <si>
    <t>USE / DSP</t>
  </si>
  <si>
    <t>Solar PV</t>
  </si>
  <si>
    <t>Wind</t>
  </si>
  <si>
    <t>Grid Battery pump</t>
  </si>
  <si>
    <t>Brown Coal</t>
  </si>
  <si>
    <t>Pumped Hydro Pump</t>
  </si>
  <si>
    <t>Pumped Hydro</t>
  </si>
  <si>
    <t>Transmission</t>
  </si>
  <si>
    <t>SyncCon</t>
  </si>
  <si>
    <t>VPP pump</t>
  </si>
  <si>
    <t>Behind the meter battery</t>
  </si>
  <si>
    <t>Behind the meter battery pump</t>
  </si>
  <si>
    <t>System Strength</t>
  </si>
  <si>
    <t>2021-22</t>
  </si>
  <si>
    <t>Fuel</t>
  </si>
  <si>
    <t>REHAB</t>
  </si>
  <si>
    <t>Compare</t>
  </si>
  <si>
    <t>Marinus</t>
  </si>
  <si>
    <t>to</t>
  </si>
  <si>
    <t>BaseCase</t>
  </si>
  <si>
    <t>Select region</t>
  </si>
  <si>
    <t>Real June 2020 dollars ($m) discounted to 1 July 2020</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</si>
  <si>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</si>
  <si>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</si>
  <si>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</si>
  <si>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</si>
  <si>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</si>
  <si>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</si>
  <si>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</si>
  <si>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</si>
  <si>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</si>
  <si>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</si>
  <si>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</si>
  <si>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</si>
  <si>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</si>
  <si>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</si>
  <si>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</si>
  <si>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</si>
  <si>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</si>
  <si>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</si>
  <si>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</si>
  <si>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</si>
  <si>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</si>
  <si>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</si>
  <si>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</si>
  <si>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</si>
  <si>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</si>
  <si>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</si>
  <si>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</si>
  <si>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</si>
  <si>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Build</t>
  </si>
  <si>
    <t>CAPEX</t>
  </si>
  <si>
    <t>REZ Tx</t>
  </si>
  <si>
    <t>REZ</t>
  </si>
  <si>
    <t>USE+DSP</t>
  </si>
  <si>
    <t>Total cumulative market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</si>
  <si>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</si>
  <si>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</si>
  <si>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</si>
  <si>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Annual capacity factor by technology - BaseCase,  Step Change No State Based Schemes Sensitivity</t>
  </si>
  <si>
    <t>Explicitly modelled generation</t>
  </si>
  <si>
    <t>Region</t>
  </si>
  <si>
    <t>Technology</t>
  </si>
  <si>
    <t>NSW1</t>
  </si>
  <si>
    <t>QLD1</t>
  </si>
  <si>
    <t>VIC1</t>
  </si>
  <si>
    <t>SA1</t>
  </si>
  <si>
    <t>TAS1</t>
  </si>
  <si>
    <t>Explicitly modelled pumping</t>
  </si>
  <si>
    <t>Non-controllable capacity</t>
  </si>
  <si>
    <t>Annual sent-out generation by technology (GWh) - BaseCase, Step Change No State Based Schemes Sensitivity</t>
  </si>
  <si>
    <t>Total excluding storage</t>
  </si>
  <si>
    <t>Installed capacity by technology (MW) - BaseCase, Step Change No State Based Schemes Sensitivity</t>
  </si>
  <si>
    <t>Capacity calculated on 1 July. In early study years some wind and solar projects enter later in the financial year and are therefore reflected in the following financial year's capacity.</t>
  </si>
  <si>
    <t>VOM cost by technology ($000s) - Base Case, Step Change No State Based Schemes Sensitivity</t>
  </si>
  <si>
    <t>Real June 2020 dollars discounted to 1 July 2020</t>
  </si>
  <si>
    <t>FOM cost by technology ($000s) - Base Case, Step Change No State Based Schemes Sensitivity</t>
  </si>
  <si>
    <t>Real June 2020 dollars discounted to 1 July 2020.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</si>
  <si>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Step Change No State Based Schemes Sensitivity</t>
  </si>
  <si>
    <t>New generation build cost (CAPEX) by technology ($000s) - Base Case, Step Change No State Based Schemes Sensitivity</t>
  </si>
  <si>
    <t>CAPEX (Install)</t>
  </si>
  <si>
    <t>Real June 2020 dollars discounted to 1 July 2020. The total capital costs are annualised for modelling purposes.</t>
  </si>
  <si>
    <t>Rehabilition cost by technology ($000s) - Base Case, Step Change No State Based Schemes Sensitivity</t>
  </si>
  <si>
    <t>REZ transmission expansion cost by region ($000s) - Base Case, Step Change No State Based Schemes Sensitivity</t>
  </si>
  <si>
    <t>REZ Expansion</t>
  </si>
  <si>
    <t>Real June 2020 dollars discounted to 1 July 2020. As with the total capital costs, the REZ transmission expansion costs are annualised for modelling purposes.</t>
  </si>
  <si>
    <t>Total</t>
  </si>
  <si>
    <t>USE and USE / DSP cost by region ($000s) - Base Case, Step Change No State Based Schemes Sensitivity</t>
  </si>
  <si>
    <t>Synchronous Condenser cost by region ($000s) - Base Case, Step Change No State Based Schemes Sensitivity</t>
  </si>
  <si>
    <t>System Strength cost by region ($000s) - Base Case, Step Change No State Based Schemes Sensitivity</t>
  </si>
  <si>
    <t>Annual capacity factor by technology - Marinus Link,  Step Change No State Based Schemes Sensitivity</t>
  </si>
  <si>
    <t>Annual sent-out generation by technology (GWh) - Marinus Link, Step Change No State Based Schemes Sensitivity</t>
  </si>
  <si>
    <t>Installed capacity by technology (MW) - Marinus Link, Step Change No State Based Schemes Sensitivity</t>
  </si>
  <si>
    <t>VOM cost by technology ($000s) - Marinus Link, Step Change No State Based Schemes Sensitivity</t>
  </si>
  <si>
    <t>FOM cost by technology ($000s) - Marinus Link, Step Change No State Based Schemes Sensitivity</t>
  </si>
  <si>
    <t>Fuel cost by technology ($000s) - Marinus Link, Step Change No State Based Schemes Sensitivity</t>
  </si>
  <si>
    <t>New generation build cost (CAPEX) by technology ($000s) - Marinus Link, Step Change No State Based Schemes Sensitivity</t>
  </si>
  <si>
    <t>Rehabilition cost by technology ($000s) - Marinus Link, Step Change No State Based Schemes Sensitivity</t>
  </si>
  <si>
    <t>REZ transmission expansion cost by region ($000s) - Marinus Link, Step Change No State Based Schemes Sensitivity</t>
  </si>
  <si>
    <t>USE and USE / DSP cost by region ($000s) - Marinus Link, Step Change No State Based Schemes Sensitivity</t>
  </si>
  <si>
    <t>Synchronous Condenser cost by region ($000s) - Marinus Link, Step Change No State Based Schemes Sensitivity</t>
  </si>
  <si>
    <t>System Strength cost by region ($000s) - Marinus Link, Step Change No State Based Schemes Sensitivity</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</si>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</sst>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6" formatCode="&quot;$&quot;#,##0"/>
  </numFmts>
  <fonts count="18">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7" fillId="0" borderId="0"/>
  </cellStyleXfs>
  <cellXfs count="39">
    <xf numFmtId="0" fontId="0" fillId="0" borderId="0" xfId="0"/>
    <xf numFmtId="0" fontId="7" fillId="0" borderId="0" xfId="4"/>
    <xf numFmtId="0" fontId="8" fillId="0" borderId="0" xfId="0" applyFont="1"/>
    <xf numFmtId="14" fontId="0" fillId="0" borderId="0" xfId="0" applyNumberFormat="1"/>
    <xf numFmtId="164" fontId="0" fillId="0" borderId="0" xfId="0" applyNumberFormat="1" applyAlignment="1">
      <alignment wrapText="1"/>
    </xf>
    <xf numFmtId="0" fontId="0" fillId="0" borderId="0" xfId="0" applyFill="1"/>
    <xf numFmtId="164" fontId="0" fillId="0" borderId="0" xfId="0" applyNumberFormat="1"/>
    <xf numFmtId="14" fontId="9" fillId="0" borderId="0" xfId="0" applyNumberFormat="1" applyFont="1"/>
    <xf numFmtId="0" fontId="0" fillId="0" borderId="0" xfId="0" applyAlignment="1">
      <alignment horizontal="left"/>
    </xf>
    <xf numFmtId="0" fontId="2" fillId="2" borderId="1" xfId="2"/>
    <xf numFmtId="0" fontId="10" fillId="4" borderId="0" xfId="0" applyFont="1" applyFill="1"/>
    <xf numFmtId="0" fontId="11" fillId="4" borderId="0" xfId="0" applyFont="1" applyFill="1"/>
    <xf numFmtId="0" fontId="12" fillId="3" borderId="2" xfId="3" applyFont="1"/>
    <xf numFmtId="0" fontId="0" fillId="5" borderId="0" xfId="0" applyFill="1"/>
    <xf numFmtId="0" fontId="6" fillId="5" borderId="0" xfId="0" applyFont="1" applyFill="1"/>
    <xf numFmtId="0" fontId="13" fillId="4" borderId="0" xfId="0" applyFont="1" applyFill="1"/>
    <xf numFmtId="0" fontId="14" fillId="4" borderId="0" xfId="0" applyFont="1" applyFill="1"/>
    <xf numFmtId="0" fontId="5" fillId="5" borderId="0" xfId="0" applyFont="1" applyFill="1"/>
    <xf numFmtId="0" fontId="15" fillId="6" borderId="0" xfId="0" applyFont="1" applyFill="1"/>
    <xf numFmtId="0" fontId="4" fillId="7" borderId="0" xfId="0" applyFont="1" applyFill="1"/>
    <xf numFmtId="166" fontId="0" fillId="5" borderId="0" xfId="0" applyNumberFormat="1" applyFill="1"/>
    <xf numFmtId="166" fontId="5" fillId="8" borderId="0" xfId="0" applyNumberFormat="1" applyFont="1" applyFill="1"/>
    <xf numFmtId="166" fontId="0" fillId="8" borderId="0" xfId="0" applyNumberFormat="1" applyFill="1"/>
    <xf numFmtId="0" fontId="16" fillId="9" borderId="0" xfId="0" applyFont="1" applyFill="1" applyAlignment="1"/>
    <xf numFmtId="166" fontId="16" fillId="9" borderId="0" xfId="0" applyNumberFormat="1" applyFont="1" applyFill="1" applyAlignment="1"/>
    <xf numFmtId="3" fontId="0" fillId="8" borderId="0" xfId="0" applyNumberFormat="1" applyFont="1" applyFill="1"/>
    <xf numFmtId="0" fontId="15" fillId="5" borderId="0" xfId="0" applyFont="1" applyFill="1"/>
    <xf numFmtId="0" fontId="17" fillId="7" borderId="0" xfId="0" applyFont="1" applyFill="1" applyAlignment="1">
      <alignment vertical="center"/>
    </xf>
    <xf numFmtId="0" fontId="0" fillId="6" borderId="0" xfId="0" applyFill="1"/>
    <xf numFmtId="0" fontId="0" fillId="8" borderId="0" xfId="0" applyFill="1"/>
    <xf numFmtId="9" fontId="0" fillId="8" borderId="0" xfId="0" applyNumberFormat="1" applyFill="1"/>
    <xf numFmtId="9" fontId="0" fillId="8" borderId="0" xfId="1" applyFont="1" applyFill="1"/>
    <xf numFmtId="0" fontId="0" fillId="5" borderId="0" xfId="0" applyNumberFormat="1" applyFill="1"/>
    <xf numFmtId="3" fontId="0" fillId="8" borderId="0" xfId="0" applyNumberFormat="1" applyFill="1"/>
    <xf numFmtId="0" fontId="16" fillId="9" borderId="0" xfId="0" applyFont="1" applyFill="1" applyAlignment="1">
      <alignment horizontal="center"/>
    </xf>
    <xf numFmtId="3" fontId="0" fillId="9" borderId="0" xfId="0" applyNumberFormat="1" applyFill="1"/>
    <xf numFmtId="0" fontId="0" fillId="8" borderId="0" xfId="0" applyFont="1" applyFill="1"/>
    <xf numFmtId="4" fontId="0" fillId="8" borderId="0" xfId="0" applyNumberFormat="1" applyFill="1"/>
    <xf numFmtId="0" fontId="15" fillId="6" borderId="0" xfId="0" applyFont="1" applyFill="1" applyAlignment="1">
      <alignment horizontal="left" wrapText="1"/>
    </xf>
  </cellXfs>
  <cellStyles count="5">
    <cellStyle name="Input" xfId="2" builtinId="20"/>
    <cellStyle name="Normal" xfId="0" builtinId="0"/>
    <cellStyle name="Normal 2" xfId="4"/>
    <cellStyle name="Output" xfId="3"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options---'!$I$7:$AK$7</c:f>
              <c:numCache>
                <c:formatCode>"$"#,##0</c:formatCode>
                <c:ptCount val="29"/>
                <c:pt idx="0">
                  <c:v>24.944869399256188</c:v>
                </c:pt>
                <c:pt idx="1">
                  <c:v>23.802360004733316</c:v>
                </c:pt>
                <c:pt idx="2">
                  <c:v>9.9266807363325498</c:v>
                </c:pt>
                <c:pt idx="3">
                  <c:v>9.076244837208419</c:v>
                </c:pt>
                <c:pt idx="4">
                  <c:v>24.503142837480176</c:v>
                </c:pt>
                <c:pt idx="5">
                  <c:v>31.3359689761966</c:v>
                </c:pt>
                <c:pt idx="6">
                  <c:v>61.197383473863823</c:v>
                </c:pt>
                <c:pt idx="7">
                  <c:v>66.415920000769901</c:v>
                </c:pt>
                <c:pt idx="8">
                  <c:v>-29.4904600242686</c:v>
                </c:pt>
                <c:pt idx="9">
                  <c:v>-2.1958962926100938</c:v>
                </c:pt>
                <c:pt idx="10">
                  <c:v>23.608742443486118</c:v>
                </c:pt>
                <c:pt idx="11">
                  <c:v>50.738226373769344</c:v>
                </c:pt>
                <c:pt idx="12">
                  <c:v>101.04694970640074</c:v>
                </c:pt>
                <c:pt idx="13">
                  <c:v>32.317862768280321</c:v>
                </c:pt>
                <c:pt idx="14">
                  <c:v>101.50739954236941</c:v>
                </c:pt>
                <c:pt idx="15">
                  <c:v>118.79290865408163</c:v>
                </c:pt>
                <c:pt idx="16">
                  <c:v>112.94890353465313</c:v>
                </c:pt>
                <c:pt idx="17">
                  <c:v>78.33931863376452</c:v>
                </c:pt>
                <c:pt idx="18">
                  <c:v>45.132476291585711</c:v>
                </c:pt>
                <c:pt idx="19">
                  <c:v>70.322217280153652</c:v>
                </c:pt>
                <c:pt idx="20">
                  <c:v>83.170554573367355</c:v>
                </c:pt>
                <c:pt idx="21">
                  <c:v>28.811087177583481</c:v>
                </c:pt>
                <c:pt idx="22">
                  <c:v>53.308358012238514</c:v>
                </c:pt>
                <c:pt idx="23">
                  <c:v>62.247875559153499</c:v>
                </c:pt>
                <c:pt idx="24">
                  <c:v>80.754788356325122</c:v>
                </c:pt>
                <c:pt idx="25">
                  <c:v>80.789061834616589</c:v>
                </c:pt>
                <c:pt idx="26">
                  <c:v>64.216895158193537</c:v>
                </c:pt>
                <c:pt idx="27">
                  <c:v>52.674264513486065</c:v>
                </c:pt>
                <c:pt idx="28">
                  <c:v>38.304342532236127</c:v>
                </c:pt>
              </c:numCache>
            </c:numRef>
          </c:val>
          <c:extLst>
            <c:ext xmlns:c16="http://schemas.microsoft.com/office/drawing/2014/chart" uri="{C3380CC4-5D6E-409C-BE32-E72D297353CC}">
              <c16:uniqueId val="{00000000-84A3-4528-9707-1ECDD3629F79}"/>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options---'!$I$8:$AK$8</c:f>
              <c:numCache>
                <c:formatCode>"$"#,##0</c:formatCode>
                <c:ptCount val="29"/>
                <c:pt idx="0">
                  <c:v>4.8647006637628945</c:v>
                </c:pt>
                <c:pt idx="1">
                  <c:v>4.6418907019745674</c:v>
                </c:pt>
                <c:pt idx="2">
                  <c:v>2.0983248485402144</c:v>
                </c:pt>
                <c:pt idx="3">
                  <c:v>-8.0439227389916486</c:v>
                </c:pt>
                <c:pt idx="4">
                  <c:v>93.939840251950187</c:v>
                </c:pt>
                <c:pt idx="5">
                  <c:v>-5.3497474689201336</c:v>
                </c:pt>
                <c:pt idx="6">
                  <c:v>11.90459515831375</c:v>
                </c:pt>
                <c:pt idx="7">
                  <c:v>19.626893008538698</c:v>
                </c:pt>
                <c:pt idx="8">
                  <c:v>4.3798554482779872</c:v>
                </c:pt>
                <c:pt idx="9">
                  <c:v>10.159122919624497</c:v>
                </c:pt>
                <c:pt idx="10">
                  <c:v>16.448593665879219</c:v>
                </c:pt>
                <c:pt idx="11">
                  <c:v>9.045112182913698</c:v>
                </c:pt>
                <c:pt idx="12">
                  <c:v>-23.873984025731449</c:v>
                </c:pt>
                <c:pt idx="13">
                  <c:v>1.7171345423219899</c:v>
                </c:pt>
                <c:pt idx="14">
                  <c:v>7.1127501363289483</c:v>
                </c:pt>
                <c:pt idx="15">
                  <c:v>10.849605404115282</c:v>
                </c:pt>
                <c:pt idx="16">
                  <c:v>11.818628117186599</c:v>
                </c:pt>
                <c:pt idx="17">
                  <c:v>4.6789231600647323</c:v>
                </c:pt>
                <c:pt idx="18">
                  <c:v>-0.54605279991420685</c:v>
                </c:pt>
                <c:pt idx="19">
                  <c:v>4.0041024813519908</c:v>
                </c:pt>
                <c:pt idx="20">
                  <c:v>-56.689961852991722</c:v>
                </c:pt>
                <c:pt idx="21">
                  <c:v>-8.4837322525376226</c:v>
                </c:pt>
                <c:pt idx="22">
                  <c:v>2.9549535717351247</c:v>
                </c:pt>
                <c:pt idx="23">
                  <c:v>8.6464934574445937</c:v>
                </c:pt>
                <c:pt idx="24">
                  <c:v>14.59772082862747</c:v>
                </c:pt>
                <c:pt idx="25">
                  <c:v>15.452332411938812</c:v>
                </c:pt>
                <c:pt idx="26">
                  <c:v>12.941578432588257</c:v>
                </c:pt>
                <c:pt idx="27">
                  <c:v>11.306763911581598</c:v>
                </c:pt>
                <c:pt idx="28">
                  <c:v>5.4095575578217394</c:v>
                </c:pt>
              </c:numCache>
            </c:numRef>
          </c:val>
          <c:extLst>
            <c:ext xmlns:c16="http://schemas.microsoft.com/office/drawing/2014/chart" uri="{C3380CC4-5D6E-409C-BE32-E72D297353CC}">
              <c16:uniqueId val="{00000001-84A3-4528-9707-1ECDD3629F79}"/>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options---'!$I$9:$AK$9</c:f>
              <c:numCache>
                <c:formatCode>"$"#,##0</c:formatCode>
                <c:ptCount val="29"/>
                <c:pt idx="0">
                  <c:v>-5.8673620204194448</c:v>
                </c:pt>
                <c:pt idx="1">
                  <c:v>-0.55683670889073977</c:v>
                </c:pt>
                <c:pt idx="2">
                  <c:v>-5.6214321916620245</c:v>
                </c:pt>
                <c:pt idx="3">
                  <c:v>-2.6258433395652099</c:v>
                </c:pt>
                <c:pt idx="4">
                  <c:v>-27.481400578819915</c:v>
                </c:pt>
                <c:pt idx="5">
                  <c:v>-20.535252573354285</c:v>
                </c:pt>
                <c:pt idx="6">
                  <c:v>26.538185967914991</c:v>
                </c:pt>
                <c:pt idx="7">
                  <c:v>24.319893595000611</c:v>
                </c:pt>
                <c:pt idx="8">
                  <c:v>92.844429673331092</c:v>
                </c:pt>
                <c:pt idx="9">
                  <c:v>65.855225427059807</c:v>
                </c:pt>
                <c:pt idx="10">
                  <c:v>69.766584122902017</c:v>
                </c:pt>
                <c:pt idx="11">
                  <c:v>61.820084633285994</c:v>
                </c:pt>
                <c:pt idx="12">
                  <c:v>55.060648655319234</c:v>
                </c:pt>
                <c:pt idx="13">
                  <c:v>94.391401946053264</c:v>
                </c:pt>
                <c:pt idx="14">
                  <c:v>61.99579060085339</c:v>
                </c:pt>
                <c:pt idx="15">
                  <c:v>41.767122910158591</c:v>
                </c:pt>
                <c:pt idx="16">
                  <c:v>70.389310710967223</c:v>
                </c:pt>
                <c:pt idx="17">
                  <c:v>114.17081741259439</c:v>
                </c:pt>
                <c:pt idx="18">
                  <c:v>101.7969275884151</c:v>
                </c:pt>
                <c:pt idx="19">
                  <c:v>79.2120819739647</c:v>
                </c:pt>
                <c:pt idx="20">
                  <c:v>89.089371462669519</c:v>
                </c:pt>
                <c:pt idx="21">
                  <c:v>169.02314353489061</c:v>
                </c:pt>
                <c:pt idx="22">
                  <c:v>119.16626378708915</c:v>
                </c:pt>
                <c:pt idx="23">
                  <c:v>95.935757527423036</c:v>
                </c:pt>
                <c:pt idx="24">
                  <c:v>81.040691810316517</c:v>
                </c:pt>
                <c:pt idx="25">
                  <c:v>77.82872420909105</c:v>
                </c:pt>
                <c:pt idx="26">
                  <c:v>89.644677249719265</c:v>
                </c:pt>
                <c:pt idx="27">
                  <c:v>70.182026642031275</c:v>
                </c:pt>
                <c:pt idx="28">
                  <c:v>92.045504647368915</c:v>
                </c:pt>
              </c:numCache>
            </c:numRef>
          </c:val>
          <c:extLst>
            <c:ext xmlns:c16="http://schemas.microsoft.com/office/drawing/2014/chart" uri="{C3380CC4-5D6E-409C-BE32-E72D297353CC}">
              <c16:uniqueId val="{00000002-84A3-4528-9707-1ECDD3629F79}"/>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options---'!$I$10:$AK$10</c:f>
              <c:numCache>
                <c:formatCode>"$"#,##0</c:formatCode>
                <c:ptCount val="29"/>
                <c:pt idx="0">
                  <c:v>-1.8534997657798231</c:v>
                </c:pt>
                <c:pt idx="1">
                  <c:v>-3.8531046525218988</c:v>
                </c:pt>
                <c:pt idx="2">
                  <c:v>1.2499276617188007</c:v>
                </c:pt>
                <c:pt idx="3">
                  <c:v>1.9486056649413659</c:v>
                </c:pt>
                <c:pt idx="4">
                  <c:v>0.25191844225506066</c:v>
                </c:pt>
                <c:pt idx="5">
                  <c:v>-0.86529988211084852</c:v>
                </c:pt>
                <c:pt idx="6">
                  <c:v>-3.3388124067684402</c:v>
                </c:pt>
                <c:pt idx="7">
                  <c:v>-2.6558239906117671</c:v>
                </c:pt>
                <c:pt idx="8">
                  <c:v>11.394993698874895</c:v>
                </c:pt>
                <c:pt idx="9">
                  <c:v>10.442105134965212</c:v>
                </c:pt>
                <c:pt idx="10">
                  <c:v>5.7425921436077916</c:v>
                </c:pt>
                <c:pt idx="11">
                  <c:v>6.6813009750399797</c:v>
                </c:pt>
                <c:pt idx="12">
                  <c:v>1.5598519221952301</c:v>
                </c:pt>
                <c:pt idx="13">
                  <c:v>7.0018706105386954</c:v>
                </c:pt>
                <c:pt idx="14">
                  <c:v>3.8507275884551344</c:v>
                </c:pt>
                <c:pt idx="15">
                  <c:v>2.8760648006986305</c:v>
                </c:pt>
                <c:pt idx="16">
                  <c:v>2.2695376004636638</c:v>
                </c:pt>
                <c:pt idx="17">
                  <c:v>3.3510682573689845</c:v>
                </c:pt>
                <c:pt idx="18">
                  <c:v>5.9656719220420928</c:v>
                </c:pt>
                <c:pt idx="19">
                  <c:v>1.9803415422079851</c:v>
                </c:pt>
                <c:pt idx="20">
                  <c:v>2.2165147235768528</c:v>
                </c:pt>
                <c:pt idx="21">
                  <c:v>3.8448249565573498</c:v>
                </c:pt>
                <c:pt idx="22">
                  <c:v>1.8088132465436648</c:v>
                </c:pt>
                <c:pt idx="23">
                  <c:v>2.5670963654953667</c:v>
                </c:pt>
                <c:pt idx="24">
                  <c:v>0.40209015842383089</c:v>
                </c:pt>
                <c:pt idx="25">
                  <c:v>1.254574952350944</c:v>
                </c:pt>
                <c:pt idx="26">
                  <c:v>1.6931105826607817</c:v>
                </c:pt>
                <c:pt idx="27">
                  <c:v>2.5151106961888945</c:v>
                </c:pt>
                <c:pt idx="28">
                  <c:v>3.0902505239154854</c:v>
                </c:pt>
              </c:numCache>
            </c:numRef>
          </c:val>
          <c:extLst>
            <c:ext xmlns:c16="http://schemas.microsoft.com/office/drawing/2014/chart" uri="{C3380CC4-5D6E-409C-BE32-E72D297353CC}">
              <c16:uniqueId val="{00000003-84A3-4528-9707-1ECDD3629F79}"/>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options---'!$I$11:$AK$11</c:f>
              <c:numCache>
                <c:formatCode>"$"#,##0</c:formatCode>
                <c:ptCount val="29"/>
                <c:pt idx="0">
                  <c:v>0</c:v>
                </c:pt>
                <c:pt idx="1">
                  <c:v>0</c:v>
                </c:pt>
                <c:pt idx="2">
                  <c:v>0</c:v>
                </c:pt>
                <c:pt idx="3">
                  <c:v>2.5113954480453393</c:v>
                </c:pt>
                <c:pt idx="4">
                  <c:v>-2.47298964891558</c:v>
                </c:pt>
                <c:pt idx="5">
                  <c:v>4.2435368971139393</c:v>
                </c:pt>
                <c:pt idx="6">
                  <c:v>-12.69916758437264</c:v>
                </c:pt>
                <c:pt idx="7">
                  <c:v>1.1879223859318438E-5</c:v>
                </c:pt>
                <c:pt idx="8">
                  <c:v>2.1281009764802157</c:v>
                </c:pt>
                <c:pt idx="9">
                  <c:v>0.16725180410427365</c:v>
                </c:pt>
                <c:pt idx="10">
                  <c:v>-0.21241136057463825</c:v>
                </c:pt>
                <c:pt idx="11">
                  <c:v>1.4095540191314402E-8</c:v>
                </c:pt>
                <c:pt idx="12">
                  <c:v>5.2861284734805229</c:v>
                </c:pt>
                <c:pt idx="13">
                  <c:v>0</c:v>
                </c:pt>
                <c:pt idx="14">
                  <c:v>0</c:v>
                </c:pt>
                <c:pt idx="15">
                  <c:v>-9.4156678449005993E-2</c:v>
                </c:pt>
                <c:pt idx="16">
                  <c:v>0</c:v>
                </c:pt>
                <c:pt idx="17">
                  <c:v>5.1214215491765629E-7</c:v>
                </c:pt>
                <c:pt idx="18">
                  <c:v>0</c:v>
                </c:pt>
                <c:pt idx="19">
                  <c:v>1.5720463333044872</c:v>
                </c:pt>
                <c:pt idx="20">
                  <c:v>7.7504149021495508</c:v>
                </c:pt>
                <c:pt idx="21">
                  <c:v>0</c:v>
                </c:pt>
                <c:pt idx="22">
                  <c:v>-0.69184591496052983</c:v>
                </c:pt>
                <c:pt idx="23">
                  <c:v>1.2912932909626404E-7</c:v>
                </c:pt>
                <c:pt idx="24">
                  <c:v>2.618691412461661E-7</c:v>
                </c:pt>
                <c:pt idx="25">
                  <c:v>0</c:v>
                </c:pt>
                <c:pt idx="26">
                  <c:v>-0.81426495217281292</c:v>
                </c:pt>
                <c:pt idx="27">
                  <c:v>0</c:v>
                </c:pt>
                <c:pt idx="28">
                  <c:v>0</c:v>
                </c:pt>
              </c:numCache>
            </c:numRef>
          </c:val>
          <c:extLst>
            <c:ext xmlns:c16="http://schemas.microsoft.com/office/drawing/2014/chart" uri="{C3380CC4-5D6E-409C-BE32-E72D297353CC}">
              <c16:uniqueId val="{00000004-84A3-4528-9707-1ECDD3629F79}"/>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options---'!$I$12:$AK$12</c:f>
              <c:numCache>
                <c:formatCode>"$"#,##0</c:formatCode>
                <c:ptCount val="29"/>
                <c:pt idx="0">
                  <c:v>0.36369518900729692</c:v>
                </c:pt>
                <c:pt idx="1">
                  <c:v>0.34703752381738695</c:v>
                </c:pt>
                <c:pt idx="2">
                  <c:v>-0.66618949043521025</c:v>
                </c:pt>
                <c:pt idx="3">
                  <c:v>1.8231356107746761</c:v>
                </c:pt>
                <c:pt idx="4">
                  <c:v>6.1900283653810471</c:v>
                </c:pt>
                <c:pt idx="5">
                  <c:v>6.715846037151314</c:v>
                </c:pt>
                <c:pt idx="6">
                  <c:v>13.354297184464208</c:v>
                </c:pt>
                <c:pt idx="7">
                  <c:v>14.068332366524933</c:v>
                </c:pt>
                <c:pt idx="8">
                  <c:v>13.4239826052696</c:v>
                </c:pt>
                <c:pt idx="9">
                  <c:v>18.369737279344612</c:v>
                </c:pt>
                <c:pt idx="10">
                  <c:v>10.440010837364156</c:v>
                </c:pt>
                <c:pt idx="11">
                  <c:v>8.4706847230697466</c:v>
                </c:pt>
                <c:pt idx="12">
                  <c:v>19.379938253513014</c:v>
                </c:pt>
                <c:pt idx="13">
                  <c:v>13.646558045224403</c:v>
                </c:pt>
                <c:pt idx="14">
                  <c:v>25.39193303321564</c:v>
                </c:pt>
                <c:pt idx="15">
                  <c:v>22.359743379815512</c:v>
                </c:pt>
                <c:pt idx="16">
                  <c:v>23.221570933641516</c:v>
                </c:pt>
                <c:pt idx="17">
                  <c:v>20.831108064449218</c:v>
                </c:pt>
                <c:pt idx="18">
                  <c:v>23.436213980893257</c:v>
                </c:pt>
                <c:pt idx="19">
                  <c:v>26.619439065936369</c:v>
                </c:pt>
                <c:pt idx="20">
                  <c:v>25.766616730340758</c:v>
                </c:pt>
                <c:pt idx="21">
                  <c:v>26.815037369883271</c:v>
                </c:pt>
                <c:pt idx="22">
                  <c:v>37.56901129805803</c:v>
                </c:pt>
                <c:pt idx="23">
                  <c:v>30.79008593083633</c:v>
                </c:pt>
                <c:pt idx="24">
                  <c:v>40.698683301467156</c:v>
                </c:pt>
                <c:pt idx="25">
                  <c:v>48.682981665965691</c:v>
                </c:pt>
                <c:pt idx="26">
                  <c:v>41.906277584995379</c:v>
                </c:pt>
                <c:pt idx="27">
                  <c:v>37.605159208784983</c:v>
                </c:pt>
                <c:pt idx="28">
                  <c:v>24.334162379696441</c:v>
                </c:pt>
              </c:numCache>
            </c:numRef>
          </c:val>
          <c:extLst>
            <c:ext xmlns:c16="http://schemas.microsoft.com/office/drawing/2014/chart" uri="{C3380CC4-5D6E-409C-BE32-E72D297353CC}">
              <c16:uniqueId val="{00000005-84A3-4528-9707-1ECDD3629F79}"/>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options---'!$I$13:$AK$13</c:f>
              <c:numCache>
                <c:formatCode>"$"#,##0</c:formatCode>
                <c:ptCount val="29"/>
                <c:pt idx="0">
                  <c:v>3.4157993600000027E-6</c:v>
                </c:pt>
                <c:pt idx="1">
                  <c:v>3.3930047699999976E-6</c:v>
                </c:pt>
                <c:pt idx="2">
                  <c:v>-2.0411566706960003E-2</c:v>
                </c:pt>
                <c:pt idx="3">
                  <c:v>1.5899901066755975</c:v>
                </c:pt>
                <c:pt idx="4">
                  <c:v>0.45818361552917009</c:v>
                </c:pt>
                <c:pt idx="5">
                  <c:v>1.5699089448342902</c:v>
                </c:pt>
                <c:pt idx="6">
                  <c:v>0.16819933784218982</c:v>
                </c:pt>
                <c:pt idx="7">
                  <c:v>1.1831273293999003</c:v>
                </c:pt>
                <c:pt idx="8">
                  <c:v>0.41556526237737945</c:v>
                </c:pt>
                <c:pt idx="9">
                  <c:v>0.16838273855067995</c:v>
                </c:pt>
                <c:pt idx="10">
                  <c:v>0.40506784243114952</c:v>
                </c:pt>
                <c:pt idx="11">
                  <c:v>15.798225882619176</c:v>
                </c:pt>
                <c:pt idx="12">
                  <c:v>-0.90499207011760152</c:v>
                </c:pt>
                <c:pt idx="13">
                  <c:v>2.5750670812644967</c:v>
                </c:pt>
                <c:pt idx="14">
                  <c:v>10.297884195526828</c:v>
                </c:pt>
                <c:pt idx="15">
                  <c:v>0.65512843827172018</c:v>
                </c:pt>
                <c:pt idx="16">
                  <c:v>-10.354622633382547</c:v>
                </c:pt>
                <c:pt idx="17">
                  <c:v>1.9611757269150019E-2</c:v>
                </c:pt>
                <c:pt idx="18">
                  <c:v>-2.7404364959798184</c:v>
                </c:pt>
                <c:pt idx="19">
                  <c:v>2.1240624615394981</c:v>
                </c:pt>
                <c:pt idx="20">
                  <c:v>-1.8373355127304238</c:v>
                </c:pt>
                <c:pt idx="21">
                  <c:v>10.267841145219951</c:v>
                </c:pt>
                <c:pt idx="22">
                  <c:v>0.155352222035468</c:v>
                </c:pt>
                <c:pt idx="23">
                  <c:v>20.705388379836098</c:v>
                </c:pt>
                <c:pt idx="24">
                  <c:v>-0.79144782734633923</c:v>
                </c:pt>
                <c:pt idx="25">
                  <c:v>-0.52454680475732307</c:v>
                </c:pt>
                <c:pt idx="26">
                  <c:v>-3.9611440164030003E-2</c:v>
                </c:pt>
                <c:pt idx="27">
                  <c:v>1.5683998613266303</c:v>
                </c:pt>
                <c:pt idx="28">
                  <c:v>-1.4275325828506102</c:v>
                </c:pt>
              </c:numCache>
            </c:numRef>
          </c:val>
          <c:extLst>
            <c:ext xmlns:c16="http://schemas.microsoft.com/office/drawing/2014/chart" uri="{C3380CC4-5D6E-409C-BE32-E72D297353CC}">
              <c16:uniqueId val="{00000006-84A3-4528-9707-1ECDD3629F79}"/>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options---'!$I$14:$AK$14</c:f>
              <c:numCache>
                <c:formatCode>"$"#,##0</c:formatCode>
                <c:ptCount val="29"/>
                <c:pt idx="0">
                  <c:v>9.4535199999995706E-4</c:v>
                </c:pt>
                <c:pt idx="1">
                  <c:v>8.690498300000013E-2</c:v>
                </c:pt>
                <c:pt idx="2">
                  <c:v>-0.20063751418089304</c:v>
                </c:pt>
                <c:pt idx="3">
                  <c:v>0.13995833546849826</c:v>
                </c:pt>
                <c:pt idx="4">
                  <c:v>6.9845878958798499E-2</c:v>
                </c:pt>
                <c:pt idx="5">
                  <c:v>0.51586103239419934</c:v>
                </c:pt>
                <c:pt idx="6">
                  <c:v>-0.85472540643180039</c:v>
                </c:pt>
                <c:pt idx="7">
                  <c:v>-0.84167926171069851</c:v>
                </c:pt>
                <c:pt idx="8">
                  <c:v>-1.4761285687087002</c:v>
                </c:pt>
                <c:pt idx="9">
                  <c:v>-1.1892302739204024</c:v>
                </c:pt>
                <c:pt idx="10">
                  <c:v>-0.96741887452199804</c:v>
                </c:pt>
                <c:pt idx="11">
                  <c:v>-5.6862154208598442E-2</c:v>
                </c:pt>
                <c:pt idx="12">
                  <c:v>-0.17059771174859997</c:v>
                </c:pt>
                <c:pt idx="13">
                  <c:v>-6.7830244221500829E-2</c:v>
                </c:pt>
                <c:pt idx="14">
                  <c:v>5.4776956382800564E-2</c:v>
                </c:pt>
                <c:pt idx="15">
                  <c:v>1.5513591984199594E-2</c:v>
                </c:pt>
                <c:pt idx="16">
                  <c:v>0.15453657979560012</c:v>
                </c:pt>
                <c:pt idx="17">
                  <c:v>-1.3175395738200677E-2</c:v>
                </c:pt>
                <c:pt idx="18">
                  <c:v>2.6537366657599704E-2</c:v>
                </c:pt>
                <c:pt idx="19">
                  <c:v>0.1886024027300009</c:v>
                </c:pt>
                <c:pt idx="20">
                  <c:v>0.29015550169956988</c:v>
                </c:pt>
                <c:pt idx="21">
                  <c:v>-4.9782781438651003E-2</c:v>
                </c:pt>
                <c:pt idx="22">
                  <c:v>0.24027012906831077</c:v>
                </c:pt>
                <c:pt idx="23">
                  <c:v>0.23937258826343896</c:v>
                </c:pt>
                <c:pt idx="24">
                  <c:v>7.8195741800949695E-2</c:v>
                </c:pt>
                <c:pt idx="25">
                  <c:v>-4.3904156671269449E-2</c:v>
                </c:pt>
                <c:pt idx="26">
                  <c:v>-2.1307281636870356E-2</c:v>
                </c:pt>
                <c:pt idx="27">
                  <c:v>1.4750730693730474E-2</c:v>
                </c:pt>
                <c:pt idx="28">
                  <c:v>3.8399042800080677E-2</c:v>
                </c:pt>
              </c:numCache>
            </c:numRef>
          </c:val>
          <c:extLst>
            <c:ext xmlns:c16="http://schemas.microsoft.com/office/drawing/2014/chart" uri="{C3380CC4-5D6E-409C-BE32-E72D297353CC}">
              <c16:uniqueId val="{00000007-84A3-4528-9707-1ECDD3629F79}"/>
            </c:ext>
          </c:extLst>
        </c:ser>
        <c:ser>
          <c:idx val="8"/>
          <c:order val="8"/>
          <c:tx>
            <c:strRef>
              <c:f>'---Compare options---'!$H$15</c:f>
              <c:strCache>
                <c:ptCount val="1"/>
                <c:pt idx="0">
                  <c:v>System Strength</c:v>
                </c:pt>
              </c:strCache>
            </c:strRef>
          </c:tx>
          <c:spPr>
            <a:solidFill>
              <a:schemeClr val="accent3">
                <a:lumMod val="60000"/>
              </a:schemeClr>
            </a:solidFill>
            <a:ln>
              <a:noFill/>
            </a:ln>
            <a:effec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options---'!$I$15:$AK$15</c:f>
              <c:numCache>
                <c:formatCode>"$"#,##0</c:formatCode>
                <c:ptCount val="29"/>
                <c:pt idx="0">
                  <c:v>0.73330743776772755</c:v>
                </c:pt>
                <c:pt idx="1">
                  <c:v>0.69972085920467908</c:v>
                </c:pt>
                <c:pt idx="2">
                  <c:v>0.11039936915220733</c:v>
                </c:pt>
                <c:pt idx="3">
                  <c:v>0.3744554782783962</c:v>
                </c:pt>
                <c:pt idx="4">
                  <c:v>0.75469834711823391</c:v>
                </c:pt>
                <c:pt idx="5">
                  <c:v>0.82808377954599743</c:v>
                </c:pt>
                <c:pt idx="6">
                  <c:v>1.7919815839640361</c:v>
                </c:pt>
                <c:pt idx="7">
                  <c:v>1.8061337717556234</c:v>
                </c:pt>
                <c:pt idx="8">
                  <c:v>0.35702665756220447</c:v>
                </c:pt>
                <c:pt idx="9">
                  <c:v>0.94328699639143088</c:v>
                </c:pt>
                <c:pt idx="10">
                  <c:v>0.78336399991696448</c:v>
                </c:pt>
                <c:pt idx="11">
                  <c:v>0.30603470204033512</c:v>
                </c:pt>
                <c:pt idx="12">
                  <c:v>1.0967968702328434</c:v>
                </c:pt>
                <c:pt idx="13">
                  <c:v>-0.48644439603120554</c:v>
                </c:pt>
                <c:pt idx="14">
                  <c:v>0.4614268815904361</c:v>
                </c:pt>
                <c:pt idx="15">
                  <c:v>0.15023399596950912</c:v>
                </c:pt>
                <c:pt idx="16">
                  <c:v>0.97151410873518029</c:v>
                </c:pt>
                <c:pt idx="17">
                  <c:v>0.69559751789775326</c:v>
                </c:pt>
                <c:pt idx="18">
                  <c:v>0.2161927930272359</c:v>
                </c:pt>
                <c:pt idx="19">
                  <c:v>0.7322865949262195</c:v>
                </c:pt>
                <c:pt idx="20">
                  <c:v>0.76890639164252206</c:v>
                </c:pt>
                <c:pt idx="21">
                  <c:v>0.14334067675716505</c:v>
                </c:pt>
                <c:pt idx="22">
                  <c:v>1.1147055002802226</c:v>
                </c:pt>
                <c:pt idx="23">
                  <c:v>0.9206538744480276</c:v>
                </c:pt>
                <c:pt idx="24">
                  <c:v>1.4237370523321298</c:v>
                </c:pt>
                <c:pt idx="25">
                  <c:v>1.7878259316630065</c:v>
                </c:pt>
                <c:pt idx="26">
                  <c:v>1.4405075234887772</c:v>
                </c:pt>
                <c:pt idx="27">
                  <c:v>1.1453040970860966</c:v>
                </c:pt>
                <c:pt idx="28">
                  <c:v>0.24436063743472913</c:v>
                </c:pt>
              </c:numCache>
            </c:numRef>
          </c:val>
          <c:extLst>
            <c:ext xmlns:c16="http://schemas.microsoft.com/office/drawing/2014/chart" uri="{C3380CC4-5D6E-409C-BE32-E72D297353CC}">
              <c16:uniqueId val="{00000008-84A3-4528-9707-1ECDD3629F79}"/>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market benefits
($m, discounted to 1 July 2020)</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options---'!$I$47:$AK$47</c:f>
              <c:numCache>
                <c:formatCode>#,##0</c:formatCode>
                <c:ptCount val="29"/>
                <c:pt idx="0">
                  <c:v>265.84862999999314</c:v>
                </c:pt>
                <c:pt idx="1">
                  <c:v>107.11920000001555</c:v>
                </c:pt>
                <c:pt idx="2">
                  <c:v>269.03530999999202</c:v>
                </c:pt>
                <c:pt idx="3">
                  <c:v>512.53731914369564</c:v>
                </c:pt>
                <c:pt idx="4">
                  <c:v>578.51009469178098</c:v>
                </c:pt>
                <c:pt idx="5">
                  <c:v>588.69997039371083</c:v>
                </c:pt>
                <c:pt idx="6">
                  <c:v>196.25237771869433</c:v>
                </c:pt>
                <c:pt idx="7">
                  <c:v>250.57258850157086</c:v>
                </c:pt>
                <c:pt idx="8">
                  <c:v>-982.75278452545172</c:v>
                </c:pt>
                <c:pt idx="9">
                  <c:v>-399.10163086128159</c:v>
                </c:pt>
                <c:pt idx="10">
                  <c:v>-586.29194253094465</c:v>
                </c:pt>
                <c:pt idx="11">
                  <c:v>-776.44927872562403</c:v>
                </c:pt>
                <c:pt idx="12">
                  <c:v>248.59730129564923</c:v>
                </c:pt>
                <c:pt idx="13">
                  <c:v>-263.27391904230171</c:v>
                </c:pt>
                <c:pt idx="14">
                  <c:v>1454.2320568491086</c:v>
                </c:pt>
                <c:pt idx="15">
                  <c:v>1523.3778848472393</c:v>
                </c:pt>
                <c:pt idx="16">
                  <c:v>1088.1280609672867</c:v>
                </c:pt>
                <c:pt idx="17">
                  <c:v>1132.7355269072286</c:v>
                </c:pt>
                <c:pt idx="18">
                  <c:v>1092.081212376248</c:v>
                </c:pt>
                <c:pt idx="19">
                  <c:v>1290.3050680213055</c:v>
                </c:pt>
                <c:pt idx="20">
                  <c:v>2764.5544192576817</c:v>
                </c:pt>
                <c:pt idx="21">
                  <c:v>2847.2416839883108</c:v>
                </c:pt>
                <c:pt idx="22">
                  <c:v>1796.2933969200303</c:v>
                </c:pt>
                <c:pt idx="23">
                  <c:v>1692.4431716147101</c:v>
                </c:pt>
                <c:pt idx="24">
                  <c:v>1622.0516638489194</c:v>
                </c:pt>
                <c:pt idx="25">
                  <c:v>1856.6396918797009</c:v>
                </c:pt>
                <c:pt idx="26">
                  <c:v>1339.2728347239899</c:v>
                </c:pt>
                <c:pt idx="27">
                  <c:v>1187.997937096</c:v>
                </c:pt>
                <c:pt idx="28">
                  <c:v>1221.5188553179696</c:v>
                </c:pt>
              </c:numCache>
            </c:numRef>
          </c:val>
          <c:extLst>
            <c:ext xmlns:c16="http://schemas.microsoft.com/office/drawing/2014/chart" uri="{C3380CC4-5D6E-409C-BE32-E72D297353CC}">
              <c16:uniqueId val="{00000000-17C5-4E05-9F2F-BAA51D033072}"/>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options---'!$I$48:$AK$48</c:f>
              <c:numCache>
                <c:formatCode>#,##0</c:formatCode>
                <c:ptCount val="29"/>
                <c:pt idx="0">
                  <c:v>220.82839999999851</c:v>
                </c:pt>
                <c:pt idx="1">
                  <c:v>7.3880000000026484</c:v>
                </c:pt>
                <c:pt idx="2">
                  <c:v>178.91270000000804</c:v>
                </c:pt>
                <c:pt idx="3">
                  <c:v>358.73740252507923</c:v>
                </c:pt>
                <c:pt idx="4">
                  <c:v>947.3554151551798</c:v>
                </c:pt>
                <c:pt idx="5">
                  <c:v>1189.4670935238173</c:v>
                </c:pt>
                <c:pt idx="6">
                  <c:v>-2.1315306760000007E-3</c:v>
                </c:pt>
                <c:pt idx="7">
                  <c:v>-1.1872513239999994E-3</c:v>
                </c:pt>
                <c:pt idx="8">
                  <c:v>-1.234945263999998E-3</c:v>
                </c:pt>
                <c:pt idx="9">
                  <c:v>-1.1167223910000012E-3</c:v>
                </c:pt>
                <c:pt idx="10">
                  <c:v>-1.0053082439999998E-3</c:v>
                </c:pt>
                <c:pt idx="11">
                  <c:v>-9.8836731000000004E-4</c:v>
                </c:pt>
                <c:pt idx="12">
                  <c:v>-1.0380251300000001E-3</c:v>
                </c:pt>
                <c:pt idx="13">
                  <c:v>-9.6556937499999915E-4</c:v>
                </c:pt>
                <c:pt idx="14">
                  <c:v>-9.6224232000000195E-4</c:v>
                </c:pt>
                <c:pt idx="15">
                  <c:v>-8.9883340799999927E-4</c:v>
                </c:pt>
                <c:pt idx="16">
                  <c:v>-7.9868501999999985E-4</c:v>
                </c:pt>
                <c:pt idx="17">
                  <c:v>-8.3207721399999911E-4</c:v>
                </c:pt>
                <c:pt idx="18">
                  <c:v>-7.1460134500000104E-4</c:v>
                </c:pt>
                <c:pt idx="19">
                  <c:v>-6.0280319099999887E-4</c:v>
                </c:pt>
                <c:pt idx="20">
                  <c:v>-7.4453900299999891E-4</c:v>
                </c:pt>
                <c:pt idx="21">
                  <c:v>-8.3947480799999893E-4</c:v>
                </c:pt>
                <c:pt idx="22">
                  <c:v>-8.8459601999999827E-4</c:v>
                </c:pt>
                <c:pt idx="23">
                  <c:v>-8.224585499999993E-4</c:v>
                </c:pt>
                <c:pt idx="24">
                  <c:v>-5.2000216999999801E-4</c:v>
                </c:pt>
                <c:pt idx="25">
                  <c:v>-5.880847949999991E-4</c:v>
                </c:pt>
                <c:pt idx="26">
                  <c:v>-1.1904507000000001E-4</c:v>
                </c:pt>
                <c:pt idx="27">
                  <c:v>0</c:v>
                </c:pt>
                <c:pt idx="28">
                  <c:v>0</c:v>
                </c:pt>
              </c:numCache>
            </c:numRef>
          </c:val>
          <c:extLst>
            <c:ext xmlns:c16="http://schemas.microsoft.com/office/drawing/2014/chart" uri="{C3380CC4-5D6E-409C-BE32-E72D297353CC}">
              <c16:uniqueId val="{00000001-17C5-4E05-9F2F-BAA51D033072}"/>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options---'!$I$49:$AK$49</c:f>
              <c:numCache>
                <c:formatCode>#,##0</c:formatCode>
                <c:ptCount val="29"/>
                <c:pt idx="0">
                  <c:v>-2.8051314529875526E-5</c:v>
                </c:pt>
                <c:pt idx="1">
                  <c:v>-2.8200126052979613E-5</c:v>
                </c:pt>
                <c:pt idx="2">
                  <c:v>11.970788414344952</c:v>
                </c:pt>
                <c:pt idx="3">
                  <c:v>-152.51366478145974</c:v>
                </c:pt>
                <c:pt idx="4">
                  <c:v>90.895566409829371</c:v>
                </c:pt>
                <c:pt idx="5">
                  <c:v>17.721301369241701</c:v>
                </c:pt>
                <c:pt idx="6">
                  <c:v>-424.14765176106084</c:v>
                </c:pt>
                <c:pt idx="7">
                  <c:v>-296.37408213067874</c:v>
                </c:pt>
                <c:pt idx="8">
                  <c:v>-1327.2848954869523</c:v>
                </c:pt>
                <c:pt idx="9">
                  <c:v>-804.85914890336699</c:v>
                </c:pt>
                <c:pt idx="10">
                  <c:v>-567.10202033281075</c:v>
                </c:pt>
                <c:pt idx="11">
                  <c:v>-75.754919971795061</c:v>
                </c:pt>
                <c:pt idx="12">
                  <c:v>-207.8498084959856</c:v>
                </c:pt>
                <c:pt idx="13">
                  <c:v>-313.11091947458226</c:v>
                </c:pt>
                <c:pt idx="14">
                  <c:v>-597.18608870259504</c:v>
                </c:pt>
                <c:pt idx="15">
                  <c:v>-374.2181129702858</c:v>
                </c:pt>
                <c:pt idx="16">
                  <c:v>-218.49447925923778</c:v>
                </c:pt>
                <c:pt idx="17">
                  <c:v>-153.69064840922147</c:v>
                </c:pt>
                <c:pt idx="18">
                  <c:v>-189.30282357290071</c:v>
                </c:pt>
                <c:pt idx="19">
                  <c:v>-74.151458018574431</c:v>
                </c:pt>
                <c:pt idx="20">
                  <c:v>-141.74933136561776</c:v>
                </c:pt>
                <c:pt idx="21">
                  <c:v>-312.04821409416309</c:v>
                </c:pt>
                <c:pt idx="22">
                  <c:v>-78.095809931514395</c:v>
                </c:pt>
                <c:pt idx="23">
                  <c:v>-106.77559905643693</c:v>
                </c:pt>
                <c:pt idx="24">
                  <c:v>-15.796121394241936</c:v>
                </c:pt>
                <c:pt idx="25">
                  <c:v>-2.6019215715678001E-4</c:v>
                </c:pt>
                <c:pt idx="26">
                  <c:v>-2.6412932504626951E-4</c:v>
                </c:pt>
                <c:pt idx="27">
                  <c:v>-2.1986944182117441E-4</c:v>
                </c:pt>
                <c:pt idx="28">
                  <c:v>-5.6577891007236758E-4</c:v>
                </c:pt>
              </c:numCache>
            </c:numRef>
          </c:val>
          <c:extLst>
            <c:ext xmlns:c16="http://schemas.microsoft.com/office/drawing/2014/chart" uri="{C3380CC4-5D6E-409C-BE32-E72D297353CC}">
              <c16:uniqueId val="{00000002-17C5-4E05-9F2F-BAA51D033072}"/>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options---'!$I$50:$AK$50</c:f>
              <c:numCache>
                <c:formatCode>#,##0</c:formatCode>
                <c:ptCount val="29"/>
                <c:pt idx="0">
                  <c:v>1.0896030000001247</c:v>
                </c:pt>
                <c:pt idx="1">
                  <c:v>0.46313800000007177</c:v>
                </c:pt>
                <c:pt idx="2">
                  <c:v>1.2708599999998569</c:v>
                </c:pt>
                <c:pt idx="3">
                  <c:v>-19.75930500000004</c:v>
                </c:pt>
                <c:pt idx="4">
                  <c:v>-1.5264900000000239</c:v>
                </c:pt>
                <c:pt idx="5">
                  <c:v>-13.449490000000026</c:v>
                </c:pt>
                <c:pt idx="6">
                  <c:v>-66.834319000001017</c:v>
                </c:pt>
                <c:pt idx="7">
                  <c:v>-74.419639999999958</c:v>
                </c:pt>
                <c:pt idx="8">
                  <c:v>-92.728375</c:v>
                </c:pt>
                <c:pt idx="9">
                  <c:v>-144.72619500000008</c:v>
                </c:pt>
                <c:pt idx="10">
                  <c:v>-254.7432399999991</c:v>
                </c:pt>
                <c:pt idx="11">
                  <c:v>-321.70822000000089</c:v>
                </c:pt>
                <c:pt idx="12">
                  <c:v>-384.17149000000109</c:v>
                </c:pt>
                <c:pt idx="13">
                  <c:v>-648.28948000000014</c:v>
                </c:pt>
                <c:pt idx="14">
                  <c:v>-238.43425999999999</c:v>
                </c:pt>
                <c:pt idx="15">
                  <c:v>-125.67517000000004</c:v>
                </c:pt>
                <c:pt idx="16">
                  <c:v>-196.30844999999999</c:v>
                </c:pt>
                <c:pt idx="17">
                  <c:v>-480.50063999999998</c:v>
                </c:pt>
                <c:pt idx="18">
                  <c:v>-8.4390400000000056</c:v>
                </c:pt>
                <c:pt idx="19">
                  <c:v>-4.7873600000010015</c:v>
                </c:pt>
                <c:pt idx="20">
                  <c:v>-10.442190000000011</c:v>
                </c:pt>
                <c:pt idx="21">
                  <c:v>-22.321290000000005</c:v>
                </c:pt>
                <c:pt idx="22">
                  <c:v>-6.6552499999999952</c:v>
                </c:pt>
                <c:pt idx="23">
                  <c:v>-11.957919999999007</c:v>
                </c:pt>
                <c:pt idx="24">
                  <c:v>-8.8910999999999945</c:v>
                </c:pt>
                <c:pt idx="25">
                  <c:v>0</c:v>
                </c:pt>
                <c:pt idx="26">
                  <c:v>0</c:v>
                </c:pt>
                <c:pt idx="27">
                  <c:v>0</c:v>
                </c:pt>
                <c:pt idx="28">
                  <c:v>0</c:v>
                </c:pt>
              </c:numCache>
            </c:numRef>
          </c:val>
          <c:extLst>
            <c:ext xmlns:c16="http://schemas.microsoft.com/office/drawing/2014/chart" uri="{C3380CC4-5D6E-409C-BE32-E72D297353CC}">
              <c16:uniqueId val="{00000003-17C5-4E05-9F2F-BAA51D033072}"/>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options---'!$I$51:$AK$51</c:f>
              <c:numCache>
                <c:formatCode>#,##0</c:formatCode>
                <c:ptCount val="29"/>
                <c:pt idx="0">
                  <c:v>1.2942010501502921</c:v>
                </c:pt>
                <c:pt idx="1">
                  <c:v>0.60169271215200482</c:v>
                </c:pt>
                <c:pt idx="2">
                  <c:v>2.418300365669495</c:v>
                </c:pt>
                <c:pt idx="3">
                  <c:v>-43.561343102351486</c:v>
                </c:pt>
                <c:pt idx="4">
                  <c:v>-16.133143323283548</c:v>
                </c:pt>
                <c:pt idx="5">
                  <c:v>-45.357637355978227</c:v>
                </c:pt>
                <c:pt idx="6">
                  <c:v>-52.980732242515415</c:v>
                </c:pt>
                <c:pt idx="7">
                  <c:v>-71.913289729211556</c:v>
                </c:pt>
                <c:pt idx="8">
                  <c:v>-136.86803292217721</c:v>
                </c:pt>
                <c:pt idx="9">
                  <c:v>-160.03395282846645</c:v>
                </c:pt>
                <c:pt idx="10">
                  <c:v>-265.9200567006348</c:v>
                </c:pt>
                <c:pt idx="11">
                  <c:v>-388.39738510896109</c:v>
                </c:pt>
                <c:pt idx="12">
                  <c:v>-372.90245705041605</c:v>
                </c:pt>
                <c:pt idx="13">
                  <c:v>-640.74005317829597</c:v>
                </c:pt>
                <c:pt idx="14">
                  <c:v>-686.79912144837226</c:v>
                </c:pt>
                <c:pt idx="15">
                  <c:v>-620.36473755651127</c:v>
                </c:pt>
                <c:pt idx="16">
                  <c:v>-1125.5206079896825</c:v>
                </c:pt>
                <c:pt idx="17">
                  <c:v>-1757.2226336616004</c:v>
                </c:pt>
                <c:pt idx="18">
                  <c:v>-2000.9622047277244</c:v>
                </c:pt>
                <c:pt idx="19">
                  <c:v>-1758.3163493900247</c:v>
                </c:pt>
                <c:pt idx="20">
                  <c:v>-2172.2934509211609</c:v>
                </c:pt>
                <c:pt idx="21">
                  <c:v>-3968.0743053848037</c:v>
                </c:pt>
                <c:pt idx="22">
                  <c:v>-2849.6884696897341</c:v>
                </c:pt>
                <c:pt idx="23">
                  <c:v>-2482.829392025541</c:v>
                </c:pt>
                <c:pt idx="24">
                  <c:v>-2220.7671252130749</c:v>
                </c:pt>
                <c:pt idx="25">
                  <c:v>-2236.1206613228351</c:v>
                </c:pt>
                <c:pt idx="26">
                  <c:v>-2489.2659548248248</c:v>
                </c:pt>
                <c:pt idx="27">
                  <c:v>-2064.8521195270223</c:v>
                </c:pt>
                <c:pt idx="28">
                  <c:v>-2818.275817730897</c:v>
                </c:pt>
              </c:numCache>
            </c:numRef>
          </c:val>
          <c:extLst>
            <c:ext xmlns:c16="http://schemas.microsoft.com/office/drawing/2014/chart" uri="{C3380CC4-5D6E-409C-BE32-E72D297353CC}">
              <c16:uniqueId val="{00000004-17C5-4E05-9F2F-BAA51D033072}"/>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options---'!$I$52:$AK$52</c:f>
              <c:numCache>
                <c:formatCode>#,##0</c:formatCode>
                <c:ptCount val="29"/>
                <c:pt idx="0">
                  <c:v>-0.58686699999998382</c:v>
                </c:pt>
                <c:pt idx="1">
                  <c:v>503.99071999999614</c:v>
                </c:pt>
                <c:pt idx="2">
                  <c:v>-429.58909100000164</c:v>
                </c:pt>
                <c:pt idx="3">
                  <c:v>-592.64912000000186</c:v>
                </c:pt>
                <c:pt idx="4">
                  <c:v>-1014.7272890000004</c:v>
                </c:pt>
                <c:pt idx="5">
                  <c:v>-948.72862999999961</c:v>
                </c:pt>
                <c:pt idx="6">
                  <c:v>1122.0213159999985</c:v>
                </c:pt>
                <c:pt idx="7">
                  <c:v>923.73649700000169</c:v>
                </c:pt>
                <c:pt idx="8">
                  <c:v>179.89492700000301</c:v>
                </c:pt>
                <c:pt idx="9">
                  <c:v>-400.80057499999384</c:v>
                </c:pt>
                <c:pt idx="10">
                  <c:v>387.4117040000001</c:v>
                </c:pt>
                <c:pt idx="11">
                  <c:v>-83.212644999999611</c:v>
                </c:pt>
                <c:pt idx="12">
                  <c:v>527.21286300000247</c:v>
                </c:pt>
                <c:pt idx="13">
                  <c:v>-131.17466899999999</c:v>
                </c:pt>
                <c:pt idx="14">
                  <c:v>-76.158055999992939</c:v>
                </c:pt>
                <c:pt idx="15">
                  <c:v>-176.3643280000033</c:v>
                </c:pt>
                <c:pt idx="16">
                  <c:v>20.324454000001424</c:v>
                </c:pt>
                <c:pt idx="17">
                  <c:v>7.3842420000000857</c:v>
                </c:pt>
                <c:pt idx="18">
                  <c:v>-541.56402499999786</c:v>
                </c:pt>
                <c:pt idx="19">
                  <c:v>-188.26647100000082</c:v>
                </c:pt>
                <c:pt idx="20">
                  <c:v>-559.1120379999993</c:v>
                </c:pt>
                <c:pt idx="21">
                  <c:v>-350.11390899999788</c:v>
                </c:pt>
                <c:pt idx="22">
                  <c:v>-144.90955499998927</c:v>
                </c:pt>
                <c:pt idx="23">
                  <c:v>-345.11570600000232</c:v>
                </c:pt>
                <c:pt idx="24">
                  <c:v>-26.927702000004501</c:v>
                </c:pt>
                <c:pt idx="25">
                  <c:v>-672.14769300000989</c:v>
                </c:pt>
                <c:pt idx="26">
                  <c:v>-630.5838900000017</c:v>
                </c:pt>
                <c:pt idx="27">
                  <c:v>-1377.5090520000012</c:v>
                </c:pt>
                <c:pt idx="28">
                  <c:v>-1242.5578579999965</c:v>
                </c:pt>
              </c:numCache>
            </c:numRef>
          </c:val>
          <c:extLst>
            <c:ext xmlns:c16="http://schemas.microsoft.com/office/drawing/2014/chart" uri="{C3380CC4-5D6E-409C-BE32-E72D297353CC}">
              <c16:uniqueId val="{00000005-17C5-4E05-9F2F-BAA51D033072}"/>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options---'!$I$53:$AK$53</c:f>
              <c:numCache>
                <c:formatCode>#,##0</c:formatCode>
                <c:ptCount val="29"/>
                <c:pt idx="0">
                  <c:v>-500.73202574716561</c:v>
                </c:pt>
                <c:pt idx="1">
                  <c:v>-605.56554959590721</c:v>
                </c:pt>
                <c:pt idx="2">
                  <c:v>-24.374623934949341</c:v>
                </c:pt>
                <c:pt idx="3">
                  <c:v>-56.32491000839218</c:v>
                </c:pt>
                <c:pt idx="4">
                  <c:v>-336.32865915093862</c:v>
                </c:pt>
                <c:pt idx="5">
                  <c:v>-655.15922655090981</c:v>
                </c:pt>
                <c:pt idx="6">
                  <c:v>-1015.4795368596679</c:v>
                </c:pt>
                <c:pt idx="7">
                  <c:v>-1323.1099314727471</c:v>
                </c:pt>
                <c:pt idx="8">
                  <c:v>2018.6659968836902</c:v>
                </c:pt>
                <c:pt idx="9">
                  <c:v>1173.9457402039261</c:v>
                </c:pt>
                <c:pt idx="10">
                  <c:v>1217.2787002786936</c:v>
                </c:pt>
                <c:pt idx="11">
                  <c:v>1874.3729232545884</c:v>
                </c:pt>
                <c:pt idx="12">
                  <c:v>1246.5281151857052</c:v>
                </c:pt>
                <c:pt idx="13">
                  <c:v>3633.4642733782239</c:v>
                </c:pt>
                <c:pt idx="14">
                  <c:v>3015.2472016763495</c:v>
                </c:pt>
                <c:pt idx="15">
                  <c:v>1705.6049535673374</c:v>
                </c:pt>
                <c:pt idx="16">
                  <c:v>3732.4646113578056</c:v>
                </c:pt>
                <c:pt idx="17">
                  <c:v>4697.7853323652671</c:v>
                </c:pt>
                <c:pt idx="18">
                  <c:v>3827.8805804550939</c:v>
                </c:pt>
                <c:pt idx="19">
                  <c:v>2607.7160499172751</c:v>
                </c:pt>
                <c:pt idx="20">
                  <c:v>2725.6026321919926</c:v>
                </c:pt>
                <c:pt idx="21">
                  <c:v>4828.0624447237933</c:v>
                </c:pt>
                <c:pt idx="22">
                  <c:v>5321.431773010976</c:v>
                </c:pt>
                <c:pt idx="23">
                  <c:v>5662.5134344996186</c:v>
                </c:pt>
                <c:pt idx="24">
                  <c:v>5500.6981447349244</c:v>
                </c:pt>
                <c:pt idx="25">
                  <c:v>5240.6425787185726</c:v>
                </c:pt>
                <c:pt idx="26">
                  <c:v>5756.7931386283017</c:v>
                </c:pt>
                <c:pt idx="27">
                  <c:v>6160.4412170525466</c:v>
                </c:pt>
                <c:pt idx="28">
                  <c:v>5776.2636815072328</c:v>
                </c:pt>
              </c:numCache>
            </c:numRef>
          </c:val>
          <c:extLst>
            <c:ext xmlns:c16="http://schemas.microsoft.com/office/drawing/2014/chart" uri="{C3380CC4-5D6E-409C-BE32-E72D297353CC}">
              <c16:uniqueId val="{00000006-17C5-4E05-9F2F-BAA51D033072}"/>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options---'!$I$54:$AK$54</c:f>
              <c:numCache>
                <c:formatCode>#,##0</c:formatCode>
                <c:ptCount val="29"/>
                <c:pt idx="0">
                  <c:v>7.2226127667818218E-4</c:v>
                </c:pt>
                <c:pt idx="1">
                  <c:v>5.4408278447226621E-4</c:v>
                </c:pt>
                <c:pt idx="2">
                  <c:v>-6.3725571442155342</c:v>
                </c:pt>
                <c:pt idx="3">
                  <c:v>1.4685718851978891E-3</c:v>
                </c:pt>
                <c:pt idx="4">
                  <c:v>-206.59705914699589</c:v>
                </c:pt>
                <c:pt idx="5">
                  <c:v>-51.610249162491527</c:v>
                </c:pt>
                <c:pt idx="6">
                  <c:v>-60.98624238937191</c:v>
                </c:pt>
                <c:pt idx="7">
                  <c:v>140.52483632644726</c:v>
                </c:pt>
                <c:pt idx="8">
                  <c:v>-59.065508916020917</c:v>
                </c:pt>
                <c:pt idx="9">
                  <c:v>22.462861812360643</c:v>
                </c:pt>
                <c:pt idx="10">
                  <c:v>-285.38776011290975</c:v>
                </c:pt>
                <c:pt idx="11">
                  <c:v>-564.67186967165617</c:v>
                </c:pt>
                <c:pt idx="12">
                  <c:v>-1443.381923609013</c:v>
                </c:pt>
                <c:pt idx="13">
                  <c:v>-1849.8981845426169</c:v>
                </c:pt>
                <c:pt idx="14">
                  <c:v>-3440.4884264874418</c:v>
                </c:pt>
                <c:pt idx="15">
                  <c:v>-2587.8931631728119</c:v>
                </c:pt>
                <c:pt idx="16">
                  <c:v>-3546.538218114707</c:v>
                </c:pt>
                <c:pt idx="17">
                  <c:v>-3379.3822387709661</c:v>
                </c:pt>
                <c:pt idx="18">
                  <c:v>-2185.0748760548595</c:v>
                </c:pt>
                <c:pt idx="19">
                  <c:v>-1874.445030118346</c:v>
                </c:pt>
                <c:pt idx="20">
                  <c:v>-2984.9324018171319</c:v>
                </c:pt>
                <c:pt idx="21">
                  <c:v>-2639.0303836555831</c:v>
                </c:pt>
                <c:pt idx="22">
                  <c:v>-4105.1505451452977</c:v>
                </c:pt>
                <c:pt idx="23">
                  <c:v>-4422.1904877751513</c:v>
                </c:pt>
                <c:pt idx="24">
                  <c:v>-4671.0056978556095</c:v>
                </c:pt>
                <c:pt idx="25">
                  <c:v>-4037.1420552790223</c:v>
                </c:pt>
                <c:pt idx="26">
                  <c:v>-3727.0720205494144</c:v>
                </c:pt>
                <c:pt idx="27">
                  <c:v>-3798.8199157497293</c:v>
                </c:pt>
                <c:pt idx="28">
                  <c:v>-2789.0900276707544</c:v>
                </c:pt>
              </c:numCache>
            </c:numRef>
          </c:val>
          <c:extLst>
            <c:ext xmlns:c16="http://schemas.microsoft.com/office/drawing/2014/chart" uri="{C3380CC4-5D6E-409C-BE32-E72D297353CC}">
              <c16:uniqueId val="{00000007-17C5-4E05-9F2F-BAA51D033072}"/>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Grid Battery</c:v>
                </c:pt>
              </c:strCache>
            </c:strRef>
          </c:tx>
          <c:spPr>
            <a:ln w="28575" cap="rnd">
              <a:solidFill>
                <a:srgbClr val="724BC3"/>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options---'!$I$55:$AK$55</c:f>
              <c:numCache>
                <c:formatCode>#,##0</c:formatCode>
                <c:ptCount val="29"/>
                <c:pt idx="0">
                  <c:v>0.28338052972600281</c:v>
                </c:pt>
                <c:pt idx="1">
                  <c:v>-1.4615144332511534</c:v>
                </c:pt>
                <c:pt idx="2">
                  <c:v>1.9734953246311022</c:v>
                </c:pt>
                <c:pt idx="3">
                  <c:v>0.143540468660035</c:v>
                </c:pt>
                <c:pt idx="4">
                  <c:v>0.72458204637098333</c:v>
                </c:pt>
                <c:pt idx="5">
                  <c:v>1.9629922160812043</c:v>
                </c:pt>
                <c:pt idx="6">
                  <c:v>1.2644061495340111</c:v>
                </c:pt>
                <c:pt idx="7">
                  <c:v>1.5712766454100802E-2</c:v>
                </c:pt>
                <c:pt idx="8">
                  <c:v>-4.4485102044909581</c:v>
                </c:pt>
                <c:pt idx="9">
                  <c:v>-2.9869527317902111</c:v>
                </c:pt>
                <c:pt idx="10">
                  <c:v>3.805635824440003</c:v>
                </c:pt>
                <c:pt idx="11">
                  <c:v>728.60919297830992</c:v>
                </c:pt>
                <c:pt idx="12">
                  <c:v>425.34404417071005</c:v>
                </c:pt>
                <c:pt idx="13">
                  <c:v>409.54751047699096</c:v>
                </c:pt>
                <c:pt idx="14">
                  <c:v>427.24880649466013</c:v>
                </c:pt>
                <c:pt idx="15">
                  <c:v>432.10886220267821</c:v>
                </c:pt>
                <c:pt idx="16">
                  <c:v>407.03376974763933</c:v>
                </c:pt>
                <c:pt idx="17">
                  <c:v>405.53968029343969</c:v>
                </c:pt>
                <c:pt idx="18">
                  <c:v>450.96871929566942</c:v>
                </c:pt>
                <c:pt idx="19">
                  <c:v>434.44667282757064</c:v>
                </c:pt>
                <c:pt idx="20">
                  <c:v>353.62559885005021</c:v>
                </c:pt>
                <c:pt idx="21">
                  <c:v>70.127765526800431</c:v>
                </c:pt>
                <c:pt idx="22">
                  <c:v>43.194705512190012</c:v>
                </c:pt>
                <c:pt idx="23">
                  <c:v>-1633.8451728581786</c:v>
                </c:pt>
                <c:pt idx="24">
                  <c:v>-1572.7726467317107</c:v>
                </c:pt>
                <c:pt idx="25">
                  <c:v>-1346.4913787553487</c:v>
                </c:pt>
                <c:pt idx="26">
                  <c:v>-1335.2317521874902</c:v>
                </c:pt>
                <c:pt idx="27">
                  <c:v>-1786.2275083675713</c:v>
                </c:pt>
                <c:pt idx="28">
                  <c:v>-1717.928524350199</c:v>
                </c:pt>
              </c:numCache>
            </c:numRef>
          </c:val>
          <c:smooth val="0"/>
          <c:extLst>
            <c:ext xmlns:c16="http://schemas.microsoft.com/office/drawing/2014/chart" uri="{C3380CC4-5D6E-409C-BE32-E72D297353CC}">
              <c16:uniqueId val="{00000008-17C5-4E05-9F2F-BAA51D033072}"/>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options---'!$I$56:$AK$56</c:f>
              <c:numCache>
                <c:formatCode>#,##0</c:formatCode>
                <c:ptCount val="29"/>
                <c:pt idx="0">
                  <c:v>-13.207026000000042</c:v>
                </c:pt>
                <c:pt idx="1">
                  <c:v>-10.088931000000059</c:v>
                </c:pt>
                <c:pt idx="2">
                  <c:v>-14.690849397643206</c:v>
                </c:pt>
                <c:pt idx="3">
                  <c:v>-6.5326295141167066</c:v>
                </c:pt>
                <c:pt idx="4">
                  <c:v>254.21706692592579</c:v>
                </c:pt>
                <c:pt idx="5">
                  <c:v>234.79114148229928</c:v>
                </c:pt>
                <c:pt idx="6">
                  <c:v>-339.47268556668951</c:v>
                </c:pt>
                <c:pt idx="7">
                  <c:v>-260.82805799231119</c:v>
                </c:pt>
                <c:pt idx="8">
                  <c:v>-78.619138188099896</c:v>
                </c:pt>
                <c:pt idx="9">
                  <c:v>353.51352887597295</c:v>
                </c:pt>
                <c:pt idx="10">
                  <c:v>327.83992580053473</c:v>
                </c:pt>
                <c:pt idx="11">
                  <c:v>-1025.3667058464634</c:v>
                </c:pt>
                <c:pt idx="12">
                  <c:v>-1097.9286378524685</c:v>
                </c:pt>
                <c:pt idx="13">
                  <c:v>-1127.2707077036266</c:v>
                </c:pt>
                <c:pt idx="14">
                  <c:v>-1849.4670992324609</c:v>
                </c:pt>
                <c:pt idx="15">
                  <c:v>-1866.328012131451</c:v>
                </c:pt>
                <c:pt idx="16">
                  <c:v>-1636.741775257502</c:v>
                </c:pt>
                <c:pt idx="17">
                  <c:v>-1289.1928585086807</c:v>
                </c:pt>
                <c:pt idx="18">
                  <c:v>-876.61716335095116</c:v>
                </c:pt>
                <c:pt idx="19">
                  <c:v>-976.8088754787932</c:v>
                </c:pt>
                <c:pt idx="20">
                  <c:v>-1059.3403815567617</c:v>
                </c:pt>
                <c:pt idx="21">
                  <c:v>-40.550816120463423</c:v>
                </c:pt>
                <c:pt idx="22">
                  <c:v>-171.96393070413978</c:v>
                </c:pt>
                <c:pt idx="23">
                  <c:v>650.65337974420981</c:v>
                </c:pt>
                <c:pt idx="24">
                  <c:v>682.81468401511665</c:v>
                </c:pt>
                <c:pt idx="25">
                  <c:v>432.50284345865293</c:v>
                </c:pt>
                <c:pt idx="26">
                  <c:v>594.44641673142542</c:v>
                </c:pt>
                <c:pt idx="27">
                  <c:v>1107.4389708073068</c:v>
                </c:pt>
                <c:pt idx="28">
                  <c:v>1072.8849703352498</c:v>
                </c:pt>
              </c:numCache>
            </c:numRef>
          </c:val>
          <c:smooth val="0"/>
          <c:extLst>
            <c:ext xmlns:c16="http://schemas.microsoft.com/office/drawing/2014/chart" uri="{C3380CC4-5D6E-409C-BE32-E72D297353CC}">
              <c16:uniqueId val="{00000009-17C5-4E05-9F2F-BAA51D033072}"/>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options---'!$I$26:$AK$26</c:f>
              <c:numCache>
                <c:formatCode>#,##0</c:formatCode>
                <c:ptCount val="29"/>
                <c:pt idx="0">
                  <c:v>0</c:v>
                </c:pt>
                <c:pt idx="1">
                  <c:v>0</c:v>
                </c:pt>
                <c:pt idx="2">
                  <c:v>0</c:v>
                </c:pt>
                <c:pt idx="3">
                  <c:v>61.304686279194357</c:v>
                </c:pt>
                <c:pt idx="4">
                  <c:v>-83.800848539231083</c:v>
                </c:pt>
                <c:pt idx="5">
                  <c:v>-94.143904251988715</c:v>
                </c:pt>
                <c:pt idx="6">
                  <c:v>-190.77515784106436</c:v>
                </c:pt>
                <c:pt idx="7">
                  <c:v>-190.77518324984885</c:v>
                </c:pt>
                <c:pt idx="8">
                  <c:v>-272.53545242192922</c:v>
                </c:pt>
                <c:pt idx="9">
                  <c:v>-268.92042229905019</c:v>
                </c:pt>
                <c:pt idx="10">
                  <c:v>-316.75646255308857</c:v>
                </c:pt>
                <c:pt idx="11">
                  <c:v>-268.92042284804938</c:v>
                </c:pt>
                <c:pt idx="12">
                  <c:v>-111.32837857035065</c:v>
                </c:pt>
                <c:pt idx="13">
                  <c:v>-111.32837814277991</c:v>
                </c:pt>
                <c:pt idx="14">
                  <c:v>218.23910403440004</c:v>
                </c:pt>
                <c:pt idx="15">
                  <c:v>191.3542604723898</c:v>
                </c:pt>
                <c:pt idx="16">
                  <c:v>191.35442404813875</c:v>
                </c:pt>
                <c:pt idx="17">
                  <c:v>191.35442402554509</c:v>
                </c:pt>
                <c:pt idx="18">
                  <c:v>191.35442404491005</c:v>
                </c:pt>
                <c:pt idx="19">
                  <c:v>252.8875340467398</c:v>
                </c:pt>
                <c:pt idx="20">
                  <c:v>595.14437492549041</c:v>
                </c:pt>
                <c:pt idx="21">
                  <c:v>595.14431493671032</c:v>
                </c:pt>
                <c:pt idx="22">
                  <c:v>398.60782488350014</c:v>
                </c:pt>
                <c:pt idx="23">
                  <c:v>403.78989089963011</c:v>
                </c:pt>
                <c:pt idx="24">
                  <c:v>403.78989092554025</c:v>
                </c:pt>
                <c:pt idx="25">
                  <c:v>403.78989090155028</c:v>
                </c:pt>
                <c:pt idx="26">
                  <c:v>299.52877982991004</c:v>
                </c:pt>
                <c:pt idx="27">
                  <c:v>299.52877985891996</c:v>
                </c:pt>
                <c:pt idx="28">
                  <c:v>299.52877983729013</c:v>
                </c:pt>
              </c:numCache>
            </c:numRef>
          </c:val>
          <c:extLst>
            <c:ext xmlns:c16="http://schemas.microsoft.com/office/drawing/2014/chart" uri="{C3380CC4-5D6E-409C-BE32-E72D297353CC}">
              <c16:uniqueId val="{00000000-505F-4382-91D4-6F3A077F8432}"/>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options---'!$I$27:$AK$27</c:f>
              <c:numCache>
                <c:formatCode>#,##0</c:formatCode>
                <c:ptCount val="29"/>
                <c:pt idx="0">
                  <c:v>0</c:v>
                </c:pt>
                <c:pt idx="1">
                  <c:v>0</c:v>
                </c:pt>
                <c:pt idx="2">
                  <c:v>0</c:v>
                </c:pt>
                <c:pt idx="3">
                  <c:v>63.083100000001195</c:v>
                </c:pt>
                <c:pt idx="4">
                  <c:v>122.71364500000095</c:v>
                </c:pt>
                <c:pt idx="5">
                  <c:v>143.34728500000097</c:v>
                </c:pt>
                <c:pt idx="6">
                  <c:v>-4.5204978399999898E-4</c:v>
                </c:pt>
                <c:pt idx="7">
                  <c:v>-2.2322705499999999E-4</c:v>
                </c:pt>
                <c:pt idx="8">
                  <c:v>-2.2335730999999999E-4</c:v>
                </c:pt>
                <c:pt idx="9">
                  <c:v>-2.23391039999999E-4</c:v>
                </c:pt>
                <c:pt idx="10">
                  <c:v>-2.23392865E-4</c:v>
                </c:pt>
                <c:pt idx="11">
                  <c:v>-2.2336675499999998E-4</c:v>
                </c:pt>
                <c:pt idx="12">
                  <c:v>-2.2336233099999999E-4</c:v>
                </c:pt>
                <c:pt idx="13">
                  <c:v>-2.2338637099999901E-4</c:v>
                </c:pt>
                <c:pt idx="14">
                  <c:v>-2.2338022999999899E-4</c:v>
                </c:pt>
                <c:pt idx="15">
                  <c:v>-2.22981623999999E-4</c:v>
                </c:pt>
                <c:pt idx="16">
                  <c:v>-2.2290632000000001E-4</c:v>
                </c:pt>
                <c:pt idx="17">
                  <c:v>-2.2291214499999999E-4</c:v>
                </c:pt>
                <c:pt idx="18">
                  <c:v>-2.2292291000000001E-4</c:v>
                </c:pt>
                <c:pt idx="19">
                  <c:v>-2.2293652999999899E-4</c:v>
                </c:pt>
                <c:pt idx="20">
                  <c:v>-2.2292057599999999E-4</c:v>
                </c:pt>
                <c:pt idx="21">
                  <c:v>-2.2288513E-4</c:v>
                </c:pt>
                <c:pt idx="22">
                  <c:v>-2.2289286000000001E-4</c:v>
                </c:pt>
                <c:pt idx="23">
                  <c:v>-2.2290752000000001E-4</c:v>
                </c:pt>
                <c:pt idx="24">
                  <c:v>-1.0001655E-4</c:v>
                </c:pt>
                <c:pt idx="25">
                  <c:v>0</c:v>
                </c:pt>
                <c:pt idx="26">
                  <c:v>0</c:v>
                </c:pt>
                <c:pt idx="27">
                  <c:v>0</c:v>
                </c:pt>
                <c:pt idx="28">
                  <c:v>0</c:v>
                </c:pt>
              </c:numCache>
            </c:numRef>
          </c:val>
          <c:extLst>
            <c:ext xmlns:c16="http://schemas.microsoft.com/office/drawing/2014/chart" uri="{C3380CC4-5D6E-409C-BE32-E72D297353CC}">
              <c16:uniqueId val="{00000001-505F-4382-91D4-6F3A077F8432}"/>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options---'!$I$28:$AK$28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-1.1614958998507063E-4</c:v>
                </c:pt>
              </c:numCache>
            </c:numRef>
          </c:val>
          <c:extLst>
            <c:ext xmlns:c16="http://schemas.microsoft.com/office/drawing/2014/chart" uri="{C3380CC4-5D6E-409C-BE32-E72D297353CC}">
              <c16:uniqueId val="{00000002-505F-4382-91D4-6F3A077F8432}"/>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options---'!$I$29:$AK$29</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3-505F-4382-91D4-6F3A077F8432}"/>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options---'!$I$30:$AK$30</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-251.130758560088</c:v>
                </c:pt>
                <c:pt idx="15">
                  <c:v>-251.13075855876832</c:v>
                </c:pt>
                <c:pt idx="16">
                  <c:v>-615.91387999999915</c:v>
                </c:pt>
                <c:pt idx="17">
                  <c:v>-615.91387999999915</c:v>
                </c:pt>
                <c:pt idx="18">
                  <c:v>-691.99191999999857</c:v>
                </c:pt>
                <c:pt idx="19">
                  <c:v>-691.99191999999857</c:v>
                </c:pt>
                <c:pt idx="20">
                  <c:v>-906.12802999999803</c:v>
                </c:pt>
                <c:pt idx="21">
                  <c:v>-1074.851389999998</c:v>
                </c:pt>
                <c:pt idx="22">
                  <c:v>-1329.8321372906394</c:v>
                </c:pt>
                <c:pt idx="23">
                  <c:v>-957.95500068850924</c:v>
                </c:pt>
                <c:pt idx="24">
                  <c:v>-957.95500069096852</c:v>
                </c:pt>
                <c:pt idx="25">
                  <c:v>-955.0286006988099</c:v>
                </c:pt>
                <c:pt idx="26">
                  <c:v>-955.02860071399118</c:v>
                </c:pt>
                <c:pt idx="27">
                  <c:v>-891.79657659806981</c:v>
                </c:pt>
                <c:pt idx="28">
                  <c:v>-1211.8643058182297</c:v>
                </c:pt>
              </c:numCache>
            </c:numRef>
          </c:val>
          <c:extLst>
            <c:ext xmlns:c16="http://schemas.microsoft.com/office/drawing/2014/chart" uri="{C3380CC4-5D6E-409C-BE32-E72D297353CC}">
              <c16:uniqueId val="{00000004-505F-4382-91D4-6F3A077F8432}"/>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options---'!$I$31:$AK$31</c:f>
              <c:numCache>
                <c:formatCode>#,##0</c:formatCode>
                <c:ptCount val="29"/>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numCache>
            </c:numRef>
          </c:val>
          <c:extLst>
            <c:ext xmlns:c16="http://schemas.microsoft.com/office/drawing/2014/chart" uri="{C3380CC4-5D6E-409C-BE32-E72D297353CC}">
              <c16:uniqueId val="{00000005-505F-4382-91D4-6F3A077F8432}"/>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options---'!$I$32:$AK$32</c:f>
              <c:numCache>
                <c:formatCode>#,##0</c:formatCode>
                <c:ptCount val="29"/>
                <c:pt idx="0">
                  <c:v>-207.1479065456333</c:v>
                </c:pt>
                <c:pt idx="1">
                  <c:v>-207.14793175161321</c:v>
                </c:pt>
                <c:pt idx="2">
                  <c:v>-79.791151503748551</c:v>
                </c:pt>
                <c:pt idx="3">
                  <c:v>-82.100880231297197</c:v>
                </c:pt>
                <c:pt idx="4">
                  <c:v>-192.36769305779671</c:v>
                </c:pt>
                <c:pt idx="5">
                  <c:v>-318.6813731014845</c:v>
                </c:pt>
                <c:pt idx="6">
                  <c:v>-685.33054571826506</c:v>
                </c:pt>
                <c:pt idx="7">
                  <c:v>-823.84932888453477</c:v>
                </c:pt>
                <c:pt idx="8">
                  <c:v>95.297453110637434</c:v>
                </c:pt>
                <c:pt idx="9">
                  <c:v>-298.42019453146349</c:v>
                </c:pt>
                <c:pt idx="10">
                  <c:v>-595.87646857487198</c:v>
                </c:pt>
                <c:pt idx="11">
                  <c:v>-306.4921148397043</c:v>
                </c:pt>
                <c:pt idx="12">
                  <c:v>-587.77667060957901</c:v>
                </c:pt>
                <c:pt idx="13">
                  <c:v>579.36432946414425</c:v>
                </c:pt>
                <c:pt idx="14">
                  <c:v>323.96751181269065</c:v>
                </c:pt>
                <c:pt idx="15">
                  <c:v>-271.89584589748119</c:v>
                </c:pt>
                <c:pt idx="16">
                  <c:v>278.82677217661694</c:v>
                </c:pt>
                <c:pt idx="17">
                  <c:v>845.68193721083662</c:v>
                </c:pt>
                <c:pt idx="18">
                  <c:v>619.32628713680606</c:v>
                </c:pt>
                <c:pt idx="19">
                  <c:v>-8.2474949843381182</c:v>
                </c:pt>
                <c:pt idx="20">
                  <c:v>47.473649975152512</c:v>
                </c:pt>
                <c:pt idx="21">
                  <c:v>1063.3738448999429</c:v>
                </c:pt>
                <c:pt idx="22">
                  <c:v>985.52129305223934</c:v>
                </c:pt>
                <c:pt idx="23">
                  <c:v>1155.9552594390479</c:v>
                </c:pt>
                <c:pt idx="24">
                  <c:v>773.98947949452122</c:v>
                </c:pt>
                <c:pt idx="25">
                  <c:v>388.79442558911978</c:v>
                </c:pt>
                <c:pt idx="26">
                  <c:v>766.05565042381204</c:v>
                </c:pt>
                <c:pt idx="27">
                  <c:v>1097.0195227800868</c:v>
                </c:pt>
                <c:pt idx="28">
                  <c:v>1343.7622797484582</c:v>
                </c:pt>
              </c:numCache>
            </c:numRef>
          </c:val>
          <c:extLst>
            <c:ext xmlns:c16="http://schemas.microsoft.com/office/drawing/2014/chart" uri="{C3380CC4-5D6E-409C-BE32-E72D297353CC}">
              <c16:uniqueId val="{00000006-505F-4382-91D4-6F3A077F8432}"/>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options---'!$I$33:$AK$33</c:f>
              <c:numCache>
                <c:formatCode>#,##0</c:formatCode>
                <c:ptCount val="29"/>
                <c:pt idx="0">
                  <c:v>0</c:v>
                </c:pt>
                <c:pt idx="1">
                  <c:v>0</c:v>
                </c:pt>
                <c:pt idx="2">
                  <c:v>0</c:v>
                </c:pt>
                <c:pt idx="3">
                  <c:v>0</c:v>
                </c:pt>
                <c:pt idx="4">
                  <c:v>-88.085383967140842</c:v>
                </c:pt>
                <c:pt idx="5">
                  <c:v>-20.401462254060789</c:v>
                </c:pt>
                <c:pt idx="6">
                  <c:v>-29.230454491410455</c:v>
                </c:pt>
                <c:pt idx="7">
                  <c:v>51.230451655799698</c:v>
                </c:pt>
                <c:pt idx="8">
                  <c:v>-45.124749003100078</c:v>
                </c:pt>
                <c:pt idx="9">
                  <c:v>-31.698824334196615</c:v>
                </c:pt>
                <c:pt idx="10">
                  <c:v>-182.57505616157687</c:v>
                </c:pt>
                <c:pt idx="11">
                  <c:v>-176.60292825201759</c:v>
                </c:pt>
                <c:pt idx="12">
                  <c:v>-590.34157563106055</c:v>
                </c:pt>
                <c:pt idx="13">
                  <c:v>-790.34103777104792</c:v>
                </c:pt>
                <c:pt idx="14">
                  <c:v>-1393.0126377374563</c:v>
                </c:pt>
                <c:pt idx="15">
                  <c:v>-1017.9342002207795</c:v>
                </c:pt>
                <c:pt idx="16">
                  <c:v>-1718.7350787801188</c:v>
                </c:pt>
                <c:pt idx="17">
                  <c:v>-1642.9564783207679</c:v>
                </c:pt>
                <c:pt idx="18">
                  <c:v>-975.32949742225901</c:v>
                </c:pt>
                <c:pt idx="19">
                  <c:v>-927.38486004032893</c:v>
                </c:pt>
                <c:pt idx="20">
                  <c:v>-1516.2158177469573</c:v>
                </c:pt>
                <c:pt idx="21">
                  <c:v>-1483.1739010995952</c:v>
                </c:pt>
                <c:pt idx="22">
                  <c:v>-2515.3876449340751</c:v>
                </c:pt>
                <c:pt idx="23">
                  <c:v>-2515.3876449628733</c:v>
                </c:pt>
                <c:pt idx="24">
                  <c:v>-2828.9538449902393</c:v>
                </c:pt>
                <c:pt idx="25">
                  <c:v>-2517.5693449399405</c:v>
                </c:pt>
                <c:pt idx="26">
                  <c:v>-2517.5693538565538</c:v>
                </c:pt>
                <c:pt idx="27">
                  <c:v>-2517.5693539431086</c:v>
                </c:pt>
                <c:pt idx="28">
                  <c:v>-1458.5422949947533</c:v>
                </c:pt>
              </c:numCache>
            </c:numRef>
          </c:val>
          <c:extLst>
            <c:ext xmlns:c16="http://schemas.microsoft.com/office/drawing/2014/chart" uri="{C3380CC4-5D6E-409C-BE32-E72D297353CC}">
              <c16:uniqueId val="{00000007-505F-4382-91D4-6F3A077F8432}"/>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Grid Battery</c:v>
                </c:pt>
              </c:strCache>
            </c:strRef>
          </c:tx>
          <c:spPr>
            <a:ln w="28575" cap="rnd">
              <a:solidFill>
                <a:srgbClr val="724BC3"/>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options---'!$I$34:$AK$34</c:f>
              <c:numCache>
                <c:formatCode>#,##0</c:formatCode>
                <c:ptCount val="29"/>
                <c:pt idx="0">
                  <c:v>0</c:v>
                </c:pt>
                <c:pt idx="1">
                  <c:v>0</c:v>
                </c:pt>
                <c:pt idx="2">
                  <c:v>0</c:v>
                </c:pt>
                <c:pt idx="3">
                  <c:v>0</c:v>
                </c:pt>
                <c:pt idx="4">
                  <c:v>0</c:v>
                </c:pt>
                <c:pt idx="5">
                  <c:v>0</c:v>
                </c:pt>
                <c:pt idx="6">
                  <c:v>0</c:v>
                </c:pt>
                <c:pt idx="7">
                  <c:v>-1.1697245008690516E-4</c:v>
                </c:pt>
                <c:pt idx="8">
                  <c:v>-3.4221115004129388E-4</c:v>
                </c:pt>
                <c:pt idx="9">
                  <c:v>-4.0331671993953933E-4</c:v>
                </c:pt>
                <c:pt idx="10">
                  <c:v>-4.1531461999966268E-4</c:v>
                </c:pt>
                <c:pt idx="11">
                  <c:v>547.82496353729971</c:v>
                </c:pt>
                <c:pt idx="12">
                  <c:v>320.85524356120118</c:v>
                </c:pt>
                <c:pt idx="13">
                  <c:v>320.85524356400106</c:v>
                </c:pt>
                <c:pt idx="14">
                  <c:v>326.83058371976176</c:v>
                </c:pt>
                <c:pt idx="15">
                  <c:v>326.83058373120207</c:v>
                </c:pt>
                <c:pt idx="16">
                  <c:v>311.2356638422998</c:v>
                </c:pt>
                <c:pt idx="17">
                  <c:v>311.23566386990024</c:v>
                </c:pt>
                <c:pt idx="18">
                  <c:v>348.97245391603974</c:v>
                </c:pt>
                <c:pt idx="19">
                  <c:v>348.97245398406994</c:v>
                </c:pt>
                <c:pt idx="20">
                  <c:v>281.25012991747053</c:v>
                </c:pt>
                <c:pt idx="21">
                  <c:v>32.408027256580226</c:v>
                </c:pt>
                <c:pt idx="22">
                  <c:v>32.407924558010109</c:v>
                </c:pt>
                <c:pt idx="23">
                  <c:v>-1381.3208588068082</c:v>
                </c:pt>
                <c:pt idx="24">
                  <c:v>-1381.3208728147147</c:v>
                </c:pt>
                <c:pt idx="25">
                  <c:v>-1237.4602648302998</c:v>
                </c:pt>
                <c:pt idx="26">
                  <c:v>-1237.460247138566</c:v>
                </c:pt>
                <c:pt idx="27">
                  <c:v>-1705.7445812387805</c:v>
                </c:pt>
                <c:pt idx="28">
                  <c:v>-1750.85326621273</c:v>
                </c:pt>
              </c:numCache>
            </c:numRef>
          </c:val>
          <c:smooth val="0"/>
          <c:extLst>
            <c:ext xmlns:c16="http://schemas.microsoft.com/office/drawing/2014/chart" uri="{C3380CC4-5D6E-409C-BE32-E72D297353CC}">
              <c16:uniqueId val="{00000008-505F-4382-91D4-6F3A077F8432}"/>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options---'!$I$35:$AK$35</c:f>
              <c:numCache>
                <c:formatCode>#,##0</c:formatCode>
                <c:ptCount val="29"/>
                <c:pt idx="0">
                  <c:v>0</c:v>
                </c:pt>
                <c:pt idx="1">
                  <c:v>0</c:v>
                </c:pt>
                <c:pt idx="2">
                  <c:v>0</c:v>
                </c:pt>
                <c:pt idx="3">
                  <c:v>0</c:v>
                </c:pt>
                <c:pt idx="4">
                  <c:v>0</c:v>
                </c:pt>
                <c:pt idx="5">
                  <c:v>-1.2787530022251303E-4</c:v>
                </c:pt>
                <c:pt idx="6">
                  <c:v>-2.0690967994596576E-4</c:v>
                </c:pt>
                <c:pt idx="7">
                  <c:v>-3.8096553998911986E-4</c:v>
                </c:pt>
                <c:pt idx="8">
                  <c:v>227.87671563574031</c:v>
                </c:pt>
                <c:pt idx="9">
                  <c:v>271.47900390195991</c:v>
                </c:pt>
                <c:pt idx="10">
                  <c:v>278.31959632557482</c:v>
                </c:pt>
                <c:pt idx="11">
                  <c:v>-335.24712838434061</c:v>
                </c:pt>
                <c:pt idx="12">
                  <c:v>-448.11338837054063</c:v>
                </c:pt>
                <c:pt idx="13">
                  <c:v>-448.11338836487994</c:v>
                </c:pt>
                <c:pt idx="14">
                  <c:v>-740.83226834487959</c:v>
                </c:pt>
                <c:pt idx="15">
                  <c:v>-740.83226832537002</c:v>
                </c:pt>
                <c:pt idx="16">
                  <c:v>-708.97546828254963</c:v>
                </c:pt>
                <c:pt idx="17">
                  <c:v>-708.97546825740937</c:v>
                </c:pt>
                <c:pt idx="18">
                  <c:v>-336.18729932401948</c:v>
                </c:pt>
                <c:pt idx="19">
                  <c:v>-336.18729929922938</c:v>
                </c:pt>
                <c:pt idx="20">
                  <c:v>-356.95105461297135</c:v>
                </c:pt>
                <c:pt idx="21">
                  <c:v>-70.593854568121969</c:v>
                </c:pt>
                <c:pt idx="22">
                  <c:v>-70.593854576978629</c:v>
                </c:pt>
                <c:pt idx="23">
                  <c:v>20.87331119279952</c:v>
                </c:pt>
                <c:pt idx="24">
                  <c:v>20.873311247258243</c:v>
                </c:pt>
                <c:pt idx="25">
                  <c:v>-66.445488556208147</c:v>
                </c:pt>
                <c:pt idx="26">
                  <c:v>-66.445488530489456</c:v>
                </c:pt>
                <c:pt idx="27">
                  <c:v>131.9039116048516</c:v>
                </c:pt>
                <c:pt idx="28">
                  <c:v>131.90391165429901</c:v>
                </c:pt>
              </c:numCache>
            </c:numRef>
          </c:val>
          <c:smooth val="0"/>
          <c:extLst>
            <c:ext xmlns:c16="http://schemas.microsoft.com/office/drawing/2014/chart" uri="{C3380CC4-5D6E-409C-BE32-E72D297353CC}">
              <c16:uniqueId val="{00000009-505F-4382-91D4-6F3A077F8432}"/>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1119</xdr:rowOff>
    </xdr:from>
    <xdr:to>
      <xdr:col>14</xdr:col>
      <xdr:colOff>1226571</xdr:colOff>
      <xdr:row>30</xdr:row>
      <xdr:rowOff>78442</xdr:rowOff>
    </xdr:to>
    <xdr:sp macro="" textlink="">
      <xdr:nvSpPr>
        <xdr:cNvPr id="2" name="Rectangle 1">
          <a:extLst>
            <a:ext uri="{FF2B5EF4-FFF2-40B4-BE49-F238E27FC236}">
              <a16:creationId xmlns:a16="http://schemas.microsoft.com/office/drawing/2014/main" id="{00000000-0008-0000-0000-000002000000}"/>
            </a:ext>
          </a:extLst>
        </xdr:cNvPr>
        <xdr:cNvSpPr>
          <a:spLocks noChangeAspect="1"/>
        </xdr:cNvSpPr>
      </xdr:nvSpPr>
      <xdr:spPr>
        <a:xfrm>
          <a:off x="2867216" y="810744"/>
          <a:ext cx="6493705" cy="4125448"/>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00000000-0008-0000-0000-000003000000}"/>
            </a:ext>
          </a:extLst>
        </xdr:cNvPr>
        <xdr:cNvSpPr>
          <a:spLocks noGrp="1"/>
        </xdr:cNvSpPr>
      </xdr:nvSpPr>
      <xdr:spPr>
        <a:xfrm>
          <a:off x="3133091" y="2463889"/>
          <a:ext cx="5991000"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00000000-0008-0000-0000-000004000000}"/>
            </a:ext>
          </a:extLst>
        </xdr:cNvPr>
        <xdr:cNvSpPr>
          <a:spLocks noGrp="1"/>
        </xdr:cNvSpPr>
      </xdr:nvSpPr>
      <xdr:spPr>
        <a:xfrm>
          <a:off x="3133091" y="3488134"/>
          <a:ext cx="5991000"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PACR</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ysClr val="windowText" lastClr="000000"/>
              </a:solidFill>
              <a:latin typeface="EYInterstate" panose="02000503020000020004" pitchFamily="2" charset="0"/>
              <a:ea typeface="+mj-ea"/>
              <a:cs typeface="Arial" pitchFamily="34" charset="0"/>
            </a:rPr>
            <a:t>TasNetworks</a:t>
          </a:r>
          <a:r>
            <a:rPr lang="en-US" sz="1800" b="0" kern="1200" baseline="0">
              <a:solidFill>
                <a:sysClr val="windowText" lastClr="000000"/>
              </a:solidFill>
              <a:latin typeface="EYInterstate" panose="02000503020000020004" pitchFamily="2" charset="0"/>
              <a:ea typeface="+mj-ea"/>
              <a:cs typeface="Arial" pitchFamily="34" charset="0"/>
            </a:rPr>
            <a:t> | 22 June 2021</a:t>
          </a:r>
          <a:endParaRPr lang="en-GB" sz="1800" b="0" kern="1200">
            <a:solidFill>
              <a:sysClr val="windowText" lastClr="000000"/>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00000000-0008-0000-0000-000005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575" y="5996653"/>
          <a:ext cx="999871" cy="1257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Aggregated%20annual%20results%20workbook%20template%20-%20NoTRET%20-%202021_06_21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EY%20results%20workbook%20(FY27-30)%20-%20Main%202020_11_0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Regional%20yearly%20NPV%20comparison%202020_10_28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EY%20results%20workbook%20(FY31-34)%20-%20Main%202020_11_06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lease notice"/>
      <sheetName val="Version notes"/>
      <sheetName val="Abbreviations and notes"/>
      <sheetName val="Method to using workbook"/>
      <sheetName val="Main"/>
      <sheetName val="!!DELETE ME!! - Data checks"/>
      <sheetName val="---Compare options---"/>
      <sheetName val="BaseCase_CF"/>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BaseCase_System Strength Cost"/>
      <sheetName val="Marinus_CF"/>
      <sheetName val="Marinus_Generation"/>
      <sheetName val="Marinus_Capacity"/>
      <sheetName val="Marinus_VOM Cost"/>
      <sheetName val="Marinus_FOM Cost"/>
      <sheetName val="Marinus_Fuel Cost"/>
      <sheetName val="Marinus_Build Cost"/>
      <sheetName val="Marinus_REHAB Cost"/>
      <sheetName val="Marinus_REZ Tx Cost"/>
      <sheetName val="Marinus_USE+DSP Cost"/>
      <sheetName val="Marinus_SyncCon Cost"/>
      <sheetName val="Marinus_System Strength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ESS_cap MW"/>
      <sheetName val="NPVall_Central No TRET"/>
      <sheetName val="GenSO_Central No TRET"/>
      <sheetName val="Cap_Central No TRET"/>
      <sheetName val="NSCap_Central No TRET"/>
      <sheetName val="DemandSum_Central No TRET"/>
      <sheetName val="NPVall_C No TRET 1500 MW"/>
      <sheetName val="GenSO_C No TRET 1500 MW"/>
      <sheetName val="Cap_C No TRET 1500 MW"/>
      <sheetName val="NSCap_C No TRET 1500 MW"/>
      <sheetName val="DemandSum_C No TRET 1500 MW"/>
      <sheetName val="NPVall_Central No State"/>
      <sheetName val="GenSO_Central No State"/>
      <sheetName val="Cap_Central No State"/>
      <sheetName val="NSCap_Central No State"/>
      <sheetName val="DemandSum_Central No State"/>
      <sheetName val="NPVall_C No State 1500 MW"/>
      <sheetName val="GenSO_C No State 1500 MW"/>
      <sheetName val="Cap_C No State 1500 MW"/>
      <sheetName val="NSCap_C No State 1500 MW"/>
      <sheetName val="DemandSum_C No State 1500 MW"/>
      <sheetName val="NPVall_Central High Elec"/>
      <sheetName val="GenSO_Central High Elec"/>
      <sheetName val="Cap_Central High Elec"/>
      <sheetName val="NSCap_Central High Elec"/>
      <sheetName val="DemandSum_Central High Elec"/>
      <sheetName val="NPVall_C High Elec 1500 MW"/>
      <sheetName val="GenSO_C High Elec 1500 MW"/>
      <sheetName val="Cap_C High Elec 1500 MW"/>
      <sheetName val="NSCap_C High Elec 1500 MW"/>
      <sheetName val="DemandSum_C High Elec 1500 MW"/>
      <sheetName val="NPVall_Step No TRET"/>
      <sheetName val="GenSO_Step No TRET"/>
      <sheetName val="Cap_Step No TRET"/>
      <sheetName val="NSCap_Step No TRET"/>
      <sheetName val="DemandSum_Step No TRET"/>
      <sheetName val="NPVall_S No TRET 1500 MW"/>
      <sheetName val="GenSO_S No TRET 1500 MW"/>
      <sheetName val="Cap_S No TRET 1500 MW"/>
      <sheetName val="NSCap_S No TRET 1500 MW"/>
      <sheetName val="DemandSum_S No TRET 1500 MW"/>
      <sheetName val="NPVall_Step No State"/>
      <sheetName val="GenSO_Step No State"/>
      <sheetName val="Cap_Step No State"/>
      <sheetName val="NSCap_Step No State"/>
      <sheetName val="DemandSum_Step No State"/>
      <sheetName val="NPVall_S No State 1500 MW"/>
      <sheetName val="GenSO_S No State 1500 MW"/>
      <sheetName val="Cap_S No State 1500 MW"/>
      <sheetName val="NSCap_S No State 1500 MW"/>
      <sheetName val="DemandSum_S No State 1500 MW"/>
      <sheetName val="NPVall_Step High Elec"/>
      <sheetName val="GenSO_Step High Elec"/>
      <sheetName val="Cap_Step High Elec"/>
      <sheetName val="NSCap_Step High Elec"/>
      <sheetName val="DemandSum_Step High Elec"/>
      <sheetName val="NPVall_S High Elec 1500 MW"/>
      <sheetName val="GenSO_S High Elec 1500 MW"/>
      <sheetName val="Cap_S High Elec 1500 MW"/>
      <sheetName val="NSCap_S High Elec 1500 MW"/>
      <sheetName val="DemandSum_S High Elec 1500 MW"/>
    </sheetNames>
    <sheetDataSet>
      <sheetData sheetId="0"/>
      <sheetData sheetId="1"/>
      <sheetData sheetId="2"/>
      <sheetData sheetId="3"/>
      <sheetData sheetId="4"/>
      <sheetData sheetId="5"/>
      <sheetData sheetId="6"/>
      <sheetData sheetId="7">
        <row r="6">
          <cell r="I6" t="str">
            <v>2021-22</v>
          </cell>
          <cell r="J6" t="str">
            <v>2022-23</v>
          </cell>
          <cell r="K6" t="str">
            <v>2023-24</v>
          </cell>
          <cell r="L6" t="str">
            <v>2024-25</v>
          </cell>
          <cell r="M6" t="str">
            <v>2025-26</v>
          </cell>
          <cell r="N6" t="str">
            <v>2026-27</v>
          </cell>
          <cell r="O6" t="str">
            <v>2027-28</v>
          </cell>
          <cell r="P6" t="str">
            <v>2028-29</v>
          </cell>
          <cell r="Q6" t="str">
            <v>2029-30</v>
          </cell>
          <cell r="R6" t="str">
            <v>2030-31</v>
          </cell>
          <cell r="S6" t="str">
            <v>2031-32</v>
          </cell>
          <cell r="T6" t="str">
            <v>2032-33</v>
          </cell>
          <cell r="U6" t="str">
            <v>2033-34</v>
          </cell>
          <cell r="V6" t="str">
            <v>2034-35</v>
          </cell>
          <cell r="W6" t="str">
            <v>2035-36</v>
          </cell>
          <cell r="X6" t="str">
            <v>2036-37</v>
          </cell>
          <cell r="Y6" t="str">
            <v>2037-38</v>
          </cell>
          <cell r="Z6" t="str">
            <v>2038-39</v>
          </cell>
          <cell r="AA6" t="str">
            <v>2039-40</v>
          </cell>
          <cell r="AB6" t="str">
            <v>2040-41</v>
          </cell>
          <cell r="AC6" t="str">
            <v>2041-42</v>
          </cell>
          <cell r="AD6" t="str">
            <v>2042-43</v>
          </cell>
          <cell r="AE6" t="str">
            <v>2043-44</v>
          </cell>
          <cell r="AF6" t="str">
            <v>2044-45</v>
          </cell>
          <cell r="AG6" t="str">
            <v>2045-46</v>
          </cell>
          <cell r="AH6" t="str">
            <v>2046-47</v>
          </cell>
          <cell r="AI6" t="str">
            <v>2047-48</v>
          </cell>
          <cell r="AJ6" t="str">
            <v>2048-49</v>
          </cell>
          <cell r="AK6" t="str">
            <v>2049-50</v>
          </cell>
        </row>
        <row r="7">
          <cell r="H7" t="str">
            <v>CAPEX</v>
          </cell>
          <cell r="I7">
            <v>24.944869399256188</v>
          </cell>
          <cell r="J7">
            <v>23.802360004733316</v>
          </cell>
          <cell r="K7">
            <v>9.9266807363325498</v>
          </cell>
          <cell r="L7">
            <v>9.076244837208419</v>
          </cell>
          <cell r="M7">
            <v>24.503142837480176</v>
          </cell>
          <cell r="N7">
            <v>31.3359689761966</v>
          </cell>
          <cell r="O7">
            <v>61.197383473863823</v>
          </cell>
          <cell r="P7">
            <v>66.415920000769901</v>
          </cell>
          <cell r="Q7">
            <v>-29.4904600242686</v>
          </cell>
          <cell r="R7">
            <v>-2.1958962926100938</v>
          </cell>
          <cell r="S7">
            <v>23.608742443486118</v>
          </cell>
          <cell r="T7">
            <v>50.738226373769344</v>
          </cell>
          <cell r="U7">
            <v>101.04694970640074</v>
          </cell>
          <cell r="V7">
            <v>32.317862768280321</v>
          </cell>
          <cell r="W7">
            <v>101.50739954236941</v>
          </cell>
          <cell r="X7">
            <v>118.79290865408163</v>
          </cell>
          <cell r="Y7">
            <v>112.94890353465313</v>
          </cell>
          <cell r="Z7">
            <v>78.33931863376452</v>
          </cell>
          <cell r="AA7">
            <v>45.132476291585711</v>
          </cell>
          <cell r="AB7">
            <v>70.322217280153652</v>
          </cell>
          <cell r="AC7">
            <v>83.170554573367355</v>
          </cell>
          <cell r="AD7">
            <v>28.811087177583481</v>
          </cell>
          <cell r="AE7">
            <v>53.308358012238514</v>
          </cell>
          <cell r="AF7">
            <v>62.247875559153499</v>
          </cell>
          <cell r="AG7">
            <v>80.754788356325122</v>
          </cell>
          <cell r="AH7">
            <v>80.789061834616589</v>
          </cell>
          <cell r="AI7">
            <v>64.216895158193537</v>
          </cell>
          <cell r="AJ7">
            <v>52.674264513486065</v>
          </cell>
          <cell r="AK7">
            <v>38.304342532236127</v>
          </cell>
        </row>
        <row r="8">
          <cell r="H8" t="str">
            <v>FOM</v>
          </cell>
          <cell r="I8">
            <v>4.8647006637628945</v>
          </cell>
          <cell r="J8">
            <v>4.6418907019745674</v>
          </cell>
          <cell r="K8">
            <v>2.0983248485402144</v>
          </cell>
          <cell r="L8">
            <v>-8.0439227389916486</v>
          </cell>
          <cell r="M8">
            <v>93.939840251950187</v>
          </cell>
          <cell r="N8">
            <v>-5.3497474689201336</v>
          </cell>
          <cell r="O8">
            <v>11.90459515831375</v>
          </cell>
          <cell r="P8">
            <v>19.626893008538698</v>
          </cell>
          <cell r="Q8">
            <v>4.3798554482779872</v>
          </cell>
          <cell r="R8">
            <v>10.159122919624497</v>
          </cell>
          <cell r="S8">
            <v>16.448593665879219</v>
          </cell>
          <cell r="T8">
            <v>9.045112182913698</v>
          </cell>
          <cell r="U8">
            <v>-23.873984025731449</v>
          </cell>
          <cell r="V8">
            <v>1.7171345423219899</v>
          </cell>
          <cell r="W8">
            <v>7.1127501363289483</v>
          </cell>
          <cell r="X8">
            <v>10.849605404115282</v>
          </cell>
          <cell r="Y8">
            <v>11.818628117186599</v>
          </cell>
          <cell r="Z8">
            <v>4.6789231600647323</v>
          </cell>
          <cell r="AA8">
            <v>-0.54605279991420685</v>
          </cell>
          <cell r="AB8">
            <v>4.0041024813519908</v>
          </cell>
          <cell r="AC8">
            <v>-56.689961852991722</v>
          </cell>
          <cell r="AD8">
            <v>-8.4837322525376226</v>
          </cell>
          <cell r="AE8">
            <v>2.9549535717351247</v>
          </cell>
          <cell r="AF8">
            <v>8.6464934574445937</v>
          </cell>
          <cell r="AG8">
            <v>14.59772082862747</v>
          </cell>
          <cell r="AH8">
            <v>15.452332411938812</v>
          </cell>
          <cell r="AI8">
            <v>12.941578432588257</v>
          </cell>
          <cell r="AJ8">
            <v>11.306763911581598</v>
          </cell>
          <cell r="AK8">
            <v>5.4095575578217394</v>
          </cell>
        </row>
        <row r="9">
          <cell r="H9" t="str">
            <v>Fuel</v>
          </cell>
          <cell r="I9">
            <v>-5.8673620204194448</v>
          </cell>
          <cell r="J9">
            <v>-0.55683670889073977</v>
          </cell>
          <cell r="K9">
            <v>-5.6214321916620245</v>
          </cell>
          <cell r="L9">
            <v>-2.6258433395652099</v>
          </cell>
          <cell r="M9">
            <v>-27.481400578819915</v>
          </cell>
          <cell r="N9">
            <v>-20.535252573354285</v>
          </cell>
          <cell r="O9">
            <v>26.538185967914991</v>
          </cell>
          <cell r="P9">
            <v>24.319893595000611</v>
          </cell>
          <cell r="Q9">
            <v>92.844429673331092</v>
          </cell>
          <cell r="R9">
            <v>65.855225427059807</v>
          </cell>
          <cell r="S9">
            <v>69.766584122902017</v>
          </cell>
          <cell r="T9">
            <v>61.820084633285994</v>
          </cell>
          <cell r="U9">
            <v>55.060648655319234</v>
          </cell>
          <cell r="V9">
            <v>94.391401946053264</v>
          </cell>
          <cell r="W9">
            <v>61.99579060085339</v>
          </cell>
          <cell r="X9">
            <v>41.767122910158591</v>
          </cell>
          <cell r="Y9">
            <v>70.389310710967223</v>
          </cell>
          <cell r="Z9">
            <v>114.17081741259439</v>
          </cell>
          <cell r="AA9">
            <v>101.7969275884151</v>
          </cell>
          <cell r="AB9">
            <v>79.2120819739647</v>
          </cell>
          <cell r="AC9">
            <v>89.089371462669519</v>
          </cell>
          <cell r="AD9">
            <v>169.02314353489061</v>
          </cell>
          <cell r="AE9">
            <v>119.16626378708915</v>
          </cell>
          <cell r="AF9">
            <v>95.935757527423036</v>
          </cell>
          <cell r="AG9">
            <v>81.040691810316517</v>
          </cell>
          <cell r="AH9">
            <v>77.82872420909105</v>
          </cell>
          <cell r="AI9">
            <v>89.644677249719265</v>
          </cell>
          <cell r="AJ9">
            <v>70.182026642031275</v>
          </cell>
          <cell r="AK9">
            <v>92.045504647368915</v>
          </cell>
        </row>
        <row r="10">
          <cell r="H10" t="str">
            <v>VOM</v>
          </cell>
          <cell r="I10">
            <v>-1.8534997657798231</v>
          </cell>
          <cell r="J10">
            <v>-3.8531046525218988</v>
          </cell>
          <cell r="K10">
            <v>1.2499276617188007</v>
          </cell>
          <cell r="L10">
            <v>1.9486056649413659</v>
          </cell>
          <cell r="M10">
            <v>0.25191844225506066</v>
          </cell>
          <cell r="N10">
            <v>-0.86529988211084852</v>
          </cell>
          <cell r="O10">
            <v>-3.3388124067684402</v>
          </cell>
          <cell r="P10">
            <v>-2.6558239906117671</v>
          </cell>
          <cell r="Q10">
            <v>11.394993698874895</v>
          </cell>
          <cell r="R10">
            <v>10.442105134965212</v>
          </cell>
          <cell r="S10">
            <v>5.7425921436077916</v>
          </cell>
          <cell r="T10">
            <v>6.6813009750399797</v>
          </cell>
          <cell r="U10">
            <v>1.5598519221952301</v>
          </cell>
          <cell r="V10">
            <v>7.0018706105386954</v>
          </cell>
          <cell r="W10">
            <v>3.8507275884551344</v>
          </cell>
          <cell r="X10">
            <v>2.8760648006986305</v>
          </cell>
          <cell r="Y10">
            <v>2.2695376004636638</v>
          </cell>
          <cell r="Z10">
            <v>3.3510682573689845</v>
          </cell>
          <cell r="AA10">
            <v>5.9656719220420928</v>
          </cell>
          <cell r="AB10">
            <v>1.9803415422079851</v>
          </cell>
          <cell r="AC10">
            <v>2.2165147235768528</v>
          </cell>
          <cell r="AD10">
            <v>3.8448249565573498</v>
          </cell>
          <cell r="AE10">
            <v>1.8088132465436648</v>
          </cell>
          <cell r="AF10">
            <v>2.5670963654953667</v>
          </cell>
          <cell r="AG10">
            <v>0.40209015842383089</v>
          </cell>
          <cell r="AH10">
            <v>1.254574952350944</v>
          </cell>
          <cell r="AI10">
            <v>1.6931105826607817</v>
          </cell>
          <cell r="AJ10">
            <v>2.5151106961888945</v>
          </cell>
          <cell r="AK10">
            <v>3.0902505239154854</v>
          </cell>
        </row>
        <row r="11">
          <cell r="H11" t="str">
            <v>REHAB</v>
          </cell>
          <cell r="I11">
            <v>0</v>
          </cell>
          <cell r="J11">
            <v>0</v>
          </cell>
          <cell r="K11">
            <v>0</v>
          </cell>
          <cell r="L11">
            <v>2.5113954480453393</v>
          </cell>
          <cell r="M11">
            <v>-2.47298964891558</v>
          </cell>
          <cell r="N11">
            <v>4.2435368971139393</v>
          </cell>
          <cell r="O11">
            <v>-12.69916758437264</v>
          </cell>
          <cell r="P11">
            <v>1.1879223859318438E-5</v>
          </cell>
          <cell r="Q11">
            <v>2.1281009764802157</v>
          </cell>
          <cell r="R11">
            <v>0.16725180410427365</v>
          </cell>
          <cell r="S11">
            <v>-0.21241136057463825</v>
          </cell>
          <cell r="T11">
            <v>1.4095540191314402E-8</v>
          </cell>
          <cell r="U11">
            <v>5.2861284734805229</v>
          </cell>
          <cell r="V11">
            <v>0</v>
          </cell>
          <cell r="W11">
            <v>0</v>
          </cell>
          <cell r="X11">
            <v>-9.4156678449005993E-2</v>
          </cell>
          <cell r="Y11">
            <v>0</v>
          </cell>
          <cell r="Z11">
            <v>5.1214215491765629E-7</v>
          </cell>
          <cell r="AA11">
            <v>0</v>
          </cell>
          <cell r="AB11">
            <v>1.5720463333044872</v>
          </cell>
          <cell r="AC11">
            <v>7.7504149021495508</v>
          </cell>
          <cell r="AD11">
            <v>0</v>
          </cell>
          <cell r="AE11">
            <v>-0.69184591496052983</v>
          </cell>
          <cell r="AF11">
            <v>1.2912932909626404E-7</v>
          </cell>
          <cell r="AG11">
            <v>2.618691412461661E-7</v>
          </cell>
          <cell r="AH11">
            <v>0</v>
          </cell>
          <cell r="AI11">
            <v>-0.81426495217281292</v>
          </cell>
          <cell r="AJ11">
            <v>0</v>
          </cell>
          <cell r="AK11">
            <v>0</v>
          </cell>
        </row>
        <row r="12">
          <cell r="H12" t="str">
            <v>REZ</v>
          </cell>
          <cell r="I12">
            <v>0.36369518900729692</v>
          </cell>
          <cell r="J12">
            <v>0.34703752381738695</v>
          </cell>
          <cell r="K12">
            <v>-0.66618949043521025</v>
          </cell>
          <cell r="L12">
            <v>1.8231356107746761</v>
          </cell>
          <cell r="M12">
            <v>6.1900283653810471</v>
          </cell>
          <cell r="N12">
            <v>6.715846037151314</v>
          </cell>
          <cell r="O12">
            <v>13.354297184464208</v>
          </cell>
          <cell r="P12">
            <v>14.068332366524933</v>
          </cell>
          <cell r="Q12">
            <v>13.4239826052696</v>
          </cell>
          <cell r="R12">
            <v>18.369737279344612</v>
          </cell>
          <cell r="S12">
            <v>10.440010837364156</v>
          </cell>
          <cell r="T12">
            <v>8.4706847230697466</v>
          </cell>
          <cell r="U12">
            <v>19.379938253513014</v>
          </cell>
          <cell r="V12">
            <v>13.646558045224403</v>
          </cell>
          <cell r="W12">
            <v>25.39193303321564</v>
          </cell>
          <cell r="X12">
            <v>22.359743379815512</v>
          </cell>
          <cell r="Y12">
            <v>23.221570933641516</v>
          </cell>
          <cell r="Z12">
            <v>20.831108064449218</v>
          </cell>
          <cell r="AA12">
            <v>23.436213980893257</v>
          </cell>
          <cell r="AB12">
            <v>26.619439065936369</v>
          </cell>
          <cell r="AC12">
            <v>25.766616730340758</v>
          </cell>
          <cell r="AD12">
            <v>26.815037369883271</v>
          </cell>
          <cell r="AE12">
            <v>37.56901129805803</v>
          </cell>
          <cell r="AF12">
            <v>30.79008593083633</v>
          </cell>
          <cell r="AG12">
            <v>40.698683301467156</v>
          </cell>
          <cell r="AH12">
            <v>48.682981665965691</v>
          </cell>
          <cell r="AI12">
            <v>41.906277584995379</v>
          </cell>
          <cell r="AJ12">
            <v>37.605159208784983</v>
          </cell>
          <cell r="AK12">
            <v>24.334162379696441</v>
          </cell>
        </row>
        <row r="13">
          <cell r="H13" t="str">
            <v>USE+DSP</v>
          </cell>
          <cell r="I13">
            <v>3.4157993600000027E-6</v>
          </cell>
          <cell r="J13">
            <v>3.3930047699999976E-6</v>
          </cell>
          <cell r="K13">
            <v>-2.0411566706960003E-2</v>
          </cell>
          <cell r="L13">
            <v>1.5899901066755975</v>
          </cell>
          <cell r="M13">
            <v>0.45818361552917009</v>
          </cell>
          <cell r="N13">
            <v>1.5699089448342902</v>
          </cell>
          <cell r="O13">
            <v>0.16819933784218982</v>
          </cell>
          <cell r="P13">
            <v>1.1831273293999003</v>
          </cell>
          <cell r="Q13">
            <v>0.41556526237737945</v>
          </cell>
          <cell r="R13">
            <v>0.16838273855067995</v>
          </cell>
          <cell r="S13">
            <v>0.40506784243114952</v>
          </cell>
          <cell r="T13">
            <v>15.798225882619176</v>
          </cell>
          <cell r="U13">
            <v>-0.90499207011760152</v>
          </cell>
          <cell r="V13">
            <v>2.5750670812644967</v>
          </cell>
          <cell r="W13">
            <v>10.297884195526828</v>
          </cell>
          <cell r="X13">
            <v>0.65512843827172018</v>
          </cell>
          <cell r="Y13">
            <v>-10.354622633382547</v>
          </cell>
          <cell r="Z13">
            <v>1.9611757269150019E-2</v>
          </cell>
          <cell r="AA13">
            <v>-2.7404364959798184</v>
          </cell>
          <cell r="AB13">
            <v>2.1240624615394981</v>
          </cell>
          <cell r="AC13">
            <v>-1.8373355127304238</v>
          </cell>
          <cell r="AD13">
            <v>10.267841145219951</v>
          </cell>
          <cell r="AE13">
            <v>0.155352222035468</v>
          </cell>
          <cell r="AF13">
            <v>20.705388379836098</v>
          </cell>
          <cell r="AG13">
            <v>-0.79144782734633923</v>
          </cell>
          <cell r="AH13">
            <v>-0.52454680475732307</v>
          </cell>
          <cell r="AI13">
            <v>-3.9611440164030003E-2</v>
          </cell>
          <cell r="AJ13">
            <v>1.5683998613266303</v>
          </cell>
          <cell r="AK13">
            <v>-1.4275325828506102</v>
          </cell>
        </row>
        <row r="14">
          <cell r="H14" t="str">
            <v>SyncCon</v>
          </cell>
          <cell r="I14">
            <v>9.4535199999995706E-4</v>
          </cell>
          <cell r="J14">
            <v>8.690498300000013E-2</v>
          </cell>
          <cell r="K14">
            <v>-0.20063751418089304</v>
          </cell>
          <cell r="L14">
            <v>0.13995833546849826</v>
          </cell>
          <cell r="M14">
            <v>6.9845878958798499E-2</v>
          </cell>
          <cell r="N14">
            <v>0.51586103239419934</v>
          </cell>
          <cell r="O14">
            <v>-0.85472540643180039</v>
          </cell>
          <cell r="P14">
            <v>-0.84167926171069851</v>
          </cell>
          <cell r="Q14">
            <v>-1.4761285687087002</v>
          </cell>
          <cell r="R14">
            <v>-1.1892302739204024</v>
          </cell>
          <cell r="S14">
            <v>-0.96741887452199804</v>
          </cell>
          <cell r="T14">
            <v>-5.6862154208598442E-2</v>
          </cell>
          <cell r="U14">
            <v>-0.17059771174859997</v>
          </cell>
          <cell r="V14">
            <v>-6.7830244221500829E-2</v>
          </cell>
          <cell r="W14">
            <v>5.4776956382800564E-2</v>
          </cell>
          <cell r="X14">
            <v>1.5513591984199594E-2</v>
          </cell>
          <cell r="Y14">
            <v>0.15453657979560012</v>
          </cell>
          <cell r="Z14">
            <v>-1.3175395738200677E-2</v>
          </cell>
          <cell r="AA14">
            <v>2.6537366657599704E-2</v>
          </cell>
          <cell r="AB14">
            <v>0.1886024027300009</v>
          </cell>
          <cell r="AC14">
            <v>0.29015550169956988</v>
          </cell>
          <cell r="AD14">
            <v>-4.9782781438651003E-2</v>
          </cell>
          <cell r="AE14">
            <v>0.24027012906831077</v>
          </cell>
          <cell r="AF14">
            <v>0.23937258826343896</v>
          </cell>
          <cell r="AG14">
            <v>7.8195741800949695E-2</v>
          </cell>
          <cell r="AH14">
            <v>-4.3904156671269449E-2</v>
          </cell>
          <cell r="AI14">
            <v>-2.1307281636870356E-2</v>
          </cell>
          <cell r="AJ14">
            <v>1.4750730693730474E-2</v>
          </cell>
          <cell r="AK14">
            <v>3.8399042800080677E-2</v>
          </cell>
        </row>
        <row r="15">
          <cell r="H15" t="str">
            <v>System Strength</v>
          </cell>
          <cell r="I15">
            <v>0.73330743776772755</v>
          </cell>
          <cell r="J15">
            <v>0.69972085920467908</v>
          </cell>
          <cell r="K15">
            <v>0.11039936915220733</v>
          </cell>
          <cell r="L15">
            <v>0.3744554782783962</v>
          </cell>
          <cell r="M15">
            <v>0.75469834711823391</v>
          </cell>
          <cell r="N15">
            <v>0.82808377954599743</v>
          </cell>
          <cell r="O15">
            <v>1.7919815839640361</v>
          </cell>
          <cell r="P15">
            <v>1.8061337717556234</v>
          </cell>
          <cell r="Q15">
            <v>0.35702665756220447</v>
          </cell>
          <cell r="R15">
            <v>0.94328699639143088</v>
          </cell>
          <cell r="S15">
            <v>0.78336399991696448</v>
          </cell>
          <cell r="T15">
            <v>0.30603470204033512</v>
          </cell>
          <cell r="U15">
            <v>1.0967968702328434</v>
          </cell>
          <cell r="V15">
            <v>-0.48644439603120554</v>
          </cell>
          <cell r="W15">
            <v>0.4614268815904361</v>
          </cell>
          <cell r="X15">
            <v>0.15023399596950912</v>
          </cell>
          <cell r="Y15">
            <v>0.97151410873518029</v>
          </cell>
          <cell r="Z15">
            <v>0.69559751789775326</v>
          </cell>
          <cell r="AA15">
            <v>0.2161927930272359</v>
          </cell>
          <cell r="AB15">
            <v>0.7322865949262195</v>
          </cell>
          <cell r="AC15">
            <v>0.76890639164252206</v>
          </cell>
          <cell r="AD15">
            <v>0.14334067675716505</v>
          </cell>
          <cell r="AE15">
            <v>1.1147055002802226</v>
          </cell>
          <cell r="AF15">
            <v>0.9206538744480276</v>
          </cell>
          <cell r="AG15">
            <v>1.4237370523321298</v>
          </cell>
          <cell r="AH15">
            <v>1.7878259316630065</v>
          </cell>
          <cell r="AI15">
            <v>1.4405075234887772</v>
          </cell>
          <cell r="AJ15">
            <v>1.1453040970860966</v>
          </cell>
          <cell r="AK15">
            <v>0.24436063743472913</v>
          </cell>
        </row>
        <row r="25">
          <cell r="I25" t="str">
            <v>2021-22</v>
          </cell>
          <cell r="J25" t="str">
            <v>2022-23</v>
          </cell>
          <cell r="K25" t="str">
            <v>2023-24</v>
          </cell>
          <cell r="L25" t="str">
            <v>2024-25</v>
          </cell>
          <cell r="M25" t="str">
            <v>2025-26</v>
          </cell>
          <cell r="N25" t="str">
            <v>2026-27</v>
          </cell>
          <cell r="O25" t="str">
            <v>2027-28</v>
          </cell>
          <cell r="P25" t="str">
            <v>2028-29</v>
          </cell>
          <cell r="Q25" t="str">
            <v>2029-30</v>
          </cell>
          <cell r="R25" t="str">
            <v>2030-31</v>
          </cell>
          <cell r="S25" t="str">
            <v>2031-32</v>
          </cell>
          <cell r="T25" t="str">
            <v>2032-33</v>
          </cell>
          <cell r="U25" t="str">
            <v>2033-34</v>
          </cell>
          <cell r="V25" t="str">
            <v>2034-35</v>
          </cell>
          <cell r="W25" t="str">
            <v>2035-36</v>
          </cell>
          <cell r="X25" t="str">
            <v>2036-37</v>
          </cell>
          <cell r="Y25" t="str">
            <v>2037-38</v>
          </cell>
          <cell r="Z25" t="str">
            <v>2038-39</v>
          </cell>
          <cell r="AA25" t="str">
            <v>2039-40</v>
          </cell>
          <cell r="AB25" t="str">
            <v>2040-41</v>
          </cell>
          <cell r="AC25" t="str">
            <v>2041-42</v>
          </cell>
          <cell r="AD25" t="str">
            <v>2042-43</v>
          </cell>
          <cell r="AE25" t="str">
            <v>2043-44</v>
          </cell>
          <cell r="AF25" t="str">
            <v>2044-45</v>
          </cell>
          <cell r="AG25" t="str">
            <v>2045-46</v>
          </cell>
          <cell r="AH25" t="str">
            <v>2046-47</v>
          </cell>
          <cell r="AI25" t="str">
            <v>2047-48</v>
          </cell>
          <cell r="AJ25" t="str">
            <v>2048-49</v>
          </cell>
          <cell r="AK25" t="str">
            <v>2049-50</v>
          </cell>
        </row>
        <row r="26">
          <cell r="H26" t="str">
            <v>Black Coal</v>
          </cell>
          <cell r="I26">
            <v>0</v>
          </cell>
          <cell r="J26">
            <v>0</v>
          </cell>
          <cell r="K26">
            <v>0</v>
          </cell>
          <cell r="L26">
            <v>61.304686279194357</v>
          </cell>
          <cell r="M26">
            <v>-83.800848539231083</v>
          </cell>
          <cell r="N26">
            <v>-94.143904251988715</v>
          </cell>
          <cell r="O26">
            <v>-190.77515784106436</v>
          </cell>
          <cell r="P26">
            <v>-190.77518324984885</v>
          </cell>
          <cell r="Q26">
            <v>-272.53545242192922</v>
          </cell>
          <cell r="R26">
            <v>-268.92042229905019</v>
          </cell>
          <cell r="S26">
            <v>-316.75646255308857</v>
          </cell>
          <cell r="T26">
            <v>-268.92042284804938</v>
          </cell>
          <cell r="U26">
            <v>-111.32837857035065</v>
          </cell>
          <cell r="V26">
            <v>-111.32837814277991</v>
          </cell>
          <cell r="W26">
            <v>218.23910403440004</v>
          </cell>
          <cell r="X26">
            <v>191.3542604723898</v>
          </cell>
          <cell r="Y26">
            <v>191.35442404813875</v>
          </cell>
          <cell r="Z26">
            <v>191.35442402554509</v>
          </cell>
          <cell r="AA26">
            <v>191.35442404491005</v>
          </cell>
          <cell r="AB26">
            <v>252.8875340467398</v>
          </cell>
          <cell r="AC26">
            <v>595.14437492549041</v>
          </cell>
          <cell r="AD26">
            <v>595.14431493671032</v>
          </cell>
          <cell r="AE26">
            <v>398.60782488350014</v>
          </cell>
          <cell r="AF26">
            <v>403.78989089963011</v>
          </cell>
          <cell r="AG26">
            <v>403.78989092554025</v>
          </cell>
          <cell r="AH26">
            <v>403.78989090155028</v>
          </cell>
          <cell r="AI26">
            <v>299.52877982991004</v>
          </cell>
          <cell r="AJ26">
            <v>299.52877985891996</v>
          </cell>
          <cell r="AK26">
            <v>299.52877983729013</v>
          </cell>
        </row>
        <row r="27">
          <cell r="H27" t="str">
            <v>Brown Coal</v>
          </cell>
          <cell r="I27">
            <v>0</v>
          </cell>
          <cell r="J27">
            <v>0</v>
          </cell>
          <cell r="K27">
            <v>0</v>
          </cell>
          <cell r="L27">
            <v>63.083100000001195</v>
          </cell>
          <cell r="M27">
            <v>122.71364500000095</v>
          </cell>
          <cell r="N27">
            <v>143.34728500000097</v>
          </cell>
          <cell r="O27">
            <v>-4.5204978399999898E-4</v>
          </cell>
          <cell r="P27">
            <v>-2.2322705499999999E-4</v>
          </cell>
          <cell r="Q27">
            <v>-2.2335730999999999E-4</v>
          </cell>
          <cell r="R27">
            <v>-2.23391039999999E-4</v>
          </cell>
          <cell r="S27">
            <v>-2.23392865E-4</v>
          </cell>
          <cell r="T27">
            <v>-2.2336675499999998E-4</v>
          </cell>
          <cell r="U27">
            <v>-2.2336233099999999E-4</v>
          </cell>
          <cell r="V27">
            <v>-2.2338637099999901E-4</v>
          </cell>
          <cell r="W27">
            <v>-2.2338022999999899E-4</v>
          </cell>
          <cell r="X27">
            <v>-2.22981623999999E-4</v>
          </cell>
          <cell r="Y27">
            <v>-2.2290632000000001E-4</v>
          </cell>
          <cell r="Z27">
            <v>-2.2291214499999999E-4</v>
          </cell>
          <cell r="AA27">
            <v>-2.2292291000000001E-4</v>
          </cell>
          <cell r="AB27">
            <v>-2.2293652999999899E-4</v>
          </cell>
          <cell r="AC27">
            <v>-2.2292057599999999E-4</v>
          </cell>
          <cell r="AD27">
            <v>-2.2288513E-4</v>
          </cell>
          <cell r="AE27">
            <v>-2.2289286000000001E-4</v>
          </cell>
          <cell r="AF27">
            <v>-2.2290752000000001E-4</v>
          </cell>
          <cell r="AG27">
            <v>-1.0001655E-4</v>
          </cell>
          <cell r="AH27">
            <v>0</v>
          </cell>
          <cell r="AI27">
            <v>0</v>
          </cell>
          <cell r="AJ27">
            <v>0</v>
          </cell>
          <cell r="AK27">
            <v>0</v>
          </cell>
        </row>
        <row r="28">
          <cell r="H28" t="str">
            <v>CCGT</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-1.1614958998507063E-4</v>
          </cell>
        </row>
        <row r="29">
          <cell r="H29" t="str">
            <v>Gas - Steam</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row>
        <row r="30">
          <cell r="H30" t="str">
            <v>OCGT / Diesel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-251.130758560088</v>
          </cell>
          <cell r="X30">
            <v>-251.13075855876832</v>
          </cell>
          <cell r="Y30">
            <v>-615.91387999999915</v>
          </cell>
          <cell r="Z30">
            <v>-615.91387999999915</v>
          </cell>
          <cell r="AA30">
            <v>-691.99191999999857</v>
          </cell>
          <cell r="AB30">
            <v>-691.99191999999857</v>
          </cell>
          <cell r="AC30">
            <v>-906.12802999999803</v>
          </cell>
          <cell r="AD30">
            <v>-1074.851389999998</v>
          </cell>
          <cell r="AE30">
            <v>-1329.8321372906394</v>
          </cell>
          <cell r="AF30">
            <v>-957.95500068850924</v>
          </cell>
          <cell r="AG30">
            <v>-957.95500069096852</v>
          </cell>
          <cell r="AH30">
            <v>-955.0286006988099</v>
          </cell>
          <cell r="AI30">
            <v>-955.02860071399118</v>
          </cell>
          <cell r="AJ30">
            <v>-891.79657659806981</v>
          </cell>
          <cell r="AK30">
            <v>-1211.8643058182297</v>
          </cell>
        </row>
        <row r="31">
          <cell r="H31" t="str">
            <v>Hydro</v>
          </cell>
          <cell r="I31">
            <v>0</v>
          </cell>
          <cell r="J31">
            <v>0</v>
          </cell>
          <cell r="K31">
            <v>0</v>
          </cell>
          <cell r="L31">
            <v>0</v>
          </cell>
          <cell r="M31">
            <v>0</v>
          </cell>
          <cell r="N31">
            <v>0</v>
          </cell>
          <cell r="O31">
            <v>250</v>
          </cell>
          <cell r="P31">
            <v>250</v>
          </cell>
          <cell r="Q31">
            <v>250</v>
          </cell>
          <cell r="R31">
            <v>250</v>
          </cell>
          <cell r="S31">
            <v>250</v>
          </cell>
          <cell r="T31">
            <v>250</v>
          </cell>
          <cell r="U31">
            <v>250</v>
          </cell>
          <cell r="V31">
            <v>250</v>
          </cell>
          <cell r="W31">
            <v>250</v>
          </cell>
          <cell r="X31">
            <v>250</v>
          </cell>
          <cell r="Y31">
            <v>250</v>
          </cell>
          <cell r="Z31">
            <v>250</v>
          </cell>
          <cell r="AA31">
            <v>250</v>
          </cell>
          <cell r="AB31">
            <v>250</v>
          </cell>
          <cell r="AC31">
            <v>250</v>
          </cell>
          <cell r="AD31">
            <v>250</v>
          </cell>
          <cell r="AE31">
            <v>250</v>
          </cell>
          <cell r="AF31">
            <v>250</v>
          </cell>
          <cell r="AG31">
            <v>250</v>
          </cell>
          <cell r="AH31">
            <v>250</v>
          </cell>
          <cell r="AI31">
            <v>250</v>
          </cell>
          <cell r="AJ31">
            <v>250</v>
          </cell>
          <cell r="AK31">
            <v>250</v>
          </cell>
        </row>
        <row r="32">
          <cell r="H32" t="str">
            <v>Wind</v>
          </cell>
          <cell r="I32">
            <v>-207.1479065456333</v>
          </cell>
          <cell r="J32">
            <v>-207.14793175161321</v>
          </cell>
          <cell r="K32">
            <v>-79.791151503748551</v>
          </cell>
          <cell r="L32">
            <v>-82.100880231297197</v>
          </cell>
          <cell r="M32">
            <v>-192.36769305779671</v>
          </cell>
          <cell r="N32">
            <v>-318.6813731014845</v>
          </cell>
          <cell r="O32">
            <v>-685.33054571826506</v>
          </cell>
          <cell r="P32">
            <v>-823.84932888453477</v>
          </cell>
          <cell r="Q32">
            <v>95.297453110637434</v>
          </cell>
          <cell r="R32">
            <v>-298.42019453146349</v>
          </cell>
          <cell r="S32">
            <v>-595.87646857487198</v>
          </cell>
          <cell r="T32">
            <v>-306.4921148397043</v>
          </cell>
          <cell r="U32">
            <v>-587.77667060957901</v>
          </cell>
          <cell r="V32">
            <v>579.36432946414425</v>
          </cell>
          <cell r="W32">
            <v>323.96751181269065</v>
          </cell>
          <cell r="X32">
            <v>-271.89584589748119</v>
          </cell>
          <cell r="Y32">
            <v>278.82677217661694</v>
          </cell>
          <cell r="Z32">
            <v>845.68193721083662</v>
          </cell>
          <cell r="AA32">
            <v>619.32628713680606</v>
          </cell>
          <cell r="AB32">
            <v>-8.2474949843381182</v>
          </cell>
          <cell r="AC32">
            <v>47.473649975152512</v>
          </cell>
          <cell r="AD32">
            <v>1063.3738448999429</v>
          </cell>
          <cell r="AE32">
            <v>985.52129305223934</v>
          </cell>
          <cell r="AF32">
            <v>1155.9552594390479</v>
          </cell>
          <cell r="AG32">
            <v>773.98947949452122</v>
          </cell>
          <cell r="AH32">
            <v>388.79442558911978</v>
          </cell>
          <cell r="AI32">
            <v>766.05565042381204</v>
          </cell>
          <cell r="AJ32">
            <v>1097.0195227800868</v>
          </cell>
          <cell r="AK32">
            <v>1343.7622797484582</v>
          </cell>
        </row>
        <row r="33">
          <cell r="H33" t="str">
            <v>Solar PV</v>
          </cell>
          <cell r="I33">
            <v>0</v>
          </cell>
          <cell r="J33">
            <v>0</v>
          </cell>
          <cell r="K33">
            <v>0</v>
          </cell>
          <cell r="L33">
            <v>0</v>
          </cell>
          <cell r="M33">
            <v>-88.085383967140842</v>
          </cell>
          <cell r="N33">
            <v>-20.401462254060789</v>
          </cell>
          <cell r="O33">
            <v>-29.230454491410455</v>
          </cell>
          <cell r="P33">
            <v>51.230451655799698</v>
          </cell>
          <cell r="Q33">
            <v>-45.124749003100078</v>
          </cell>
          <cell r="R33">
            <v>-31.698824334196615</v>
          </cell>
          <cell r="S33">
            <v>-182.57505616157687</v>
          </cell>
          <cell r="T33">
            <v>-176.60292825201759</v>
          </cell>
          <cell r="U33">
            <v>-590.34157563106055</v>
          </cell>
          <cell r="V33">
            <v>-790.34103777104792</v>
          </cell>
          <cell r="W33">
            <v>-1393.0126377374563</v>
          </cell>
          <cell r="X33">
            <v>-1017.9342002207795</v>
          </cell>
          <cell r="Y33">
            <v>-1718.7350787801188</v>
          </cell>
          <cell r="Z33">
            <v>-1642.9564783207679</v>
          </cell>
          <cell r="AA33">
            <v>-975.32949742225901</v>
          </cell>
          <cell r="AB33">
            <v>-927.38486004032893</v>
          </cell>
          <cell r="AC33">
            <v>-1516.2158177469573</v>
          </cell>
          <cell r="AD33">
            <v>-1483.1739010995952</v>
          </cell>
          <cell r="AE33">
            <v>-2515.3876449340751</v>
          </cell>
          <cell r="AF33">
            <v>-2515.3876449628733</v>
          </cell>
          <cell r="AG33">
            <v>-2828.9538449902393</v>
          </cell>
          <cell r="AH33">
            <v>-2517.5693449399405</v>
          </cell>
          <cell r="AI33">
            <v>-2517.5693538565538</v>
          </cell>
          <cell r="AJ33">
            <v>-2517.5693539431086</v>
          </cell>
          <cell r="AK33">
            <v>-1458.5422949947533</v>
          </cell>
        </row>
        <row r="34">
          <cell r="H34" t="str">
            <v>Grid Battery</v>
          </cell>
          <cell r="I34">
            <v>0</v>
          </cell>
          <cell r="J34">
            <v>0</v>
          </cell>
          <cell r="K34">
            <v>0</v>
          </cell>
          <cell r="L34">
            <v>0</v>
          </cell>
          <cell r="M34">
            <v>0</v>
          </cell>
          <cell r="N34">
            <v>0</v>
          </cell>
          <cell r="O34">
            <v>0</v>
          </cell>
          <cell r="P34">
            <v>-1.1697245008690516E-4</v>
          </cell>
          <cell r="Q34">
            <v>-3.4221115004129388E-4</v>
          </cell>
          <cell r="R34">
            <v>-4.0331671993953933E-4</v>
          </cell>
          <cell r="S34">
            <v>-4.1531461999966268E-4</v>
          </cell>
          <cell r="T34">
            <v>547.82496353729971</v>
          </cell>
          <cell r="U34">
            <v>320.85524356120118</v>
          </cell>
          <cell r="V34">
            <v>320.85524356400106</v>
          </cell>
          <cell r="W34">
            <v>326.83058371976176</v>
          </cell>
          <cell r="X34">
            <v>326.83058373120207</v>
          </cell>
          <cell r="Y34">
            <v>311.2356638422998</v>
          </cell>
          <cell r="Z34">
            <v>311.23566386990024</v>
          </cell>
          <cell r="AA34">
            <v>348.97245391603974</v>
          </cell>
          <cell r="AB34">
            <v>348.97245398406994</v>
          </cell>
          <cell r="AC34">
            <v>281.25012991747053</v>
          </cell>
          <cell r="AD34">
            <v>32.408027256580226</v>
          </cell>
          <cell r="AE34">
            <v>32.407924558010109</v>
          </cell>
          <cell r="AF34">
            <v>-1381.3208588068082</v>
          </cell>
          <cell r="AG34">
            <v>-1381.3208728147147</v>
          </cell>
          <cell r="AH34">
            <v>-1237.4602648302998</v>
          </cell>
          <cell r="AI34">
            <v>-1237.460247138566</v>
          </cell>
          <cell r="AJ34">
            <v>-1705.7445812387805</v>
          </cell>
          <cell r="AK34">
            <v>-1750.85326621273</v>
          </cell>
        </row>
        <row r="35">
          <cell r="H35" t="str">
            <v>Pumped Hydro</v>
          </cell>
          <cell r="I35">
            <v>0</v>
          </cell>
          <cell r="J35">
            <v>0</v>
          </cell>
          <cell r="K35">
            <v>0</v>
          </cell>
          <cell r="L35">
            <v>0</v>
          </cell>
          <cell r="M35">
            <v>0</v>
          </cell>
          <cell r="N35">
            <v>-1.2787530022251303E-4</v>
          </cell>
          <cell r="O35">
            <v>-2.0690967994596576E-4</v>
          </cell>
          <cell r="P35">
            <v>-3.8096553998911986E-4</v>
          </cell>
          <cell r="Q35">
            <v>227.87671563574031</v>
          </cell>
          <cell r="R35">
            <v>271.47900390195991</v>
          </cell>
          <cell r="S35">
            <v>278.31959632557482</v>
          </cell>
          <cell r="T35">
            <v>-335.24712838434061</v>
          </cell>
          <cell r="U35">
            <v>-448.11338837054063</v>
          </cell>
          <cell r="V35">
            <v>-448.11338836487994</v>
          </cell>
          <cell r="W35">
            <v>-740.83226834487959</v>
          </cell>
          <cell r="X35">
            <v>-740.83226832537002</v>
          </cell>
          <cell r="Y35">
            <v>-708.97546828254963</v>
          </cell>
          <cell r="Z35">
            <v>-708.97546825740937</v>
          </cell>
          <cell r="AA35">
            <v>-336.18729932401948</v>
          </cell>
          <cell r="AB35">
            <v>-336.18729929922938</v>
          </cell>
          <cell r="AC35">
            <v>-356.95105461297135</v>
          </cell>
          <cell r="AD35">
            <v>-70.593854568121969</v>
          </cell>
          <cell r="AE35">
            <v>-70.593854576978629</v>
          </cell>
          <cell r="AF35">
            <v>20.87331119279952</v>
          </cell>
          <cell r="AG35">
            <v>20.873311247258243</v>
          </cell>
          <cell r="AH35">
            <v>-66.445488556208147</v>
          </cell>
          <cell r="AI35">
            <v>-66.445488530489456</v>
          </cell>
          <cell r="AJ35">
            <v>131.9039116048516</v>
          </cell>
          <cell r="AK35">
            <v>131.90391165429901</v>
          </cell>
        </row>
        <row r="46">
          <cell r="I46" t="str">
            <v>2021-22</v>
          </cell>
          <cell r="J46" t="str">
            <v>2022-23</v>
          </cell>
          <cell r="K46" t="str">
            <v>2023-24</v>
          </cell>
          <cell r="L46" t="str">
            <v>2024-25</v>
          </cell>
          <cell r="M46" t="str">
            <v>2025-26</v>
          </cell>
          <cell r="N46" t="str">
            <v>2026-27</v>
          </cell>
          <cell r="O46" t="str">
            <v>2027-28</v>
          </cell>
          <cell r="P46" t="str">
            <v>2028-29</v>
          </cell>
          <cell r="Q46" t="str">
            <v>2029-30</v>
          </cell>
          <cell r="R46" t="str">
            <v>2030-31</v>
          </cell>
          <cell r="S46" t="str">
            <v>2031-32</v>
          </cell>
          <cell r="T46" t="str">
            <v>2032-33</v>
          </cell>
          <cell r="U46" t="str">
            <v>2033-34</v>
          </cell>
          <cell r="V46" t="str">
            <v>2034-35</v>
          </cell>
          <cell r="W46" t="str">
            <v>2035-36</v>
          </cell>
          <cell r="X46" t="str">
            <v>2036-37</v>
          </cell>
          <cell r="Y46" t="str">
            <v>2037-38</v>
          </cell>
          <cell r="Z46" t="str">
            <v>2038-39</v>
          </cell>
          <cell r="AA46" t="str">
            <v>2039-40</v>
          </cell>
          <cell r="AB46" t="str">
            <v>2040-41</v>
          </cell>
          <cell r="AC46" t="str">
            <v>2041-42</v>
          </cell>
          <cell r="AD46" t="str">
            <v>2042-43</v>
          </cell>
          <cell r="AE46" t="str">
            <v>2043-44</v>
          </cell>
          <cell r="AF46" t="str">
            <v>2044-45</v>
          </cell>
          <cell r="AG46" t="str">
            <v>2045-46</v>
          </cell>
          <cell r="AH46" t="str">
            <v>2046-47</v>
          </cell>
          <cell r="AI46" t="str">
            <v>2047-48</v>
          </cell>
          <cell r="AJ46" t="str">
            <v>2048-49</v>
          </cell>
          <cell r="AK46" t="str">
            <v>2049-50</v>
          </cell>
        </row>
        <row r="47">
          <cell r="H47" t="str">
            <v>Black Coal</v>
          </cell>
          <cell r="I47">
            <v>265.84862999999314</v>
          </cell>
          <cell r="J47">
            <v>107.11920000001555</v>
          </cell>
          <cell r="K47">
            <v>269.03530999999202</v>
          </cell>
          <cell r="L47">
            <v>512.53731914369564</v>
          </cell>
          <cell r="M47">
            <v>578.51009469178098</v>
          </cell>
          <cell r="N47">
            <v>588.69997039371083</v>
          </cell>
          <cell r="O47">
            <v>196.25237771869433</v>
          </cell>
          <cell r="P47">
            <v>250.57258850157086</v>
          </cell>
          <cell r="Q47">
            <v>-982.75278452545172</v>
          </cell>
          <cell r="R47">
            <v>-399.10163086128159</v>
          </cell>
          <cell r="S47">
            <v>-586.29194253094465</v>
          </cell>
          <cell r="T47">
            <v>-776.44927872562403</v>
          </cell>
          <cell r="U47">
            <v>248.59730129564923</v>
          </cell>
          <cell r="V47">
            <v>-263.27391904230171</v>
          </cell>
          <cell r="W47">
            <v>1454.2320568491086</v>
          </cell>
          <cell r="X47">
            <v>1523.3778848472393</v>
          </cell>
          <cell r="Y47">
            <v>1088.1280609672867</v>
          </cell>
          <cell r="Z47">
            <v>1132.7355269072286</v>
          </cell>
          <cell r="AA47">
            <v>1092.081212376248</v>
          </cell>
          <cell r="AB47">
            <v>1290.3050680213055</v>
          </cell>
          <cell r="AC47">
            <v>2764.5544192576817</v>
          </cell>
          <cell r="AD47">
            <v>2847.2416839883108</v>
          </cell>
          <cell r="AE47">
            <v>1796.2933969200303</v>
          </cell>
          <cell r="AF47">
            <v>1692.4431716147101</v>
          </cell>
          <cell r="AG47">
            <v>1622.0516638489194</v>
          </cell>
          <cell r="AH47">
            <v>1856.6396918797009</v>
          </cell>
          <cell r="AI47">
            <v>1339.2728347239899</v>
          </cell>
          <cell r="AJ47">
            <v>1187.997937096</v>
          </cell>
          <cell r="AK47">
            <v>1221.5188553179696</v>
          </cell>
        </row>
        <row r="48">
          <cell r="H48" t="str">
            <v>Brown Coal</v>
          </cell>
          <cell r="I48">
            <v>220.82839999999851</v>
          </cell>
          <cell r="J48">
            <v>7.3880000000026484</v>
          </cell>
          <cell r="K48">
            <v>178.91270000000804</v>
          </cell>
          <cell r="L48">
            <v>358.73740252507923</v>
          </cell>
          <cell r="M48">
            <v>947.3554151551798</v>
          </cell>
          <cell r="N48">
            <v>1189.4670935238173</v>
          </cell>
          <cell r="O48">
            <v>-2.1315306760000007E-3</v>
          </cell>
          <cell r="P48">
            <v>-1.1872513239999994E-3</v>
          </cell>
          <cell r="Q48">
            <v>-1.234945263999998E-3</v>
          </cell>
          <cell r="R48">
            <v>-1.1167223910000012E-3</v>
          </cell>
          <cell r="S48">
            <v>-1.0053082439999998E-3</v>
          </cell>
          <cell r="T48">
            <v>-9.8836731000000004E-4</v>
          </cell>
          <cell r="U48">
            <v>-1.0380251300000001E-3</v>
          </cell>
          <cell r="V48">
            <v>-9.6556937499999915E-4</v>
          </cell>
          <cell r="W48">
            <v>-9.6224232000000195E-4</v>
          </cell>
          <cell r="X48">
            <v>-8.9883340799999927E-4</v>
          </cell>
          <cell r="Y48">
            <v>-7.9868501999999985E-4</v>
          </cell>
          <cell r="Z48">
            <v>-8.3207721399999911E-4</v>
          </cell>
          <cell r="AA48">
            <v>-7.1460134500000104E-4</v>
          </cell>
          <cell r="AB48">
            <v>-6.0280319099999887E-4</v>
          </cell>
          <cell r="AC48">
            <v>-7.4453900299999891E-4</v>
          </cell>
          <cell r="AD48">
            <v>-8.3947480799999893E-4</v>
          </cell>
          <cell r="AE48">
            <v>-8.8459601999999827E-4</v>
          </cell>
          <cell r="AF48">
            <v>-8.224585499999993E-4</v>
          </cell>
          <cell r="AG48">
            <v>-5.2000216999999801E-4</v>
          </cell>
          <cell r="AH48">
            <v>-5.880847949999991E-4</v>
          </cell>
          <cell r="AI48">
            <v>-1.1904507000000001E-4</v>
          </cell>
          <cell r="AJ48">
            <v>0</v>
          </cell>
          <cell r="AK48">
            <v>0</v>
          </cell>
        </row>
        <row r="49">
          <cell r="H49" t="str">
            <v>CCGT</v>
          </cell>
          <cell r="I49">
            <v>-2.8051314529875526E-5</v>
          </cell>
          <cell r="J49">
            <v>-2.8200126052979613E-5</v>
          </cell>
          <cell r="K49">
            <v>11.970788414344952</v>
          </cell>
          <cell r="L49">
            <v>-152.51366478145974</v>
          </cell>
          <cell r="M49">
            <v>90.895566409829371</v>
          </cell>
          <cell r="N49">
            <v>17.721301369241701</v>
          </cell>
          <cell r="O49">
            <v>-424.14765176106084</v>
          </cell>
          <cell r="P49">
            <v>-296.37408213067874</v>
          </cell>
          <cell r="Q49">
            <v>-1327.2848954869523</v>
          </cell>
          <cell r="R49">
            <v>-804.85914890336699</v>
          </cell>
          <cell r="S49">
            <v>-567.10202033281075</v>
          </cell>
          <cell r="T49">
            <v>-75.754919971795061</v>
          </cell>
          <cell r="U49">
            <v>-207.8498084959856</v>
          </cell>
          <cell r="V49">
            <v>-313.11091947458226</v>
          </cell>
          <cell r="W49">
            <v>-597.18608870259504</v>
          </cell>
          <cell r="X49">
            <v>-374.2181129702858</v>
          </cell>
          <cell r="Y49">
            <v>-218.49447925923778</v>
          </cell>
          <cell r="Z49">
            <v>-153.69064840922147</v>
          </cell>
          <cell r="AA49">
            <v>-189.30282357290071</v>
          </cell>
          <cell r="AB49">
            <v>-74.151458018574431</v>
          </cell>
          <cell r="AC49">
            <v>-141.74933136561776</v>
          </cell>
          <cell r="AD49">
            <v>-312.04821409416309</v>
          </cell>
          <cell r="AE49">
            <v>-78.095809931514395</v>
          </cell>
          <cell r="AF49">
            <v>-106.77559905643693</v>
          </cell>
          <cell r="AG49">
            <v>-15.796121394241936</v>
          </cell>
          <cell r="AH49">
            <v>-2.6019215715678001E-4</v>
          </cell>
          <cell r="AI49">
            <v>-2.6412932504626951E-4</v>
          </cell>
          <cell r="AJ49">
            <v>-2.1986944182117441E-4</v>
          </cell>
          <cell r="AK49">
            <v>-5.6577891007236758E-4</v>
          </cell>
        </row>
        <row r="50">
          <cell r="H50" t="str">
            <v>Gas - Steam</v>
          </cell>
          <cell r="I50">
            <v>1.0896030000001247</v>
          </cell>
          <cell r="J50">
            <v>0.46313800000007177</v>
          </cell>
          <cell r="K50">
            <v>1.2708599999998569</v>
          </cell>
          <cell r="L50">
            <v>-19.75930500000004</v>
          </cell>
          <cell r="M50">
            <v>-1.5264900000000239</v>
          </cell>
          <cell r="N50">
            <v>-13.449490000000026</v>
          </cell>
          <cell r="O50">
            <v>-66.834319000001017</v>
          </cell>
          <cell r="P50">
            <v>-74.419639999999958</v>
          </cell>
          <cell r="Q50">
            <v>-92.728375</v>
          </cell>
          <cell r="R50">
            <v>-144.72619500000008</v>
          </cell>
          <cell r="S50">
            <v>-254.7432399999991</v>
          </cell>
          <cell r="T50">
            <v>-321.70822000000089</v>
          </cell>
          <cell r="U50">
            <v>-384.17149000000109</v>
          </cell>
          <cell r="V50">
            <v>-648.28948000000014</v>
          </cell>
          <cell r="W50">
            <v>-238.43425999999999</v>
          </cell>
          <cell r="X50">
            <v>-125.67517000000004</v>
          </cell>
          <cell r="Y50">
            <v>-196.30844999999999</v>
          </cell>
          <cell r="Z50">
            <v>-480.50063999999998</v>
          </cell>
          <cell r="AA50">
            <v>-8.4390400000000056</v>
          </cell>
          <cell r="AB50">
            <v>-4.7873600000010015</v>
          </cell>
          <cell r="AC50">
            <v>-10.442190000000011</v>
          </cell>
          <cell r="AD50">
            <v>-22.321290000000005</v>
          </cell>
          <cell r="AE50">
            <v>-6.6552499999999952</v>
          </cell>
          <cell r="AF50">
            <v>-11.957919999999007</v>
          </cell>
          <cell r="AG50">
            <v>-8.8910999999999945</v>
          </cell>
          <cell r="AH50">
            <v>0</v>
          </cell>
          <cell r="AI50">
            <v>0</v>
          </cell>
          <cell r="AJ50">
            <v>0</v>
          </cell>
          <cell r="AK50">
            <v>0</v>
          </cell>
        </row>
        <row r="51">
          <cell r="H51" t="str">
            <v>OCGT / Diesel</v>
          </cell>
          <cell r="I51">
            <v>1.2942010501502921</v>
          </cell>
          <cell r="J51">
            <v>0.60169271215200482</v>
          </cell>
          <cell r="K51">
            <v>2.418300365669495</v>
          </cell>
          <cell r="L51">
            <v>-43.561343102351486</v>
          </cell>
          <cell r="M51">
            <v>-16.133143323283548</v>
          </cell>
          <cell r="N51">
            <v>-45.357637355978227</v>
          </cell>
          <cell r="O51">
            <v>-52.980732242515415</v>
          </cell>
          <cell r="P51">
            <v>-71.913289729211556</v>
          </cell>
          <cell r="Q51">
            <v>-136.86803292217721</v>
          </cell>
          <cell r="R51">
            <v>-160.03395282846645</v>
          </cell>
          <cell r="S51">
            <v>-265.9200567006348</v>
          </cell>
          <cell r="T51">
            <v>-388.39738510896109</v>
          </cell>
          <cell r="U51">
            <v>-372.90245705041605</v>
          </cell>
          <cell r="V51">
            <v>-640.74005317829597</v>
          </cell>
          <cell r="W51">
            <v>-686.79912144837226</v>
          </cell>
          <cell r="X51">
            <v>-620.36473755651127</v>
          </cell>
          <cell r="Y51">
            <v>-1125.5206079896825</v>
          </cell>
          <cell r="Z51">
            <v>-1757.2226336616004</v>
          </cell>
          <cell r="AA51">
            <v>-2000.9622047277244</v>
          </cell>
          <cell r="AB51">
            <v>-1758.3163493900247</v>
          </cell>
          <cell r="AC51">
            <v>-2172.2934509211609</v>
          </cell>
          <cell r="AD51">
            <v>-3968.0743053848037</v>
          </cell>
          <cell r="AE51">
            <v>-2849.6884696897341</v>
          </cell>
          <cell r="AF51">
            <v>-2482.829392025541</v>
          </cell>
          <cell r="AG51">
            <v>-2220.7671252130749</v>
          </cell>
          <cell r="AH51">
            <v>-2236.1206613228351</v>
          </cell>
          <cell r="AI51">
            <v>-2489.2659548248248</v>
          </cell>
          <cell r="AJ51">
            <v>-2064.8521195270223</v>
          </cell>
          <cell r="AK51">
            <v>-2818.275817730897</v>
          </cell>
        </row>
        <row r="52">
          <cell r="H52" t="str">
            <v>Hydro</v>
          </cell>
          <cell r="I52">
            <v>-0.58686699999998382</v>
          </cell>
          <cell r="J52">
            <v>503.99071999999614</v>
          </cell>
          <cell r="K52">
            <v>-429.58909100000164</v>
          </cell>
          <cell r="L52">
            <v>-592.64912000000186</v>
          </cell>
          <cell r="M52">
            <v>-1014.7272890000004</v>
          </cell>
          <cell r="N52">
            <v>-948.72862999999961</v>
          </cell>
          <cell r="O52">
            <v>1122.0213159999985</v>
          </cell>
          <cell r="P52">
            <v>923.73649700000169</v>
          </cell>
          <cell r="Q52">
            <v>179.89492700000301</v>
          </cell>
          <cell r="R52">
            <v>-400.80057499999384</v>
          </cell>
          <cell r="S52">
            <v>387.4117040000001</v>
          </cell>
          <cell r="T52">
            <v>-83.212644999999611</v>
          </cell>
          <cell r="U52">
            <v>527.21286300000247</v>
          </cell>
          <cell r="V52">
            <v>-131.17466899999999</v>
          </cell>
          <cell r="W52">
            <v>-76.158055999992939</v>
          </cell>
          <cell r="X52">
            <v>-176.3643280000033</v>
          </cell>
          <cell r="Y52">
            <v>20.324454000001424</v>
          </cell>
          <cell r="Z52">
            <v>7.3842420000000857</v>
          </cell>
          <cell r="AA52">
            <v>-541.56402499999786</v>
          </cell>
          <cell r="AB52">
            <v>-188.26647100000082</v>
          </cell>
          <cell r="AC52">
            <v>-559.1120379999993</v>
          </cell>
          <cell r="AD52">
            <v>-350.11390899999788</v>
          </cell>
          <cell r="AE52">
            <v>-144.90955499998927</v>
          </cell>
          <cell r="AF52">
            <v>-345.11570600000232</v>
          </cell>
          <cell r="AG52">
            <v>-26.927702000004501</v>
          </cell>
          <cell r="AH52">
            <v>-672.14769300000989</v>
          </cell>
          <cell r="AI52">
            <v>-630.5838900000017</v>
          </cell>
          <cell r="AJ52">
            <v>-1377.5090520000012</v>
          </cell>
          <cell r="AK52">
            <v>-1242.5578579999965</v>
          </cell>
        </row>
        <row r="53">
          <cell r="H53" t="str">
            <v>Wind</v>
          </cell>
          <cell r="I53">
            <v>-500.73202574716561</v>
          </cell>
          <cell r="J53">
            <v>-605.56554959590721</v>
          </cell>
          <cell r="K53">
            <v>-24.374623934949341</v>
          </cell>
          <cell r="L53">
            <v>-56.32491000839218</v>
          </cell>
          <cell r="M53">
            <v>-336.32865915093862</v>
          </cell>
          <cell r="N53">
            <v>-655.15922655090981</v>
          </cell>
          <cell r="O53">
            <v>-1015.4795368596679</v>
          </cell>
          <cell r="P53">
            <v>-1323.1099314727471</v>
          </cell>
          <cell r="Q53">
            <v>2018.6659968836902</v>
          </cell>
          <cell r="R53">
            <v>1173.9457402039261</v>
          </cell>
          <cell r="S53">
            <v>1217.2787002786936</v>
          </cell>
          <cell r="T53">
            <v>1874.3729232545884</v>
          </cell>
          <cell r="U53">
            <v>1246.5281151857052</v>
          </cell>
          <cell r="V53">
            <v>3633.4642733782239</v>
          </cell>
          <cell r="W53">
            <v>3015.2472016763495</v>
          </cell>
          <cell r="X53">
            <v>1705.6049535673374</v>
          </cell>
          <cell r="Y53">
            <v>3732.4646113578056</v>
          </cell>
          <cell r="Z53">
            <v>4697.7853323652671</v>
          </cell>
          <cell r="AA53">
            <v>3827.8805804550939</v>
          </cell>
          <cell r="AB53">
            <v>2607.7160499172751</v>
          </cell>
          <cell r="AC53">
            <v>2725.6026321919926</v>
          </cell>
          <cell r="AD53">
            <v>4828.0624447237933</v>
          </cell>
          <cell r="AE53">
            <v>5321.431773010976</v>
          </cell>
          <cell r="AF53">
            <v>5662.5134344996186</v>
          </cell>
          <cell r="AG53">
            <v>5500.6981447349244</v>
          </cell>
          <cell r="AH53">
            <v>5240.6425787185726</v>
          </cell>
          <cell r="AI53">
            <v>5756.7931386283017</v>
          </cell>
          <cell r="AJ53">
            <v>6160.4412170525466</v>
          </cell>
          <cell r="AK53">
            <v>5776.2636815072328</v>
          </cell>
        </row>
        <row r="54">
          <cell r="H54" t="str">
            <v>Solar PV</v>
          </cell>
          <cell r="I54">
            <v>7.2226127667818218E-4</v>
          </cell>
          <cell r="J54">
            <v>5.4408278447226621E-4</v>
          </cell>
          <cell r="K54">
            <v>-6.3725571442155342</v>
          </cell>
          <cell r="L54">
            <v>1.4685718851978891E-3</v>
          </cell>
          <cell r="M54">
            <v>-206.59705914699589</v>
          </cell>
          <cell r="N54">
            <v>-51.610249162491527</v>
          </cell>
          <cell r="O54">
            <v>-60.98624238937191</v>
          </cell>
          <cell r="P54">
            <v>140.52483632644726</v>
          </cell>
          <cell r="Q54">
            <v>-59.065508916020917</v>
          </cell>
          <cell r="R54">
            <v>22.462861812360643</v>
          </cell>
          <cell r="S54">
            <v>-285.38776011290975</v>
          </cell>
          <cell r="T54">
            <v>-564.67186967165617</v>
          </cell>
          <cell r="U54">
            <v>-1443.381923609013</v>
          </cell>
          <cell r="V54">
            <v>-1849.8981845426169</v>
          </cell>
          <cell r="W54">
            <v>-3440.4884264874418</v>
          </cell>
          <cell r="X54">
            <v>-2587.8931631728119</v>
          </cell>
          <cell r="Y54">
            <v>-3546.538218114707</v>
          </cell>
          <cell r="Z54">
            <v>-3379.3822387709661</v>
          </cell>
          <cell r="AA54">
            <v>-2185.0748760548595</v>
          </cell>
          <cell r="AB54">
            <v>-1874.445030118346</v>
          </cell>
          <cell r="AC54">
            <v>-2984.9324018171319</v>
          </cell>
          <cell r="AD54">
            <v>-2639.0303836555831</v>
          </cell>
          <cell r="AE54">
            <v>-4105.1505451452977</v>
          </cell>
          <cell r="AF54">
            <v>-4422.1904877751513</v>
          </cell>
          <cell r="AG54">
            <v>-4671.0056978556095</v>
          </cell>
          <cell r="AH54">
            <v>-4037.1420552790223</v>
          </cell>
          <cell r="AI54">
            <v>-3727.0720205494144</v>
          </cell>
          <cell r="AJ54">
            <v>-3798.8199157497293</v>
          </cell>
          <cell r="AK54">
            <v>-2789.0900276707544</v>
          </cell>
        </row>
        <row r="55">
          <cell r="H55" t="str">
            <v>Grid Battery</v>
          </cell>
          <cell r="I55">
            <v>0.28338052972600281</v>
          </cell>
          <cell r="J55">
            <v>-1.4615144332511534</v>
          </cell>
          <cell r="K55">
            <v>1.9734953246311022</v>
          </cell>
          <cell r="L55">
            <v>0.143540468660035</v>
          </cell>
          <cell r="M55">
            <v>0.72458204637098333</v>
          </cell>
          <cell r="N55">
            <v>1.9629922160812043</v>
          </cell>
          <cell r="O55">
            <v>1.2644061495340111</v>
          </cell>
          <cell r="P55">
            <v>1.5712766454100802E-2</v>
          </cell>
          <cell r="Q55">
            <v>-4.4485102044909581</v>
          </cell>
          <cell r="R55">
            <v>-2.9869527317902111</v>
          </cell>
          <cell r="S55">
            <v>3.805635824440003</v>
          </cell>
          <cell r="T55">
            <v>728.60919297830992</v>
          </cell>
          <cell r="U55">
            <v>425.34404417071005</v>
          </cell>
          <cell r="V55">
            <v>409.54751047699096</v>
          </cell>
          <cell r="W55">
            <v>427.24880649466013</v>
          </cell>
          <cell r="X55">
            <v>432.10886220267821</v>
          </cell>
          <cell r="Y55">
            <v>407.03376974763933</v>
          </cell>
          <cell r="Z55">
            <v>405.53968029343969</v>
          </cell>
          <cell r="AA55">
            <v>450.96871929566942</v>
          </cell>
          <cell r="AB55">
            <v>434.44667282757064</v>
          </cell>
          <cell r="AC55">
            <v>353.62559885005021</v>
          </cell>
          <cell r="AD55">
            <v>70.127765526800431</v>
          </cell>
          <cell r="AE55">
            <v>43.194705512190012</v>
          </cell>
          <cell r="AF55">
            <v>-1633.8451728581786</v>
          </cell>
          <cell r="AG55">
            <v>-1572.7726467317107</v>
          </cell>
          <cell r="AH55">
            <v>-1346.4913787553487</v>
          </cell>
          <cell r="AI55">
            <v>-1335.2317521874902</v>
          </cell>
          <cell r="AJ55">
            <v>-1786.2275083675713</v>
          </cell>
          <cell r="AK55">
            <v>-1717.928524350199</v>
          </cell>
        </row>
        <row r="56">
          <cell r="H56" t="str">
            <v>Pumped Hydro</v>
          </cell>
          <cell r="I56">
            <v>-13.207026000000042</v>
          </cell>
          <cell r="J56">
            <v>-10.088931000000059</v>
          </cell>
          <cell r="K56">
            <v>-14.690849397643206</v>
          </cell>
          <cell r="L56">
            <v>-6.5326295141167066</v>
          </cell>
          <cell r="M56">
            <v>254.21706692592579</v>
          </cell>
          <cell r="N56">
            <v>234.79114148229928</v>
          </cell>
          <cell r="O56">
            <v>-339.47268556668951</v>
          </cell>
          <cell r="P56">
            <v>-260.82805799231119</v>
          </cell>
          <cell r="Q56">
            <v>-78.619138188099896</v>
          </cell>
          <cell r="R56">
            <v>353.51352887597295</v>
          </cell>
          <cell r="S56">
            <v>327.83992580053473</v>
          </cell>
          <cell r="T56">
            <v>-1025.3667058464634</v>
          </cell>
          <cell r="U56">
            <v>-1097.9286378524685</v>
          </cell>
          <cell r="V56">
            <v>-1127.2707077036266</v>
          </cell>
          <cell r="W56">
            <v>-1849.4670992324609</v>
          </cell>
          <cell r="X56">
            <v>-1866.328012131451</v>
          </cell>
          <cell r="Y56">
            <v>-1636.741775257502</v>
          </cell>
          <cell r="Z56">
            <v>-1289.1928585086807</v>
          </cell>
          <cell r="AA56">
            <v>-876.61716335095116</v>
          </cell>
          <cell r="AB56">
            <v>-976.8088754787932</v>
          </cell>
          <cell r="AC56">
            <v>-1059.3403815567617</v>
          </cell>
          <cell r="AD56">
            <v>-40.550816120463423</v>
          </cell>
          <cell r="AE56">
            <v>-171.96393070413978</v>
          </cell>
          <cell r="AF56">
            <v>650.65337974420981</v>
          </cell>
          <cell r="AG56">
            <v>682.81468401511665</v>
          </cell>
          <cell r="AH56">
            <v>432.50284345865293</v>
          </cell>
          <cell r="AI56">
            <v>594.44641673142542</v>
          </cell>
          <cell r="AJ56">
            <v>1107.4389708073068</v>
          </cell>
          <cell r="AK56">
            <v>1072.8849703352498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27_30_Generation"/>
      <sheetName val="M27_30_Capacity"/>
      <sheetName val="M27_30_VOM Cost"/>
      <sheetName val="M27_30_FOM Cost"/>
      <sheetName val="M27_30_Fuel Cost"/>
      <sheetName val="M27_30_Build Cost"/>
      <sheetName val="M27_30_REHAB Cost"/>
      <sheetName val="M27_30_REZ Tx Cost"/>
      <sheetName val="M27_30_USE+DSP Cost"/>
      <sheetName val="M27_30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row r="5">
          <cell r="A5" t="str">
            <v>2021-22</v>
          </cell>
        </row>
      </sheetData>
      <sheetData sheetId="5"/>
      <sheetData sheetId="6"/>
      <sheetData sheetId="7"/>
      <sheetData sheetId="8"/>
      <sheetData sheetId="9"/>
      <sheetData sheetId="10"/>
      <sheetData sheetId="11"/>
      <sheetData sheetId="12"/>
      <sheetData sheetId="13"/>
      <sheetData sheetId="14">
        <row r="9">
          <cell r="C9">
            <v>1.5838750654978144E-3</v>
          </cell>
          <cell r="D9">
            <v>1.734430042596451E-3</v>
          </cell>
          <cell r="E9">
            <v>1.7971371992661204E-3</v>
          </cell>
          <cell r="F9">
            <v>2.0652093234714529E-3</v>
          </cell>
          <cell r="G9">
            <v>2.888863633320402E-3</v>
          </cell>
          <cell r="H9">
            <v>6.5242592912347474E-3</v>
          </cell>
          <cell r="I9">
            <v>6.3069704879774044E-3</v>
          </cell>
          <cell r="J9">
            <v>40410.324613368059</v>
          </cell>
          <cell r="K9">
            <v>38158.946973417849</v>
          </cell>
          <cell r="L9">
            <v>37619.543646780337</v>
          </cell>
          <cell r="M9">
            <v>45808.907919399942</v>
          </cell>
          <cell r="N9">
            <v>76963.010302480252</v>
          </cell>
          <cell r="O9">
            <v>80153.51838443325</v>
          </cell>
          <cell r="P9">
            <v>76827.152073867692</v>
          </cell>
          <cell r="Q9">
            <v>87474.755626818791</v>
          </cell>
          <cell r="R9">
            <v>91069.842730946781</v>
          </cell>
          <cell r="S9">
            <v>128846.22936806329</v>
          </cell>
          <cell r="T9">
            <v>125220.58944249987</v>
          </cell>
          <cell r="U9">
            <v>129273.46595985502</v>
          </cell>
          <cell r="V9">
            <v>135237.62705461518</v>
          </cell>
          <cell r="W9">
            <v>153396.83038803071</v>
          </cell>
        </row>
      </sheetData>
      <sheetData sheetId="15">
        <row r="9">
          <cell r="C9">
            <v>4.9225452599999994E-3</v>
          </cell>
          <cell r="D9">
            <v>4.9119135199999992E-3</v>
          </cell>
          <cell r="E9">
            <v>34.259585666429999</v>
          </cell>
          <cell r="F9">
            <v>202.490346619626</v>
          </cell>
          <cell r="G9">
            <v>3.3102710121799999</v>
          </cell>
          <cell r="H9">
            <v>1.6283453937999999</v>
          </cell>
          <cell r="I9">
            <v>5.0652539999999999E-3</v>
          </cell>
          <cell r="J9">
            <v>31859.166606874074</v>
          </cell>
          <cell r="K9">
            <v>399.31519456642002</v>
          </cell>
          <cell r="L9">
            <v>3.7412001020600001</v>
          </cell>
          <cell r="M9">
            <v>5.0866619399999998E-3</v>
          </cell>
          <cell r="N9">
            <v>1286.5756141475599</v>
          </cell>
          <cell r="O9">
            <v>16455.244189173241</v>
          </cell>
          <cell r="P9">
            <v>325.91855643662001</v>
          </cell>
          <cell r="Q9">
            <v>2040.3816423662599</v>
          </cell>
          <cell r="R9">
            <v>8885.5388511935707</v>
          </cell>
          <cell r="S9">
            <v>12112.85392333717</v>
          </cell>
          <cell r="T9">
            <v>5.1222101899999987E-3</v>
          </cell>
          <cell r="U9">
            <v>9287.8414240571692</v>
          </cell>
          <cell r="V9">
            <v>109.0579590595799</v>
          </cell>
          <cell r="W9">
            <v>7997.2542846307606</v>
          </cell>
        </row>
      </sheetData>
      <sheetData sheetId="16">
        <row r="5">
          <cell r="C5">
            <v>1204.8681408698501</v>
          </cell>
          <cell r="D5">
            <v>1108.8751908962402</v>
          </cell>
          <cell r="E5">
            <v>1305.1724713738399</v>
          </cell>
          <cell r="F5">
            <v>930.79623559999993</v>
          </cell>
          <cell r="G5">
            <v>457.55107300000003</v>
          </cell>
          <cell r="H5">
            <v>653.04653399999995</v>
          </cell>
          <cell r="I5">
            <v>620.02247900000009</v>
          </cell>
          <cell r="J5">
            <v>716.00648000000001</v>
          </cell>
          <cell r="K5">
            <v>794.22271999999998</v>
          </cell>
          <cell r="L5">
            <v>1056.71569</v>
          </cell>
          <cell r="M5">
            <v>1333.7173699999998</v>
          </cell>
          <cell r="N5">
            <v>1349.9251299999999</v>
          </cell>
          <cell r="O5">
            <v>1369.4847749999999</v>
          </cell>
          <cell r="P5">
            <v>1563.109616</v>
          </cell>
          <cell r="Q5">
            <v>1655.368234</v>
          </cell>
          <cell r="R5">
            <v>1671.7901899999999</v>
          </cell>
          <cell r="S5">
            <v>1540.8167900000001</v>
          </cell>
          <cell r="T5">
            <v>1525.8792900000001</v>
          </cell>
          <cell r="U5">
            <v>1455.2609959999997</v>
          </cell>
          <cell r="V5">
            <v>1549.0751299999999</v>
          </cell>
          <cell r="W5">
            <v>1349.0279100000002</v>
          </cell>
        </row>
      </sheetData>
      <sheetData sheetId="17"/>
      <sheetData sheetId="18"/>
      <sheetData sheetId="19"/>
      <sheetData sheetId="20"/>
      <sheetData sheetId="21"/>
      <sheetData sheetId="22"/>
      <sheetData sheetId="23"/>
      <sheetData sheetId="24">
        <row r="9">
          <cell r="C9">
            <v>9.7816777102889422E-4</v>
          </cell>
          <cell r="D9">
            <v>1.0688623492945647E-3</v>
          </cell>
          <cell r="E9">
            <v>1.1081104599354394E-3</v>
          </cell>
          <cell r="F9">
            <v>1.2696678419595469E-3</v>
          </cell>
          <cell r="G9">
            <v>1.7676949215797817E-3</v>
          </cell>
          <cell r="H9">
            <v>2.7065237696208217E-3</v>
          </cell>
          <cell r="I9">
            <v>2.641973520965857E-3</v>
          </cell>
          <cell r="J9">
            <v>35994.894120366072</v>
          </cell>
          <cell r="K9">
            <v>33989.513004522858</v>
          </cell>
          <cell r="L9">
            <v>32698.256494258647</v>
          </cell>
          <cell r="M9">
            <v>41208.352689381587</v>
          </cell>
          <cell r="N9">
            <v>64388.61993507111</v>
          </cell>
          <cell r="O9">
            <v>69485.979282190427</v>
          </cell>
          <cell r="P9">
            <v>65614.711382637819</v>
          </cell>
          <cell r="Q9">
            <v>71592.258899236767</v>
          </cell>
          <cell r="R9">
            <v>74653.352172212952</v>
          </cell>
          <cell r="S9">
            <v>112753.58873245893</v>
          </cell>
          <cell r="T9">
            <v>108997.8589293074</v>
          </cell>
          <cell r="U9">
            <v>111641.08435549994</v>
          </cell>
          <cell r="V9">
            <v>112722.2571110508</v>
          </cell>
          <cell r="W9">
            <v>131672.06652004065</v>
          </cell>
        </row>
      </sheetData>
      <sheetData sheetId="25">
        <row r="9">
          <cell r="C9">
            <v>3.0174366789999991E-3</v>
          </cell>
          <cell r="D9">
            <v>3.0110325209999995E-3</v>
          </cell>
          <cell r="E9">
            <v>34.257661736801005</v>
          </cell>
          <cell r="F9">
            <v>207.994241940156</v>
          </cell>
          <cell r="G9">
            <v>4.2760118288149993</v>
          </cell>
          <cell r="H9">
            <v>3.0854676199999981E-3</v>
          </cell>
          <cell r="I9">
            <v>3.1050171789999978E-3</v>
          </cell>
          <cell r="J9">
            <v>32185.485755644368</v>
          </cell>
          <cell r="K9">
            <v>436.16353232415196</v>
          </cell>
          <cell r="L9">
            <v>3.7392361675010002</v>
          </cell>
          <cell r="M9">
            <v>195.82826125222002</v>
          </cell>
          <cell r="N9">
            <v>1286.5736690561162</v>
          </cell>
          <cell r="O9">
            <v>21486.827113631163</v>
          </cell>
          <cell r="P9">
            <v>197.25640570617298</v>
          </cell>
          <cell r="Q9">
            <v>3164.3993309542357</v>
          </cell>
          <cell r="R9">
            <v>10207.769825416424</v>
          </cell>
          <cell r="S9">
            <v>11525.752435625696</v>
          </cell>
          <cell r="T9">
            <v>9.3296549431100022</v>
          </cell>
          <cell r="U9">
            <v>22332.904082719982</v>
          </cell>
          <cell r="V9">
            <v>80.697803431978997</v>
          </cell>
          <cell r="W9">
            <v>8052.0042854523736</v>
          </cell>
        </row>
      </sheetData>
      <sheetData sheetId="26">
        <row r="5">
          <cell r="C5">
            <v>1202.47692963043</v>
          </cell>
          <cell r="D5">
            <v>1091.0377197374598</v>
          </cell>
          <cell r="E5">
            <v>1302.1242198888599</v>
          </cell>
          <cell r="F5">
            <v>933.12676329999999</v>
          </cell>
          <cell r="G5">
            <v>498.59118799999999</v>
          </cell>
          <cell r="H5">
            <v>712.21125399999994</v>
          </cell>
          <cell r="I5">
            <v>703.04521</v>
          </cell>
          <cell r="J5">
            <v>870.98815000000002</v>
          </cell>
          <cell r="K5">
            <v>1005.3009939999999</v>
          </cell>
          <cell r="L5">
            <v>1250.8458400000002</v>
          </cell>
          <cell r="M5">
            <v>1554.4141400000001</v>
          </cell>
          <cell r="N5">
            <v>1701.6508399999998</v>
          </cell>
          <cell r="O5">
            <v>1693.827</v>
          </cell>
          <cell r="P5">
            <v>1748.6726400000002</v>
          </cell>
          <cell r="Q5">
            <v>1668.9315299999998</v>
          </cell>
          <cell r="R5">
            <v>1827.01404</v>
          </cell>
          <cell r="S5">
            <v>1478.05756</v>
          </cell>
          <cell r="T5">
            <v>1585.952</v>
          </cell>
          <cell r="U5">
            <v>1424.98489</v>
          </cell>
          <cell r="V5">
            <v>1249.6846560000001</v>
          </cell>
          <cell r="W5">
            <v>1202.3411299999998</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cro"/>
      <sheetName val="Case assumptions"/>
      <sheetName val="Scenario effects"/>
      <sheetName val="Annual CF Case 1"/>
      <sheetName val="Annual CF Case 2"/>
      <sheetName val="Annual GWh Case 1"/>
      <sheetName val="Annual GWh Case 2"/>
      <sheetName val="Annual GWh Spill Case 1"/>
      <sheetName val="Annual GWh Spill Case 2"/>
      <sheetName val="NPV Case 1"/>
      <sheetName val="NPV Case 2"/>
      <sheetName val="NPV compare #1#"/>
      <sheetName val="Annual region NPV Case 1"/>
      <sheetName val="Annual region NPV Case 2"/>
      <sheetName val="Annual region NPV compare #1#"/>
      <sheetName val="Region NPV yearly Case 1"/>
      <sheetName val="Region NPV yearly Case 2"/>
      <sheetName val="Region NPV yearly compare #1#"/>
      <sheetName val="Annual tech NPV Case 1"/>
      <sheetName val="Annual tech NPV Case 2"/>
      <sheetName val="Annual tech NPV compare #1#"/>
      <sheetName val="Tech NPV yearly Case 1"/>
      <sheetName val="Tech NPV yearly Case 2"/>
      <sheetName val="Tech NPV yearly compare #1#"/>
      <sheetName val="Generation Case 1"/>
      <sheetName val="Generation Case 2"/>
      <sheetName val="Generation compare #1#"/>
      <sheetName val="Gen - Node-REZ Case 1"/>
      <sheetName val="Gen - Node-REZ Case 2"/>
      <sheetName val="Gen - Node-REZ compare #1#"/>
      <sheetName val="NEM capacity Case 1"/>
      <sheetName val="NEM capacity Case 2"/>
      <sheetName val="NEM capacity compare #1#"/>
      <sheetName val="Node-REZ capacity Case 1"/>
      <sheetName val="Node-REZ capacity Case 2"/>
      <sheetName val="Node-REZ capacity compare #1#"/>
      <sheetName val="Auto capacity Case 1"/>
      <sheetName val="Auto capacity Case 2"/>
      <sheetName val="Auto capacity compare #1#"/>
      <sheetName val="Auto REZ overview Case 1"/>
      <sheetName val="Auto REZ overview Case 2"/>
      <sheetName val="Auto REZ overview compare #1#"/>
      <sheetName val="Proxy price Case 1"/>
      <sheetName val="Proxy price Case 2"/>
      <sheetName val="Proxy price compare #1#"/>
      <sheetName val="Proxy price hourly Case 1"/>
      <sheetName val="Proxy price hourly Case 2"/>
      <sheetName val="Proxy price hourly compare #1#"/>
      <sheetName val="Energy flow Case 1"/>
      <sheetName val="Energy flow Case 2"/>
      <sheetName val="Energy flow compare #1#"/>
      <sheetName val="USE Case 1"/>
      <sheetName val="USE Case 2"/>
      <sheetName val="USE compare #1#"/>
      <sheetName val="Emissions Case 1"/>
      <sheetName val="Emissions Case 2"/>
      <sheetName val="Emissions compare #1#"/>
      <sheetName val="NSW to QLD Case 1"/>
      <sheetName val="NSW to QLD Case 2"/>
      <sheetName val="VIC to NSW Case 1"/>
      <sheetName val="VIC to NSW Case 2"/>
      <sheetName val="VIC to SA Case 1"/>
      <sheetName val="VIC to SA Case 2"/>
      <sheetName val="NSW to SA Case 1"/>
      <sheetName val="NSW to SA Case 2"/>
      <sheetName val="TAS to VIC Case 1"/>
      <sheetName val="TAS to VIC Case 2"/>
      <sheetName val="1_AnnualGenerationAG"/>
      <sheetName val="1_AnnualGenerationSO"/>
      <sheetName val="1_AnnualGeneration"/>
      <sheetName val="1_AnnualSpill"/>
      <sheetName val="1_AnnualCapacity"/>
      <sheetName val="1_DurationData"/>
      <sheetName val="1_TODLink"/>
      <sheetName val="1_AnnualLink"/>
      <sheetName val="1_AnnualNodeSummary"/>
      <sheetName val="1_TODNodeSummary"/>
      <sheetName val="1_DemandSummary"/>
      <sheetName val="1_AnnualDemandMax"/>
      <sheetName val="1_NPVall"/>
      <sheetName val="1_Emissions"/>
      <sheetName val="1_BuildLimits"/>
      <sheetName val="1_CF"/>
      <sheetName val="1_REZTransmissionLimits"/>
      <sheetName val="1_AssumedCapacity"/>
      <sheetName val="2_AnnualGenerationAG"/>
      <sheetName val="2_AnnualGenerationSO"/>
      <sheetName val="2_AnnualGeneration"/>
      <sheetName val="2_AnnualSpill"/>
      <sheetName val="2_AnnualCapacity"/>
      <sheetName val="2_DurationData"/>
      <sheetName val="2_TODLink"/>
      <sheetName val="2_AnnualLink"/>
      <sheetName val="2_AnnualNodeSummary"/>
      <sheetName val="2_TODNodeSummary"/>
      <sheetName val="2_DemandSummary"/>
      <sheetName val="2_AnnualDemandMax"/>
      <sheetName val="2_NPVall"/>
      <sheetName val="2_Emissions"/>
      <sheetName val="2_BuildLimits"/>
      <sheetName val="2_CF"/>
      <sheetName val="2_REZTransmissionLimits"/>
      <sheetName val="2_AssumedCapacity"/>
    </sheetNames>
    <sheetDataSet>
      <sheetData sheetId="0"/>
      <sheetData sheetId="1">
        <row r="3">
          <cell r="B3" t="str">
            <v>\\rc-sql7.rc.lan\tsirp\TasNetworks\PACR\2020_06_16_RST_TEST\Results\Marinus_2020-06-16a_AlternativeRST_Central\EC70\TS-IRP_summary_code\Files_for_excel</v>
          </cell>
          <cell r="D3" t="str">
            <v>Central</v>
          </cell>
          <cell r="K3" t="str">
            <v>TAS1</v>
          </cell>
          <cell r="L3" t="str">
            <v>TAS1 - Tasmania Midlands</v>
          </cell>
        </row>
        <row r="4">
          <cell r="B4" t="str">
            <v>\\rc-sql7.rc.lan\tsirp\TasNetworks\PACR\2020_06_16_RST_TEST\Results\Marinus_2020-06-16a_AlternativeRST_Slow Change\EC70\TS-IRP_summary_code\Files_for_excel</v>
          </cell>
          <cell r="D4" t="str">
            <v>Slow</v>
          </cell>
          <cell r="W4" t="str">
            <v>rooftopPV</v>
          </cell>
        </row>
        <row r="5">
          <cell r="B5">
            <v>0</v>
          </cell>
          <cell r="D5">
            <v>0</v>
          </cell>
          <cell r="G5" t="str">
            <v>N-Q-MNSP1</v>
          </cell>
          <cell r="J5" t="str">
            <v>NSW1</v>
          </cell>
          <cell r="K5" t="str">
            <v>NSW1</v>
          </cell>
          <cell r="L5" t="str">
            <v>NSW1 - Broken Hill</v>
          </cell>
        </row>
        <row r="6">
          <cell r="B6">
            <v>0</v>
          </cell>
          <cell r="D6">
            <v>0</v>
          </cell>
          <cell r="G6" t="str">
            <v>QNI</v>
          </cell>
          <cell r="J6" t="str">
            <v>QLD1</v>
          </cell>
          <cell r="K6" t="str">
            <v>QLD1</v>
          </cell>
          <cell r="L6" t="str">
            <v>NSW1 - Central West NSW</v>
          </cell>
          <cell r="U6" t="str">
            <v>As-Generated</v>
          </cell>
        </row>
        <row r="7">
          <cell r="B7">
            <v>0</v>
          </cell>
          <cell r="D7">
            <v>0</v>
          </cell>
          <cell r="G7" t="str">
            <v>SWNSW-SA1</v>
          </cell>
          <cell r="J7" t="str">
            <v>VIC1</v>
          </cell>
          <cell r="K7" t="str">
            <v>VIC1</v>
          </cell>
          <cell r="L7" t="str">
            <v>NSW1 - Cooma-Monaro</v>
          </cell>
          <cell r="U7" t="str">
            <v>Sent-Out</v>
          </cell>
        </row>
        <row r="8">
          <cell r="B8">
            <v>0</v>
          </cell>
          <cell r="D8">
            <v>0</v>
          </cell>
          <cell r="G8" t="str">
            <v>T-V-MNSP1</v>
          </cell>
          <cell r="J8" t="str">
            <v>SA1</v>
          </cell>
          <cell r="K8" t="str">
            <v>SA1</v>
          </cell>
          <cell r="L8" t="str">
            <v>NSW1 - New England</v>
          </cell>
        </row>
        <row r="9">
          <cell r="B9">
            <v>0</v>
          </cell>
          <cell r="D9">
            <v>0</v>
          </cell>
          <cell r="G9" t="str">
            <v>V-S-MNSP1</v>
          </cell>
          <cell r="J9" t="str">
            <v>TAS1</v>
          </cell>
          <cell r="K9" t="str">
            <v>TAS1</v>
          </cell>
          <cell r="L9" t="str">
            <v>NSW1 - North West NSW</v>
          </cell>
          <cell r="Z9" t="str">
            <v>Existing</v>
          </cell>
          <cell r="AA9" t="str">
            <v>NE</v>
          </cell>
        </row>
        <row r="10">
          <cell r="B10">
            <v>0</v>
          </cell>
          <cell r="D10">
            <v>0</v>
          </cell>
          <cell r="G10" t="str">
            <v>V-SA</v>
          </cell>
          <cell r="J10">
            <v>0</v>
          </cell>
          <cell r="K10">
            <v>0</v>
          </cell>
          <cell r="L10" t="str">
            <v>NSW1 - South West NSW</v>
          </cell>
        </row>
        <row r="11">
          <cell r="B11">
            <v>0</v>
          </cell>
          <cell r="D11">
            <v>0</v>
          </cell>
          <cell r="G11" t="str">
            <v>VIC1-CAN</v>
          </cell>
          <cell r="L11" t="str">
            <v>NSW1 - Southern NSW Tablelands</v>
          </cell>
        </row>
        <row r="12">
          <cell r="B12">
            <v>0</v>
          </cell>
          <cell r="D12">
            <v>0</v>
          </cell>
          <cell r="G12" t="str">
            <v>VIC1-SWNSW</v>
          </cell>
          <cell r="L12" t="str">
            <v>NSW1 - Tumut</v>
          </cell>
        </row>
        <row r="13">
          <cell r="B13">
            <v>0</v>
          </cell>
          <cell r="D13">
            <v>0</v>
          </cell>
          <cell r="G13" t="str">
            <v>VIC1-SWNSW_SL</v>
          </cell>
          <cell r="L13" t="str">
            <v>NSW1 - Wagga Wagga</v>
          </cell>
        </row>
        <row r="14">
          <cell r="B14">
            <v>0</v>
          </cell>
          <cell r="D14">
            <v>0</v>
          </cell>
          <cell r="G14">
            <v>0</v>
          </cell>
          <cell r="L14" t="str">
            <v>QLD1 - Barcaldine</v>
          </cell>
        </row>
        <row r="15">
          <cell r="B15">
            <v>0</v>
          </cell>
          <cell r="D15">
            <v>0</v>
          </cell>
          <cell r="L15" t="str">
            <v>QLD1 - Darling Downs</v>
          </cell>
        </row>
        <row r="16">
          <cell r="B16">
            <v>0</v>
          </cell>
          <cell r="D16">
            <v>0</v>
          </cell>
          <cell r="L16" t="str">
            <v>QLD1 - Far North QLD</v>
          </cell>
        </row>
        <row r="17">
          <cell r="L17" t="str">
            <v>QLD1 - Fitzroy</v>
          </cell>
        </row>
        <row r="18">
          <cell r="B18" t="str">
            <v>Case 2</v>
          </cell>
          <cell r="L18" t="str">
            <v>QLD1 - Isaac</v>
          </cell>
        </row>
        <row r="19">
          <cell r="B19">
            <v>0</v>
          </cell>
          <cell r="L19" t="str">
            <v>QLD1 - North Qld Clean Energy Hub</v>
          </cell>
        </row>
        <row r="20">
          <cell r="B20">
            <v>0</v>
          </cell>
          <cell r="L20" t="str">
            <v>QLD1 - Northern Qld</v>
          </cell>
        </row>
        <row r="21">
          <cell r="B21">
            <v>0</v>
          </cell>
          <cell r="L21" t="str">
            <v>QLD1 - Wide Bay</v>
          </cell>
        </row>
        <row r="22">
          <cell r="B22">
            <v>0</v>
          </cell>
          <cell r="L22" t="str">
            <v>SA1 - Eastern Eyre Peninsula</v>
          </cell>
        </row>
        <row r="23">
          <cell r="B23">
            <v>0</v>
          </cell>
          <cell r="L23" t="str">
            <v>SA1 - Leigh Creek</v>
          </cell>
        </row>
        <row r="24">
          <cell r="B24">
            <v>0</v>
          </cell>
          <cell r="L24" t="str">
            <v>SA1 - Mid-North SA</v>
          </cell>
        </row>
        <row r="25">
          <cell r="B25">
            <v>0</v>
          </cell>
          <cell r="L25" t="str">
            <v>SA1 - Mid-North South Australia_MN</v>
          </cell>
        </row>
        <row r="26">
          <cell r="L26" t="str">
            <v>SA1 - Northern SA</v>
          </cell>
        </row>
        <row r="27">
          <cell r="L27" t="str">
            <v>SA1 - Riverland</v>
          </cell>
        </row>
        <row r="28">
          <cell r="B28">
            <v>2050</v>
          </cell>
          <cell r="L28" t="str">
            <v>SA1 - South East SA</v>
          </cell>
        </row>
        <row r="29">
          <cell r="B29">
            <v>5.8999999999999997E-2</v>
          </cell>
          <cell r="L29" t="str">
            <v>SA1 - Western Eyre Peninsula</v>
          </cell>
        </row>
        <row r="30">
          <cell r="B30">
            <v>1</v>
          </cell>
          <cell r="L30" t="str">
            <v>SA1 - Yorke Peninsula</v>
          </cell>
        </row>
        <row r="31">
          <cell r="B31" t="str">
            <v>NEM</v>
          </cell>
          <cell r="L31" t="str">
            <v>TAS1 - North East Tasmania</v>
          </cell>
        </row>
        <row r="32">
          <cell r="B32">
            <v>0.1</v>
          </cell>
          <cell r="L32" t="str">
            <v>TAS1 - North West Tasmania</v>
          </cell>
        </row>
        <row r="33">
          <cell r="B33">
            <v>43647</v>
          </cell>
          <cell r="L33" t="str">
            <v>TAS1 - Tasmania Midlands</v>
          </cell>
        </row>
        <row r="34">
          <cell r="B34">
            <v>87</v>
          </cell>
          <cell r="L34" t="str">
            <v>VIC1 - Central North Vic</v>
          </cell>
        </row>
        <row r="35">
          <cell r="L35" t="str">
            <v>VIC1 - Gippsland</v>
          </cell>
        </row>
        <row r="36">
          <cell r="B36">
            <v>100</v>
          </cell>
          <cell r="L36" t="str">
            <v>VIC1 - Murray River</v>
          </cell>
        </row>
        <row r="37">
          <cell r="L37" t="str">
            <v>VIC1 - Ovens Murray</v>
          </cell>
        </row>
        <row r="38">
          <cell r="L38" t="str">
            <v>VIC1 - South West Victoria</v>
          </cell>
        </row>
        <row r="39">
          <cell r="L39" t="str">
            <v>VIC1 - Western Victoria</v>
          </cell>
        </row>
        <row r="47">
          <cell r="B47" t="str">
            <v>Annual_Capacity</v>
          </cell>
        </row>
        <row r="48">
          <cell r="B48" t="str">
            <v>Annual_GenerationAG</v>
          </cell>
        </row>
        <row r="49">
          <cell r="B49" t="str">
            <v>Annual_GenerationSO</v>
          </cell>
        </row>
        <row r="50">
          <cell r="B50" t="str">
            <v>Duration_Link</v>
          </cell>
        </row>
        <row r="51">
          <cell r="B51" t="str">
            <v>TOD_Link</v>
          </cell>
        </row>
        <row r="52">
          <cell r="B52" t="str">
            <v>Annual_Link</v>
          </cell>
        </row>
        <row r="53">
          <cell r="B53" t="str">
            <v>Annual_Node details</v>
          </cell>
        </row>
        <row r="54">
          <cell r="B54" t="str">
            <v>TOD_NodePoolPrice</v>
          </cell>
        </row>
        <row r="55">
          <cell r="B55" t="str">
            <v>Annual_NPV_agg</v>
          </cell>
        </row>
        <row r="56">
          <cell r="B56" t="str">
            <v>EnergyConstraints</v>
          </cell>
        </row>
        <row r="57">
          <cell r="B57" t="str">
            <v>AnnualMax_Node demand</v>
          </cell>
        </row>
        <row r="58">
          <cell r="B58" t="str">
            <v>DemandSummary</v>
          </cell>
        </row>
        <row r="59">
          <cell r="B59" t="str">
            <v>Annual_Spill_Wind_Solar_Hydro</v>
          </cell>
        </row>
        <row r="60">
          <cell r="B60" t="str">
            <v>AssumedCapacity</v>
          </cell>
        </row>
        <row r="61">
          <cell r="B61" t="str">
            <v>CF</v>
          </cell>
        </row>
        <row r="62">
          <cell r="B62" t="str">
            <v>REZTransmissionLimits</v>
          </cell>
        </row>
        <row r="63">
          <cell r="B63" t="str">
            <v>BuildLimits</v>
          </cell>
        </row>
        <row r="64">
          <cell r="B64">
            <v>0</v>
          </cell>
        </row>
        <row r="65">
          <cell r="B65">
            <v>0</v>
          </cell>
        </row>
        <row r="66">
          <cell r="B66">
            <v>0</v>
          </cell>
        </row>
        <row r="67">
          <cell r="B6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L7">
            <v>0</v>
          </cell>
        </row>
      </sheetData>
      <sheetData sheetId="17">
        <row r="7">
          <cell r="AL7">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N1">
            <v>9.4436709627165102E-4</v>
          </cell>
        </row>
      </sheetData>
      <sheetData sheetId="99"/>
      <sheetData sheetId="100"/>
      <sheetData sheetId="101"/>
      <sheetData sheetId="102"/>
      <sheetData sheetId="10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31_34_Generation"/>
      <sheetName val="M31_34_Capacity"/>
      <sheetName val="M31_34_VOM Cost"/>
      <sheetName val="M31_34_FOM Cost"/>
      <sheetName val="M31_34_Fuel Cost"/>
      <sheetName val="M31_34_Build Cost"/>
      <sheetName val="M31_34_REHAB Cost"/>
      <sheetName val="M31_34_REZ Tx Cost"/>
      <sheetName val="M31_34_USE+DSP Cost"/>
      <sheetName val="M31_34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C9">
            <v>19443.503163702309</v>
          </cell>
          <cell r="D9">
            <v>1.6188610579999995E-2</v>
          </cell>
          <cell r="E9">
            <v>1303.06253422848</v>
          </cell>
          <cell r="F9">
            <v>131.75840715466998</v>
          </cell>
          <cell r="G9">
            <v>480.33184858532996</v>
          </cell>
          <cell r="H9">
            <v>160.42665978168003</v>
          </cell>
          <cell r="I9">
            <v>1.6434329279999996E-2</v>
          </cell>
          <cell r="J9">
            <v>16854.367859732338</v>
          </cell>
          <cell r="K9">
            <v>1131.9067209852501</v>
          </cell>
          <cell r="L9">
            <v>0.93255257713999984</v>
          </cell>
          <cell r="M9">
            <v>77.311465243909993</v>
          </cell>
          <cell r="N9">
            <v>19086.576599640091</v>
          </cell>
          <cell r="O9">
            <v>16297.076294599099</v>
          </cell>
          <cell r="P9">
            <v>8215.6215566523297</v>
          </cell>
          <cell r="Q9">
            <v>1998.4054276709403</v>
          </cell>
          <cell r="R9">
            <v>15038.50459981042</v>
          </cell>
          <cell r="S9">
            <v>25784.245970678348</v>
          </cell>
          <cell r="T9">
            <v>10.72097737226</v>
          </cell>
          <cell r="U9">
            <v>17547.35110233082</v>
          </cell>
          <cell r="V9">
            <v>1004.2765516034701</v>
          </cell>
          <cell r="W9">
            <v>9317.8541945206707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RzkMo5sGqU9gIzbCYPvS3yXxJw11TFzOEkuW4JB2ttuYIgSmGBZ2pXSELcxum54eACdWH/aux3RvVf05jL22OQ==" saltValue="JQb/cKbNxnNIg7VzDtXXJw==" spinCount="100000" sheet="1" objects="1" scenarios="1"/>
  <pageMargins left="0.45" right="0.45" top="0.45" bottom="0.45" header="0.25" footer="0.25"/>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-191045.69443827955</v>
      </c>
      <c r="G6" s="33">
        <v>127298.06845788762</v>
      </c>
      <c r="H6" s="33">
        <v>-256540.08564278117</v>
      </c>
      <c r="I6" s="33">
        <v>-160801.87677683315</v>
      </c>
      <c r="J6" s="33">
        <v>-210979.8847358278</v>
      </c>
      <c r="K6" s="33">
        <v>-162375.37145238146</v>
      </c>
      <c r="L6" s="33">
        <v>-155054.55250870943</v>
      </c>
      <c r="M6" s="33">
        <v>235087.9271854063</v>
      </c>
      <c r="N6" s="33">
        <v>311585.8776225677</v>
      </c>
      <c r="O6" s="33">
        <v>-76742.972487506602</v>
      </c>
      <c r="P6" s="33">
        <v>-152259.66874138371</v>
      </c>
      <c r="Q6" s="33">
        <v>-66051.889792685106</v>
      </c>
      <c r="R6" s="33">
        <v>-53579.48437340893</v>
      </c>
      <c r="S6" s="33">
        <v>-24504.077058260802</v>
      </c>
      <c r="T6" s="33">
        <v>-23381.752995911516</v>
      </c>
      <c r="U6" s="33">
        <v>-22370.521799792401</v>
      </c>
      <c r="V6" s="33">
        <v>-25478.62981164542</v>
      </c>
      <c r="W6" s="33">
        <v>90097.272797944024</v>
      </c>
      <c r="X6" s="33">
        <v>-32664.880137247364</v>
      </c>
      <c r="Y6" s="33">
        <v>-30157.80452768465</v>
      </c>
      <c r="Z6" s="33">
        <v>-24261.241437144668</v>
      </c>
      <c r="AA6" s="33">
        <v>-17344.749155428075</v>
      </c>
      <c r="AB6" s="33">
        <v>-11010.933325019794</v>
      </c>
      <c r="AC6" s="33">
        <v>-10534.730361269882</v>
      </c>
      <c r="AD6" s="33">
        <v>-10024.114720969286</v>
      </c>
      <c r="AE6" s="33">
        <v>-9564.9949589489097</v>
      </c>
    </row>
    <row r="7" spans="1:31">
      <c r="A7" s="29" t="s">
        <v>40</v>
      </c>
      <c r="B7" s="29" t="s">
        <v>71</v>
      </c>
      <c r="C7" s="33">
        <v>0</v>
      </c>
      <c r="D7" s="33">
        <v>0</v>
      </c>
      <c r="E7" s="33">
        <v>0</v>
      </c>
      <c r="F7" s="33">
        <v>-316529.24238212418</v>
      </c>
      <c r="G7" s="33">
        <v>-318062.43225941644</v>
      </c>
      <c r="H7" s="33">
        <v>-345376.79440571909</v>
      </c>
      <c r="I7" s="33">
        <v>-468378.02573245374</v>
      </c>
      <c r="J7" s="33">
        <v>-445675.91725307214</v>
      </c>
      <c r="K7" s="33">
        <v>-391742.16244769108</v>
      </c>
      <c r="L7" s="33">
        <v>-341813.95210978831</v>
      </c>
      <c r="M7" s="33">
        <v>-294242.56480167212</v>
      </c>
      <c r="N7" s="33">
        <v>-248781.57899275163</v>
      </c>
      <c r="O7" s="33">
        <v>-237387.0027611698</v>
      </c>
      <c r="P7" s="33">
        <v>-226514.31552162289</v>
      </c>
      <c r="Q7" s="33">
        <v>-216717.85833284471</v>
      </c>
      <c r="R7" s="33">
        <v>-206213.60013120848</v>
      </c>
      <c r="S7" s="33">
        <v>-196768.66421839342</v>
      </c>
      <c r="T7" s="33">
        <v>-187756.39635138601</v>
      </c>
      <c r="U7" s="33">
        <v>-179636.17006661493</v>
      </c>
      <c r="V7" s="33">
        <v>-170929.25163072109</v>
      </c>
      <c r="W7" s="33">
        <v>-163100.43088041039</v>
      </c>
      <c r="X7" s="33">
        <v>-155630.1820758364</v>
      </c>
      <c r="Y7" s="33">
        <v>-148899.37385969009</v>
      </c>
      <c r="Z7" s="33">
        <v>-141682.2599406435</v>
      </c>
      <c r="AA7" s="33">
        <v>-135192.99813492544</v>
      </c>
      <c r="AB7" s="33">
        <v>-129000.95236746369</v>
      </c>
      <c r="AC7" s="33">
        <v>-88405.289170778895</v>
      </c>
      <c r="AD7" s="33">
        <v>0</v>
      </c>
      <c r="AE7" s="33">
        <v>0</v>
      </c>
    </row>
    <row r="8" spans="1:31">
      <c r="A8" s="29" t="s">
        <v>40</v>
      </c>
      <c r="B8" s="29" t="s">
        <v>20</v>
      </c>
      <c r="C8" s="33">
        <v>2.415505941198968E-4</v>
      </c>
      <c r="D8" s="33">
        <v>2.3417512189274109E-4</v>
      </c>
      <c r="E8" s="33">
        <v>2.4565163379513551E-4</v>
      </c>
      <c r="F8" s="33">
        <v>3.0856372580035914E-4</v>
      </c>
      <c r="G8" s="33">
        <v>2.9443103595182539E-4</v>
      </c>
      <c r="H8" s="33">
        <v>2.8094564488034878E-4</v>
      </c>
      <c r="I8" s="33">
        <v>2.8503760996769807E-4</v>
      </c>
      <c r="J8" s="33">
        <v>2.849673774113357E-4</v>
      </c>
      <c r="K8" s="33">
        <v>2.904508610207536E-4</v>
      </c>
      <c r="L8" s="33">
        <v>2.8096118318676554E-4</v>
      </c>
      <c r="M8" s="33">
        <v>2.8542812714580328E-4</v>
      </c>
      <c r="N8" s="33">
        <v>3.9639528773612628E-4</v>
      </c>
      <c r="O8" s="33">
        <v>3.7823977822358133E-4</v>
      </c>
      <c r="P8" s="33">
        <v>3.6091581877194218E-4</v>
      </c>
      <c r="Q8" s="33">
        <v>3.5921735289514773E-4</v>
      </c>
      <c r="R8" s="33">
        <v>3.4180618124048632E-4</v>
      </c>
      <c r="S8" s="33">
        <v>4.4069668700438163E-4</v>
      </c>
      <c r="T8" s="33">
        <v>4.2283419738135949E-4</v>
      </c>
      <c r="U8" s="33">
        <v>4.265038463881596E-4</v>
      </c>
      <c r="V8" s="33">
        <v>4.058313158965569E-4</v>
      </c>
      <c r="W8" s="33">
        <v>4.7579567239196594E-4</v>
      </c>
      <c r="X8" s="33">
        <v>4.6370771352324152E-4</v>
      </c>
      <c r="Y8" s="33">
        <v>5.3282511471408069E-4</v>
      </c>
      <c r="Z8" s="33">
        <v>5.0836945752602623E-4</v>
      </c>
      <c r="AA8" s="33">
        <v>4.8640058296873801E-4</v>
      </c>
      <c r="AB8" s="33">
        <v>4.6503555012792068E-4</v>
      </c>
      <c r="AC8" s="33">
        <v>4.4659078740704865E-4</v>
      </c>
      <c r="AD8" s="33">
        <v>4.3611851432709598E-4</v>
      </c>
      <c r="AE8" s="33">
        <v>5.6446453674568705E-4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8.8695197751655541E-4</v>
      </c>
      <c r="D10" s="33">
        <v>8.7874415183969803E-4</v>
      </c>
      <c r="E10" s="33">
        <v>8.6601746794264661E-4</v>
      </c>
      <c r="F10" s="33">
        <v>8.2844941524300327E-4</v>
      </c>
      <c r="G10" s="33">
        <v>7.9050516690188819E-4</v>
      </c>
      <c r="H10" s="33">
        <v>7.542988230793611E-4</v>
      </c>
      <c r="I10" s="33">
        <v>7.2167635455755419E-4</v>
      </c>
      <c r="J10" s="33">
        <v>7.0757616243664011E-4</v>
      </c>
      <c r="K10" s="33">
        <v>7.0093582041099432E-4</v>
      </c>
      <c r="L10" s="33">
        <v>7.070746009076377E-4</v>
      </c>
      <c r="M10" s="33">
        <v>7.4005268870147925E-4</v>
      </c>
      <c r="N10" s="33">
        <v>1.4566063507135177E-3</v>
      </c>
      <c r="O10" s="33">
        <v>1.389891555471003E-3</v>
      </c>
      <c r="P10" s="33">
        <v>1.3262323997305879E-3</v>
      </c>
      <c r="Q10" s="33">
        <v>1217.4763284592982</v>
      </c>
      <c r="R10" s="33">
        <v>1158.4655719387677</v>
      </c>
      <c r="S10" s="33">
        <v>8956.3740172584858</v>
      </c>
      <c r="T10" s="33">
        <v>8546.158413413792</v>
      </c>
      <c r="U10" s="33">
        <v>12885.354765654707</v>
      </c>
      <c r="V10" s="33">
        <v>12260.804971921574</v>
      </c>
      <c r="W10" s="33">
        <v>16501.532318427227</v>
      </c>
      <c r="X10" s="33">
        <v>16688.423074845578</v>
      </c>
      <c r="Y10" s="33">
        <v>22088.398019713517</v>
      </c>
      <c r="Z10" s="33">
        <v>25178.842110367394</v>
      </c>
      <c r="AA10" s="33">
        <v>24025.612694472406</v>
      </c>
      <c r="AB10" s="33">
        <v>30531.776591636437</v>
      </c>
      <c r="AC10" s="33">
        <v>29211.315939527223</v>
      </c>
      <c r="AD10" s="33">
        <v>29382.786264732193</v>
      </c>
      <c r="AE10" s="33">
        <v>31217.884157885161</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148954.8627758291</v>
      </c>
      <c r="D12" s="33">
        <v>142132.50340748305</v>
      </c>
      <c r="E12" s="33">
        <v>189264.46820730402</v>
      </c>
      <c r="F12" s="33">
        <v>286061.57313269854</v>
      </c>
      <c r="G12" s="33">
        <v>277526.41955613287</v>
      </c>
      <c r="H12" s="33">
        <v>274962.29162505345</v>
      </c>
      <c r="I12" s="33">
        <v>307694.3050240603</v>
      </c>
      <c r="J12" s="33">
        <v>332790.7424928454</v>
      </c>
      <c r="K12" s="33">
        <v>318977.25933292555</v>
      </c>
      <c r="L12" s="33">
        <v>330576.11051762436</v>
      </c>
      <c r="M12" s="33">
        <v>329647.74507857615</v>
      </c>
      <c r="N12" s="33">
        <v>400701.01213447802</v>
      </c>
      <c r="O12" s="33">
        <v>408512.99169366347</v>
      </c>
      <c r="P12" s="33">
        <v>390300.71310019452</v>
      </c>
      <c r="Q12" s="33">
        <v>382264.14154924249</v>
      </c>
      <c r="R12" s="33">
        <v>375839.63134778145</v>
      </c>
      <c r="S12" s="33">
        <v>391784.03625496465</v>
      </c>
      <c r="T12" s="33">
        <v>390585.20998622337</v>
      </c>
      <c r="U12" s="33">
        <v>377722.93014142115</v>
      </c>
      <c r="V12" s="33">
        <v>365565.56202979526</v>
      </c>
      <c r="W12" s="33">
        <v>373870.74692700501</v>
      </c>
      <c r="X12" s="33">
        <v>372193.02485960402</v>
      </c>
      <c r="Y12" s="33">
        <v>362261.06399875262</v>
      </c>
      <c r="Z12" s="33">
        <v>346218.87692406005</v>
      </c>
      <c r="AA12" s="33">
        <v>351753.31719126157</v>
      </c>
      <c r="AB12" s="33">
        <v>371723.37786433048</v>
      </c>
      <c r="AC12" s="33">
        <v>361229.34139272239</v>
      </c>
      <c r="AD12" s="33">
        <v>347545.83201213722</v>
      </c>
      <c r="AE12" s="33">
        <v>346951.82690167689</v>
      </c>
    </row>
    <row r="13" spans="1:31">
      <c r="A13" s="29" t="s">
        <v>40</v>
      </c>
      <c r="B13" s="29" t="s">
        <v>68</v>
      </c>
      <c r="C13" s="33">
        <v>1.4268528986396281E-3</v>
      </c>
      <c r="D13" s="33">
        <v>2.417852484337167E-3</v>
      </c>
      <c r="E13" s="33">
        <v>2.653756821259077E-3</v>
      </c>
      <c r="F13" s="33">
        <v>7.7909388488731652E-3</v>
      </c>
      <c r="G13" s="33">
        <v>2844.8033929117082</v>
      </c>
      <c r="H13" s="33">
        <v>3611.3158778325342</v>
      </c>
      <c r="I13" s="33">
        <v>12607.013720356885</v>
      </c>
      <c r="J13" s="33">
        <v>20616.340174747711</v>
      </c>
      <c r="K13" s="33">
        <v>20829.980665556799</v>
      </c>
      <c r="L13" s="33">
        <v>23036.279054402134</v>
      </c>
      <c r="M13" s="33">
        <v>27883.31150378536</v>
      </c>
      <c r="N13" s="33">
        <v>63707.403489374374</v>
      </c>
      <c r="O13" s="33">
        <v>78036.29370935417</v>
      </c>
      <c r="P13" s="33">
        <v>76160.187948251856</v>
      </c>
      <c r="Q13" s="33">
        <v>82237.14007983185</v>
      </c>
      <c r="R13" s="33">
        <v>78251.127304961963</v>
      </c>
      <c r="S13" s="33">
        <v>120323.58826604713</v>
      </c>
      <c r="T13" s="33">
        <v>118358.06922289786</v>
      </c>
      <c r="U13" s="33">
        <v>122144.8069804665</v>
      </c>
      <c r="V13" s="33">
        <v>135719.16588460316</v>
      </c>
      <c r="W13" s="33">
        <v>160535.78632716808</v>
      </c>
      <c r="X13" s="33">
        <v>193439.71020706612</v>
      </c>
      <c r="Y13" s="33">
        <v>195491.06369005822</v>
      </c>
      <c r="Z13" s="33">
        <v>186015.66268443529</v>
      </c>
      <c r="AA13" s="33">
        <v>179116.29691438636</v>
      </c>
      <c r="AB13" s="33">
        <v>196537.98217973727</v>
      </c>
      <c r="AC13" s="33">
        <v>188037.96348009526</v>
      </c>
      <c r="AD13" s="33">
        <v>178923.81230607303</v>
      </c>
      <c r="AE13" s="33">
        <v>174324.00506963703</v>
      </c>
    </row>
    <row r="14" spans="1:31">
      <c r="A14" s="29" t="s">
        <v>40</v>
      </c>
      <c r="B14" s="29" t="s">
        <v>36</v>
      </c>
      <c r="C14" s="33">
        <v>9.0157812504675409E-4</v>
      </c>
      <c r="D14" s="33">
        <v>1.2890373860802759E-3</v>
      </c>
      <c r="E14" s="33">
        <v>1.2332881521372018E-3</v>
      </c>
      <c r="F14" s="33">
        <v>1.7067069567878979E-3</v>
      </c>
      <c r="G14" s="33">
        <v>2.4016185915646479E-3</v>
      </c>
      <c r="H14" s="33">
        <v>2.4375441751244039E-3</v>
      </c>
      <c r="I14" s="33">
        <v>3.3312931723774291E-3</v>
      </c>
      <c r="J14" s="33">
        <v>9.0784860456620421E-3</v>
      </c>
      <c r="K14" s="33">
        <v>1.0018599962016978E-2</v>
      </c>
      <c r="L14" s="33">
        <v>1.045183808015499E-2</v>
      </c>
      <c r="M14" s="33">
        <v>1.0300382213275954E-2</v>
      </c>
      <c r="N14" s="33">
        <v>6887.4306728549818</v>
      </c>
      <c r="O14" s="33">
        <v>11304.218455610522</v>
      </c>
      <c r="P14" s="33">
        <v>10786.467987700436</v>
      </c>
      <c r="Q14" s="33">
        <v>13742.12486307964</v>
      </c>
      <c r="R14" s="33">
        <v>13076.047658545236</v>
      </c>
      <c r="S14" s="33">
        <v>15585.509279114569</v>
      </c>
      <c r="T14" s="33">
        <v>14871.669154511161</v>
      </c>
      <c r="U14" s="33">
        <v>17565.898355732905</v>
      </c>
      <c r="V14" s="33">
        <v>16714.48383169885</v>
      </c>
      <c r="W14" s="33">
        <v>23088.809086834215</v>
      </c>
      <c r="X14" s="33">
        <v>27286.944765810123</v>
      </c>
      <c r="Y14" s="33">
        <v>26106.819021895728</v>
      </c>
      <c r="Z14" s="33">
        <v>34752.399882261598</v>
      </c>
      <c r="AA14" s="33">
        <v>33160.686982104613</v>
      </c>
      <c r="AB14" s="33">
        <v>37894.271477870025</v>
      </c>
      <c r="AC14" s="33">
        <v>36255.392281075321</v>
      </c>
      <c r="AD14" s="33">
        <v>40858.846820263941</v>
      </c>
      <c r="AE14" s="33">
        <v>39199.878252112532</v>
      </c>
    </row>
    <row r="15" spans="1:31">
      <c r="A15" s="29" t="s">
        <v>40</v>
      </c>
      <c r="B15" s="29" t="s">
        <v>73</v>
      </c>
      <c r="C15" s="33">
        <v>0</v>
      </c>
      <c r="D15" s="33">
        <v>0</v>
      </c>
      <c r="E15" s="33">
        <v>2.2291450520238827E-3</v>
      </c>
      <c r="F15" s="33">
        <v>2.8341271320172215E-3</v>
      </c>
      <c r="G15" s="33">
        <v>2.7546500423490665E-3</v>
      </c>
      <c r="H15" s="33">
        <v>3.6715314175638E-3</v>
      </c>
      <c r="I15" s="33">
        <v>4.7021822558996323E-3</v>
      </c>
      <c r="J15" s="33">
        <v>7.3732881641563287E-3</v>
      </c>
      <c r="K15" s="33">
        <v>7.7270541302521785E-3</v>
      </c>
      <c r="L15" s="33">
        <v>8.0729110202733458E-3</v>
      </c>
      <c r="M15" s="33">
        <v>7.97389295928266E-3</v>
      </c>
      <c r="N15" s="33">
        <v>23532.982522920476</v>
      </c>
      <c r="O15" s="33">
        <v>26511.117308737626</v>
      </c>
      <c r="P15" s="33">
        <v>25296.867650937886</v>
      </c>
      <c r="Q15" s="33">
        <v>31161.583010877268</v>
      </c>
      <c r="R15" s="33">
        <v>29651.189227684365</v>
      </c>
      <c r="S15" s="33">
        <v>37987.847164265906</v>
      </c>
      <c r="T15" s="33">
        <v>36247.945752998196</v>
      </c>
      <c r="U15" s="33">
        <v>34680.268562834368</v>
      </c>
      <c r="V15" s="33">
        <v>32999.324967538429</v>
      </c>
      <c r="W15" s="33">
        <v>43039.564053228336</v>
      </c>
      <c r="X15" s="33">
        <v>46728.415206121615</v>
      </c>
      <c r="Y15" s="33">
        <v>44707.470490105879</v>
      </c>
      <c r="Z15" s="33">
        <v>42540.511368561711</v>
      </c>
      <c r="AA15" s="33">
        <v>40592.091006759518</v>
      </c>
      <c r="AB15" s="33">
        <v>39492.55832573407</v>
      </c>
      <c r="AC15" s="33">
        <v>37784.555211217819</v>
      </c>
      <c r="AD15" s="33">
        <v>35953.147738852516</v>
      </c>
      <c r="AE15" s="33">
        <v>34306.438685669469</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148954.86533118456</v>
      </c>
      <c r="D17" s="35">
        <v>142132.50693825481</v>
      </c>
      <c r="E17" s="35">
        <v>189264.47197272992</v>
      </c>
      <c r="F17" s="35">
        <v>-221513.35475975322</v>
      </c>
      <c r="G17" s="35">
        <v>89606.86023245196</v>
      </c>
      <c r="H17" s="35">
        <v>-323343.27151036973</v>
      </c>
      <c r="I17" s="35">
        <v>-308878.58275815577</v>
      </c>
      <c r="J17" s="35">
        <v>-303248.71832876332</v>
      </c>
      <c r="K17" s="35">
        <v>-214310.29291020351</v>
      </c>
      <c r="L17" s="35">
        <v>-143256.11405843549</v>
      </c>
      <c r="M17" s="35">
        <v>298376.41999157652</v>
      </c>
      <c r="N17" s="35">
        <v>527212.71610667009</v>
      </c>
      <c r="O17" s="35">
        <v>172419.31192247261</v>
      </c>
      <c r="P17" s="35">
        <v>87686.918472588019</v>
      </c>
      <c r="Q17" s="35">
        <v>182949.01019122111</v>
      </c>
      <c r="R17" s="35">
        <v>195456.14006187097</v>
      </c>
      <c r="S17" s="35">
        <v>299791.25770231278</v>
      </c>
      <c r="T17" s="35">
        <v>306351.28869807167</v>
      </c>
      <c r="U17" s="35">
        <v>310746.40044763894</v>
      </c>
      <c r="V17" s="35">
        <v>317137.65184978477</v>
      </c>
      <c r="W17" s="35">
        <v>477904.9079659296</v>
      </c>
      <c r="X17" s="35">
        <v>394026.09639213968</v>
      </c>
      <c r="Y17" s="35">
        <v>400783.34785397479</v>
      </c>
      <c r="Z17" s="35">
        <v>391469.88084944407</v>
      </c>
      <c r="AA17" s="35">
        <v>402357.47999616736</v>
      </c>
      <c r="AB17" s="35">
        <v>458781.25140825624</v>
      </c>
      <c r="AC17" s="35">
        <v>479538.60172688687</v>
      </c>
      <c r="AD17" s="35">
        <v>545828.31629809167</v>
      </c>
      <c r="AE17" s="35">
        <v>542928.72173471469</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-35413.342619729905</v>
      </c>
      <c r="G20" s="33">
        <v>277160.85499177285</v>
      </c>
      <c r="H20" s="33">
        <v>-107163.76145702848</v>
      </c>
      <c r="I20" s="33">
        <v>-102529.06453341621</v>
      </c>
      <c r="J20" s="33">
        <v>-97559.507445498326</v>
      </c>
      <c r="K20" s="33">
        <v>-48616.881732114969</v>
      </c>
      <c r="L20" s="33">
        <v>-46390.154306068122</v>
      </c>
      <c r="M20" s="33">
        <v>-44383.839291755961</v>
      </c>
      <c r="N20" s="33">
        <v>249651.1653124502</v>
      </c>
      <c r="O20" s="33">
        <v>-40298.247672952501</v>
      </c>
      <c r="P20" s="33">
        <v>-38452.526390180152</v>
      </c>
      <c r="Q20" s="33">
        <v>-6.3535503770864197E-4</v>
      </c>
      <c r="R20" s="33">
        <v>-6.0455954430042706E-4</v>
      </c>
      <c r="S20" s="33">
        <v>-5.7686979395013104E-4</v>
      </c>
      <c r="T20" s="33">
        <v>-5.504482764508269E-4</v>
      </c>
      <c r="U20" s="33">
        <v>-5.2664208582455495E-4</v>
      </c>
      <c r="V20" s="33">
        <v>-5.0111588091558202E-4</v>
      </c>
      <c r="W20" s="33">
        <v>-12664.149288623908</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5.2813944019882594E-5</v>
      </c>
      <c r="D22" s="33">
        <v>5.2657128167367799E-5</v>
      </c>
      <c r="E22" s="33">
        <v>5.4050604265039799E-5</v>
      </c>
      <c r="F22" s="33">
        <v>6.4357230581230088E-5</v>
      </c>
      <c r="G22" s="33">
        <v>6.1409571140847298E-5</v>
      </c>
      <c r="H22" s="33">
        <v>5.8596919004197299E-5</v>
      </c>
      <c r="I22" s="33">
        <v>6.1203447692885507E-5</v>
      </c>
      <c r="J22" s="33">
        <v>6.0776728422601997E-5</v>
      </c>
      <c r="K22" s="33">
        <v>6.3909886368731194E-5</v>
      </c>
      <c r="L22" s="33">
        <v>6.0982715976419096E-5</v>
      </c>
      <c r="M22" s="33">
        <v>5.9665276217171496E-5</v>
      </c>
      <c r="N22" s="33">
        <v>1.03299956361288E-4</v>
      </c>
      <c r="O22" s="33">
        <v>9.8568660610842405E-5</v>
      </c>
      <c r="P22" s="33">
        <v>9.4054065430916007E-5</v>
      </c>
      <c r="Q22" s="33">
        <v>9.3628841370473095E-5</v>
      </c>
      <c r="R22" s="33">
        <v>8.9090675784123501E-5</v>
      </c>
      <c r="S22" s="33">
        <v>1.25304657011184E-4</v>
      </c>
      <c r="T22" s="33">
        <v>1.1956551236765E-4</v>
      </c>
      <c r="U22" s="33">
        <v>1.14394455428195E-4</v>
      </c>
      <c r="V22" s="33">
        <v>1.0884978593005E-4</v>
      </c>
      <c r="W22" s="33">
        <v>1.2530786482753899E-4</v>
      </c>
      <c r="X22" s="33">
        <v>1.1956857326111701E-4</v>
      </c>
      <c r="Y22" s="33">
        <v>1.3459682809269498E-4</v>
      </c>
      <c r="Z22" s="33">
        <v>1.28072954846574E-4</v>
      </c>
      <c r="AA22" s="33">
        <v>1.2220701793471899E-4</v>
      </c>
      <c r="AB22" s="33">
        <v>1.16609749891284E-4</v>
      </c>
      <c r="AC22" s="33">
        <v>1.11566525934452E-4</v>
      </c>
      <c r="AD22" s="33">
        <v>1.06158925443264E-4</v>
      </c>
      <c r="AE22" s="33">
        <v>1.01296684542939E-4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1.8335872989959891E-4</v>
      </c>
      <c r="D24" s="33">
        <v>1.8408455110991478E-4</v>
      </c>
      <c r="E24" s="33">
        <v>1.8749731670380691E-4</v>
      </c>
      <c r="F24" s="33">
        <v>1.8281695923701231E-4</v>
      </c>
      <c r="G24" s="33">
        <v>1.744436633246459E-4</v>
      </c>
      <c r="H24" s="33">
        <v>1.6645387715190452E-4</v>
      </c>
      <c r="I24" s="33">
        <v>1.592549578356147E-4</v>
      </c>
      <c r="J24" s="33">
        <v>1.5153591145496519E-4</v>
      </c>
      <c r="K24" s="33">
        <v>1.466436102833021E-4</v>
      </c>
      <c r="L24" s="33">
        <v>1.450755573298122E-4</v>
      </c>
      <c r="M24" s="33">
        <v>1.4642399846407579E-4</v>
      </c>
      <c r="N24" s="33">
        <v>4.6896818371800798E-4</v>
      </c>
      <c r="O24" s="33">
        <v>4.4748872474360802E-4</v>
      </c>
      <c r="P24" s="33">
        <v>4.2699305779146201E-4</v>
      </c>
      <c r="Q24" s="33">
        <v>3.009057766156687E-3</v>
      </c>
      <c r="R24" s="33">
        <v>2.8632095189517737E-3</v>
      </c>
      <c r="S24" s="33">
        <v>5355.5582471239823</v>
      </c>
      <c r="T24" s="33">
        <v>5110.2655009463915</v>
      </c>
      <c r="U24" s="33">
        <v>4889.2529919222825</v>
      </c>
      <c r="V24" s="33">
        <v>4652.2721712037664</v>
      </c>
      <c r="W24" s="33">
        <v>4439.1910153426461</v>
      </c>
      <c r="X24" s="33">
        <v>4235.8692877626918</v>
      </c>
      <c r="Y24" s="33">
        <v>6755.7898006683263</v>
      </c>
      <c r="Z24" s="33">
        <v>8202.073402773196</v>
      </c>
      <c r="AA24" s="33">
        <v>7826.405915560842</v>
      </c>
      <c r="AB24" s="33">
        <v>7467.9445729436793</v>
      </c>
      <c r="AC24" s="33">
        <v>7144.9654308592617</v>
      </c>
      <c r="AD24" s="33">
        <v>6798.6508149848296</v>
      </c>
      <c r="AE24" s="33">
        <v>6507.1311968228474</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35486.536077509576</v>
      </c>
      <c r="D26" s="33">
        <v>33861.199319619023</v>
      </c>
      <c r="E26" s="33">
        <v>81833.462848320982</v>
      </c>
      <c r="F26" s="33">
        <v>118069.36985880774</v>
      </c>
      <c r="G26" s="33">
        <v>112661.61278690286</v>
      </c>
      <c r="H26" s="33">
        <v>107738.86874954184</v>
      </c>
      <c r="I26" s="33">
        <v>104920.36346429201</v>
      </c>
      <c r="J26" s="33">
        <v>101834.47130262993</v>
      </c>
      <c r="K26" s="33">
        <v>97170.298045942807</v>
      </c>
      <c r="L26" s="33">
        <v>118928.24384415899</v>
      </c>
      <c r="M26" s="33">
        <v>113784.74920581667</v>
      </c>
      <c r="N26" s="33">
        <v>174274.34365857719</v>
      </c>
      <c r="O26" s="33">
        <v>166292.31258510944</v>
      </c>
      <c r="P26" s="33">
        <v>158675.8707241457</v>
      </c>
      <c r="Q26" s="33">
        <v>157777.10913211209</v>
      </c>
      <c r="R26" s="33">
        <v>152670.08906765553</v>
      </c>
      <c r="S26" s="33">
        <v>145677.56617200078</v>
      </c>
      <c r="T26" s="33">
        <v>153892.72033091227</v>
      </c>
      <c r="U26" s="33">
        <v>147237.05513414685</v>
      </c>
      <c r="V26" s="33">
        <v>140100.51364457558</v>
      </c>
      <c r="W26" s="33">
        <v>142006.9275565937</v>
      </c>
      <c r="X26" s="33">
        <v>137899.0293737227</v>
      </c>
      <c r="Y26" s="33">
        <v>131935.0710493986</v>
      </c>
      <c r="Z26" s="33">
        <v>125540.21247627032</v>
      </c>
      <c r="AA26" s="33">
        <v>137473.8022706089</v>
      </c>
      <c r="AB26" s="33">
        <v>148254.7894205077</v>
      </c>
      <c r="AC26" s="33">
        <v>147425.48565535006</v>
      </c>
      <c r="AD26" s="33">
        <v>140279.81071593147</v>
      </c>
      <c r="AE26" s="33">
        <v>133854.78231648702</v>
      </c>
    </row>
    <row r="27" spans="1:31">
      <c r="A27" s="29" t="s">
        <v>130</v>
      </c>
      <c r="B27" s="29" t="s">
        <v>68</v>
      </c>
      <c r="C27" s="33">
        <v>3.4552084649189572E-4</v>
      </c>
      <c r="D27" s="33">
        <v>5.7093243175233518E-4</v>
      </c>
      <c r="E27" s="33">
        <v>6.1248046392926891E-4</v>
      </c>
      <c r="F27" s="33">
        <v>1.7748646616483682E-3</v>
      </c>
      <c r="G27" s="33">
        <v>1564.3376557500244</v>
      </c>
      <c r="H27" s="33">
        <v>1492.7222439532627</v>
      </c>
      <c r="I27" s="33">
        <v>1428.1649504714969</v>
      </c>
      <c r="J27" s="33">
        <v>9979.3270595049471</v>
      </c>
      <c r="K27" s="33">
        <v>10184.085024263804</v>
      </c>
      <c r="L27" s="33">
        <v>9717.6393613208038</v>
      </c>
      <c r="M27" s="33">
        <v>9297.3639429740233</v>
      </c>
      <c r="N27" s="33">
        <v>33984.025251621766</v>
      </c>
      <c r="O27" s="33">
        <v>41699.292729204208</v>
      </c>
      <c r="P27" s="33">
        <v>39789.401460339788</v>
      </c>
      <c r="Q27" s="33">
        <v>47439.344026951665</v>
      </c>
      <c r="R27" s="33">
        <v>45139.971364816513</v>
      </c>
      <c r="S27" s="33">
        <v>69857.941355596035</v>
      </c>
      <c r="T27" s="33">
        <v>70203.825860880243</v>
      </c>
      <c r="U27" s="33">
        <v>74193.516197722274</v>
      </c>
      <c r="V27" s="33">
        <v>81907.114555954453</v>
      </c>
      <c r="W27" s="33">
        <v>88773.704961678857</v>
      </c>
      <c r="X27" s="33">
        <v>107525.59466446389</v>
      </c>
      <c r="Y27" s="33">
        <v>105763.65242940492</v>
      </c>
      <c r="Z27" s="33">
        <v>100637.31570755456</v>
      </c>
      <c r="AA27" s="33">
        <v>96027.972965160719</v>
      </c>
      <c r="AB27" s="33">
        <v>102129.47683553035</v>
      </c>
      <c r="AC27" s="33">
        <v>97712.506345883754</v>
      </c>
      <c r="AD27" s="33">
        <v>92976.40658042513</v>
      </c>
      <c r="AE27" s="33">
        <v>88717.945486991011</v>
      </c>
    </row>
    <row r="28" spans="1:31">
      <c r="A28" s="29" t="s">
        <v>130</v>
      </c>
      <c r="B28" s="29" t="s">
        <v>36</v>
      </c>
      <c r="C28" s="33">
        <v>1.84716544679316E-4</v>
      </c>
      <c r="D28" s="33">
        <v>2.6156400270837198E-4</v>
      </c>
      <c r="E28" s="33">
        <v>2.5025169095113398E-4</v>
      </c>
      <c r="F28" s="33">
        <v>3.96150042195244E-4</v>
      </c>
      <c r="G28" s="33">
        <v>4.1240844806723697E-4</v>
      </c>
      <c r="H28" s="33">
        <v>4.1415619724127902E-4</v>
      </c>
      <c r="I28" s="33">
        <v>6.1521954868298703E-4</v>
      </c>
      <c r="J28" s="33">
        <v>7.1836646438059606E-4</v>
      </c>
      <c r="K28" s="33">
        <v>9.5776791029652695E-4</v>
      </c>
      <c r="L28" s="33">
        <v>1.0649220923609599E-3</v>
      </c>
      <c r="M28" s="33">
        <v>1.13383485571208E-3</v>
      </c>
      <c r="N28" s="33">
        <v>3816.7741215752899</v>
      </c>
      <c r="O28" s="33">
        <v>3641.9600382211397</v>
      </c>
      <c r="P28" s="33">
        <v>3475.1527068427399</v>
      </c>
      <c r="Q28" s="33">
        <v>3324.85675592596</v>
      </c>
      <c r="R28" s="33">
        <v>3163.70181383304</v>
      </c>
      <c r="S28" s="33">
        <v>3018.7994425043198</v>
      </c>
      <c r="T28" s="33">
        <v>2880.5338180367098</v>
      </c>
      <c r="U28" s="33">
        <v>6093.3642916892195</v>
      </c>
      <c r="V28" s="33">
        <v>5798.0205094862704</v>
      </c>
      <c r="W28" s="33">
        <v>11279.4013184048</v>
      </c>
      <c r="X28" s="33">
        <v>10762.7875149962</v>
      </c>
      <c r="Y28" s="33">
        <v>10297.310589708901</v>
      </c>
      <c r="Z28" s="33">
        <v>16044.887188851999</v>
      </c>
      <c r="AA28" s="33">
        <v>15310.006853496299</v>
      </c>
      <c r="AB28" s="33">
        <v>14608.7851610052</v>
      </c>
      <c r="AC28" s="33">
        <v>13976.973709794</v>
      </c>
      <c r="AD28" s="33">
        <v>13299.513430745101</v>
      </c>
      <c r="AE28" s="33">
        <v>12690.3754067153</v>
      </c>
    </row>
    <row r="29" spans="1:31">
      <c r="A29" s="29" t="s">
        <v>130</v>
      </c>
      <c r="B29" s="29" t="s">
        <v>73</v>
      </c>
      <c r="C29" s="33">
        <v>0</v>
      </c>
      <c r="D29" s="33">
        <v>0</v>
      </c>
      <c r="E29" s="33">
        <v>6.2943723656704595E-4</v>
      </c>
      <c r="F29" s="33">
        <v>7.5833176624843992E-4</v>
      </c>
      <c r="G29" s="33">
        <v>7.2359901330775801E-4</v>
      </c>
      <c r="H29" s="33">
        <v>6.9045707349205793E-4</v>
      </c>
      <c r="I29" s="33">
        <v>8.57818723614993E-4</v>
      </c>
      <c r="J29" s="33">
        <v>8.37569634426002E-4</v>
      </c>
      <c r="K29" s="33">
        <v>9.52368181061629E-4</v>
      </c>
      <c r="L29" s="33">
        <v>1.122908023437182E-3</v>
      </c>
      <c r="M29" s="33">
        <v>1.0988741553791561E-3</v>
      </c>
      <c r="N29" s="33">
        <v>6805.792272291018</v>
      </c>
      <c r="O29" s="33">
        <v>6494.0765931120986</v>
      </c>
      <c r="P29" s="33">
        <v>6196.6379680597829</v>
      </c>
      <c r="Q29" s="33">
        <v>10363.724204642785</v>
      </c>
      <c r="R29" s="33">
        <v>9861.3971882715832</v>
      </c>
      <c r="S29" s="33">
        <v>13165.49960064982</v>
      </c>
      <c r="T29" s="33">
        <v>12562.499613939255</v>
      </c>
      <c r="U29" s="33">
        <v>12019.187829048909</v>
      </c>
      <c r="V29" s="33">
        <v>11436.620921424455</v>
      </c>
      <c r="W29" s="33">
        <v>16949.707109699335</v>
      </c>
      <c r="X29" s="33">
        <v>16173.384640220627</v>
      </c>
      <c r="Y29" s="33">
        <v>15473.906243631485</v>
      </c>
      <c r="Z29" s="33">
        <v>14723.890055286998</v>
      </c>
      <c r="AA29" s="33">
        <v>14049.513405939993</v>
      </c>
      <c r="AB29" s="33">
        <v>13406.02423697186</v>
      </c>
      <c r="AC29" s="33">
        <v>12826.23067201867</v>
      </c>
      <c r="AD29" s="33">
        <v>12204.546607724576</v>
      </c>
      <c r="AE29" s="33">
        <v>11645.559735558892</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35486.536659203099</v>
      </c>
      <c r="D31" s="35">
        <v>33861.200127293137</v>
      </c>
      <c r="E31" s="35">
        <v>81833.463702349371</v>
      </c>
      <c r="F31" s="35">
        <v>82656.029261116681</v>
      </c>
      <c r="G31" s="35">
        <v>391386.80567027896</v>
      </c>
      <c r="H31" s="35">
        <v>2067.8297615174224</v>
      </c>
      <c r="I31" s="35">
        <v>3819.4641018056955</v>
      </c>
      <c r="J31" s="35">
        <v>14254.291128949197</v>
      </c>
      <c r="K31" s="35">
        <v>58737.501548645138</v>
      </c>
      <c r="L31" s="35">
        <v>82255.72910546996</v>
      </c>
      <c r="M31" s="35">
        <v>78698.274063124016</v>
      </c>
      <c r="N31" s="35">
        <v>457909.53479491727</v>
      </c>
      <c r="O31" s="35">
        <v>167693.35818741852</v>
      </c>
      <c r="P31" s="35">
        <v>160012.74631535244</v>
      </c>
      <c r="Q31" s="35">
        <v>205216.45562639533</v>
      </c>
      <c r="R31" s="35">
        <v>197810.0627802127</v>
      </c>
      <c r="S31" s="35">
        <v>220891.06532315566</v>
      </c>
      <c r="T31" s="35">
        <v>229206.81126185611</v>
      </c>
      <c r="U31" s="35">
        <v>226319.82391154376</v>
      </c>
      <c r="V31" s="35">
        <v>226659.89997946768</v>
      </c>
      <c r="W31" s="35">
        <v>222555.67437029915</v>
      </c>
      <c r="X31" s="35">
        <v>249660.49344551784</v>
      </c>
      <c r="Y31" s="35">
        <v>244454.51341406867</v>
      </c>
      <c r="Z31" s="35">
        <v>234379.60171467101</v>
      </c>
      <c r="AA31" s="35">
        <v>241328.18127353746</v>
      </c>
      <c r="AB31" s="35">
        <v>257852.21094559151</v>
      </c>
      <c r="AC31" s="35">
        <v>252282.95754365961</v>
      </c>
      <c r="AD31" s="35">
        <v>240054.86821750036</v>
      </c>
      <c r="AE31" s="35">
        <v>229079.85910159757</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-155632.35181854965</v>
      </c>
      <c r="G34" s="33">
        <v>-149862.78653388523</v>
      </c>
      <c r="H34" s="33">
        <v>-149376.32418575269</v>
      </c>
      <c r="I34" s="33">
        <v>-58272.81224341692</v>
      </c>
      <c r="J34" s="33">
        <v>-113420.37729032949</v>
      </c>
      <c r="K34" s="33">
        <v>-113758.48972026649</v>
      </c>
      <c r="L34" s="33">
        <v>-108664.3982026413</v>
      </c>
      <c r="M34" s="33">
        <v>279471.76647716225</v>
      </c>
      <c r="N34" s="33">
        <v>61934.71231011748</v>
      </c>
      <c r="O34" s="33">
        <v>-36444.724814554094</v>
      </c>
      <c r="P34" s="33">
        <v>-113807.14235120354</v>
      </c>
      <c r="Q34" s="33">
        <v>-66051.889157330064</v>
      </c>
      <c r="R34" s="33">
        <v>-53579.483768849386</v>
      </c>
      <c r="S34" s="33">
        <v>-24504.076481391006</v>
      </c>
      <c r="T34" s="33">
        <v>-23381.75244546324</v>
      </c>
      <c r="U34" s="33">
        <v>-22370.521273150316</v>
      </c>
      <c r="V34" s="33">
        <v>-25478.629310529541</v>
      </c>
      <c r="W34" s="33">
        <v>102761.42208656794</v>
      </c>
      <c r="X34" s="33">
        <v>-32664.880137247364</v>
      </c>
      <c r="Y34" s="33">
        <v>-30157.80452768465</v>
      </c>
      <c r="Z34" s="33">
        <v>-24261.241437144668</v>
      </c>
      <c r="AA34" s="33">
        <v>-17344.749155428075</v>
      </c>
      <c r="AB34" s="33">
        <v>-11010.933325019794</v>
      </c>
      <c r="AC34" s="33">
        <v>-10534.730361269882</v>
      </c>
      <c r="AD34" s="33">
        <v>-10024.114720969286</v>
      </c>
      <c r="AE34" s="33">
        <v>-9564.9949589489097</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5.4502820578124202E-5</v>
      </c>
      <c r="D36" s="33">
        <v>5.3432278583724095E-5</v>
      </c>
      <c r="E36" s="33">
        <v>5.4305886268863795E-5</v>
      </c>
      <c r="F36" s="33">
        <v>7.24188265976093E-5</v>
      </c>
      <c r="G36" s="33">
        <v>6.9101933748833694E-5</v>
      </c>
      <c r="H36" s="33">
        <v>6.5936959657750591E-5</v>
      </c>
      <c r="I36" s="33">
        <v>6.4700369206118695E-5</v>
      </c>
      <c r="J36" s="33">
        <v>6.6877946769130695E-5</v>
      </c>
      <c r="K36" s="33">
        <v>7.0182809138527705E-5</v>
      </c>
      <c r="L36" s="33">
        <v>6.920555329704479E-5</v>
      </c>
      <c r="M36" s="33">
        <v>7.9064126565054797E-5</v>
      </c>
      <c r="N36" s="33">
        <v>9.8251755074857706E-5</v>
      </c>
      <c r="O36" s="33">
        <v>9.3751674652425089E-5</v>
      </c>
      <c r="P36" s="33">
        <v>8.9457704785401109E-5</v>
      </c>
      <c r="Q36" s="33">
        <v>8.5588772382085205E-5</v>
      </c>
      <c r="R36" s="33">
        <v>8.1440306848207697E-5</v>
      </c>
      <c r="S36" s="33">
        <v>8.5262447427017499E-5</v>
      </c>
      <c r="T36" s="33">
        <v>8.1357297130794497E-5</v>
      </c>
      <c r="U36" s="33">
        <v>9.9005154061984597E-5</v>
      </c>
      <c r="V36" s="33">
        <v>9.4206399997972108E-5</v>
      </c>
      <c r="W36" s="33">
        <v>8.989160301571219E-5</v>
      </c>
      <c r="X36" s="33">
        <v>9.547863983753881E-5</v>
      </c>
      <c r="Y36" s="33">
        <v>9.1349309620782906E-5</v>
      </c>
      <c r="Z36" s="33">
        <v>8.6921632345385395E-5</v>
      </c>
      <c r="AA36" s="33">
        <v>8.2940488846164098E-5</v>
      </c>
      <c r="AB36" s="33">
        <v>7.9141687798801196E-5</v>
      </c>
      <c r="AC36" s="33">
        <v>7.5718910061406506E-5</v>
      </c>
      <c r="AD36" s="33">
        <v>7.2048834186848597E-5</v>
      </c>
      <c r="AE36" s="33">
        <v>6.87488875555003E-5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1.8049690684469142E-4</v>
      </c>
      <c r="D38" s="33">
        <v>1.8096867036906451E-4</v>
      </c>
      <c r="E38" s="33">
        <v>1.8164262541985122E-4</v>
      </c>
      <c r="F38" s="33">
        <v>1.7283845461490811E-4</v>
      </c>
      <c r="G38" s="33">
        <v>1.6492218945238278E-4</v>
      </c>
      <c r="H38" s="33">
        <v>1.573685013232095E-4</v>
      </c>
      <c r="I38" s="33">
        <v>1.505625130017877E-4</v>
      </c>
      <c r="J38" s="33">
        <v>1.537622087524802E-4</v>
      </c>
      <c r="K38" s="33">
        <v>1.5120348697689651E-4</v>
      </c>
      <c r="L38" s="33">
        <v>1.5513854929263799E-4</v>
      </c>
      <c r="M38" s="33">
        <v>1.822053876492098E-4</v>
      </c>
      <c r="N38" s="33">
        <v>2.7289510047866699E-4</v>
      </c>
      <c r="O38" s="33">
        <v>2.60396088139333E-4</v>
      </c>
      <c r="P38" s="33">
        <v>2.48469549652351E-4</v>
      </c>
      <c r="Q38" s="33">
        <v>2.3772355640120109E-4</v>
      </c>
      <c r="R38" s="33">
        <v>2.2620115745944919E-4</v>
      </c>
      <c r="S38" s="33">
        <v>2.6390415780874098E-4</v>
      </c>
      <c r="T38" s="33">
        <v>2.51816944373735E-4</v>
      </c>
      <c r="U38" s="33">
        <v>4708.8070911265913</v>
      </c>
      <c r="V38" s="33">
        <v>4480.5724362817764</v>
      </c>
      <c r="W38" s="33">
        <v>4275.3553764293529</v>
      </c>
      <c r="X38" s="33">
        <v>5022.2237067034057</v>
      </c>
      <c r="Y38" s="33">
        <v>4805.0188937453895</v>
      </c>
      <c r="Z38" s="33">
        <v>4572.1208778544051</v>
      </c>
      <c r="AA38" s="33">
        <v>4362.7107595745601</v>
      </c>
      <c r="AB38" s="33">
        <v>11769.465587606563</v>
      </c>
      <c r="AC38" s="33">
        <v>11260.45111097944</v>
      </c>
      <c r="AD38" s="33">
        <v>12301.995174234149</v>
      </c>
      <c r="AE38" s="33">
        <v>11738.54500890883</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94987.359697879627</v>
      </c>
      <c r="D40" s="33">
        <v>90636.793576843833</v>
      </c>
      <c r="E40" s="33">
        <v>86716.867318401753</v>
      </c>
      <c r="F40" s="33">
        <v>107902.56269500464</v>
      </c>
      <c r="G40" s="33">
        <v>107527.36347756296</v>
      </c>
      <c r="H40" s="33">
        <v>102602.44602552851</v>
      </c>
      <c r="I40" s="33">
        <v>98673.468925052512</v>
      </c>
      <c r="J40" s="33">
        <v>107544.58633902381</v>
      </c>
      <c r="K40" s="33">
        <v>102618.88005867483</v>
      </c>
      <c r="L40" s="33">
        <v>97918.778642957986</v>
      </c>
      <c r="M40" s="33">
        <v>96245.227003004373</v>
      </c>
      <c r="N40" s="33">
        <v>102384.31562702233</v>
      </c>
      <c r="O40" s="33">
        <v>116679.24372306516</v>
      </c>
      <c r="P40" s="33">
        <v>111335.1562414705</v>
      </c>
      <c r="Q40" s="33">
        <v>109285.25644970174</v>
      </c>
      <c r="R40" s="33">
        <v>107283.15990114787</v>
      </c>
      <c r="S40" s="33">
        <v>111868.70996752018</v>
      </c>
      <c r="T40" s="33">
        <v>106744.95221658659</v>
      </c>
      <c r="U40" s="33">
        <v>102128.36826205875</v>
      </c>
      <c r="V40" s="33">
        <v>97178.23281818394</v>
      </c>
      <c r="W40" s="33">
        <v>102685.85730085766</v>
      </c>
      <c r="X40" s="33">
        <v>111032.55755512642</v>
      </c>
      <c r="Y40" s="33">
        <v>106230.5401120989</v>
      </c>
      <c r="Z40" s="33">
        <v>102598.07743758828</v>
      </c>
      <c r="AA40" s="33">
        <v>101079.65432157085</v>
      </c>
      <c r="AB40" s="33">
        <v>104405.36624393905</v>
      </c>
      <c r="AC40" s="33">
        <v>99889.966418845666</v>
      </c>
      <c r="AD40" s="33">
        <v>98873.508558835791</v>
      </c>
      <c r="AE40" s="33">
        <v>109028.78021605803</v>
      </c>
    </row>
    <row r="41" spans="1:31">
      <c r="A41" s="29" t="s">
        <v>131</v>
      </c>
      <c r="B41" s="29" t="s">
        <v>68</v>
      </c>
      <c r="C41" s="33">
        <v>4.3178023089747409E-4</v>
      </c>
      <c r="D41" s="33">
        <v>7.520491660079683E-4</v>
      </c>
      <c r="E41" s="33">
        <v>7.8965140600085982E-4</v>
      </c>
      <c r="F41" s="33">
        <v>1.8128719855391598E-3</v>
      </c>
      <c r="G41" s="33">
        <v>1.7298396801692874E-3</v>
      </c>
      <c r="H41" s="33">
        <v>1.6613838216675706E-3</v>
      </c>
      <c r="I41" s="33">
        <v>1.5938832117867669E-3</v>
      </c>
      <c r="J41" s="33">
        <v>1.7180695436261988E-3</v>
      </c>
      <c r="K41" s="33">
        <v>1.7489343912465705E-3</v>
      </c>
      <c r="L41" s="33">
        <v>1.9142892132449052E-3</v>
      </c>
      <c r="M41" s="33">
        <v>3035.2929820954373</v>
      </c>
      <c r="N41" s="33">
        <v>5600.3159462622898</v>
      </c>
      <c r="O41" s="33">
        <v>13318.811536609404</v>
      </c>
      <c r="P41" s="33">
        <v>12708.78962910962</v>
      </c>
      <c r="Q41" s="33">
        <v>12159.150577661343</v>
      </c>
      <c r="R41" s="33">
        <v>11569.799712018917</v>
      </c>
      <c r="S41" s="33">
        <v>24010.556534559564</v>
      </c>
      <c r="T41" s="33">
        <v>22910.836380755874</v>
      </c>
      <c r="U41" s="33">
        <v>23799.629035836115</v>
      </c>
      <c r="V41" s="33">
        <v>30831.012359359622</v>
      </c>
      <c r="W41" s="33">
        <v>38100.726378995816</v>
      </c>
      <c r="X41" s="33">
        <v>53794.501598131559</v>
      </c>
      <c r="Y41" s="33">
        <v>51467.957553071181</v>
      </c>
      <c r="Z41" s="33">
        <v>48973.319038397603</v>
      </c>
      <c r="AA41" s="33">
        <v>46730.266239408571</v>
      </c>
      <c r="AB41" s="33">
        <v>52218.814002422099</v>
      </c>
      <c r="AC41" s="33">
        <v>49960.416449731041</v>
      </c>
      <c r="AD41" s="33">
        <v>47538.848061026503</v>
      </c>
      <c r="AE41" s="33">
        <v>47624.886044705425</v>
      </c>
    </row>
    <row r="42" spans="1:31">
      <c r="A42" s="29" t="s">
        <v>131</v>
      </c>
      <c r="B42" s="29" t="s">
        <v>36</v>
      </c>
      <c r="C42" s="33">
        <v>1.8556093672390101E-4</v>
      </c>
      <c r="D42" s="33">
        <v>2.5530479392867902E-4</v>
      </c>
      <c r="E42" s="33">
        <v>2.44263185021742E-4</v>
      </c>
      <c r="F42" s="33">
        <v>3.6383260487474E-4</v>
      </c>
      <c r="G42" s="33">
        <v>5.5932189455303808E-4</v>
      </c>
      <c r="H42" s="33">
        <v>5.3370409764347205E-4</v>
      </c>
      <c r="I42" s="33">
        <v>8.9464645805380802E-4</v>
      </c>
      <c r="J42" s="33">
        <v>6.0746616057609304E-3</v>
      </c>
      <c r="K42" s="33">
        <v>5.7964328276168594E-3</v>
      </c>
      <c r="L42" s="33">
        <v>5.5309473523942497E-3</v>
      </c>
      <c r="M42" s="33">
        <v>5.2917408862318696E-3</v>
      </c>
      <c r="N42" s="33">
        <v>2244.5217062319498</v>
      </c>
      <c r="O42" s="33">
        <v>6873.9618098332394</v>
      </c>
      <c r="P42" s="33">
        <v>6559.1238617333602</v>
      </c>
      <c r="Q42" s="33">
        <v>6275.4500640778197</v>
      </c>
      <c r="R42" s="33">
        <v>5971.2806318516205</v>
      </c>
      <c r="S42" s="33">
        <v>8536.8621769630918</v>
      </c>
      <c r="T42" s="33">
        <v>8145.8608526377502</v>
      </c>
      <c r="U42" s="33">
        <v>7793.5626902684398</v>
      </c>
      <c r="V42" s="33">
        <v>7415.8107339445605</v>
      </c>
      <c r="W42" s="33">
        <v>7076.1552794888103</v>
      </c>
      <c r="X42" s="33">
        <v>12007.6949231578</v>
      </c>
      <c r="Y42" s="33">
        <v>11488.3773295667</v>
      </c>
      <c r="Z42" s="33">
        <v>10931.5386687768</v>
      </c>
      <c r="AA42" s="33">
        <v>10430.8575042221</v>
      </c>
      <c r="AB42" s="33">
        <v>16205.5028657735</v>
      </c>
      <c r="AC42" s="33">
        <v>15504.635396617799</v>
      </c>
      <c r="AD42" s="33">
        <v>21113.8736272264</v>
      </c>
      <c r="AE42" s="33">
        <v>20146.825997629698</v>
      </c>
    </row>
    <row r="43" spans="1:31">
      <c r="A43" s="29" t="s">
        <v>131</v>
      </c>
      <c r="B43" s="29" t="s">
        <v>73</v>
      </c>
      <c r="C43" s="33">
        <v>0</v>
      </c>
      <c r="D43" s="33">
        <v>0</v>
      </c>
      <c r="E43" s="33">
        <v>3.0866723011867595E-4</v>
      </c>
      <c r="F43" s="33">
        <v>4.1232866155530603E-4</v>
      </c>
      <c r="G43" s="33">
        <v>3.9660311304394604E-4</v>
      </c>
      <c r="H43" s="33">
        <v>4.79456069497587E-4</v>
      </c>
      <c r="I43" s="33">
        <v>5.1273580230079899E-4</v>
      </c>
      <c r="J43" s="33">
        <v>2.28057787860506E-3</v>
      </c>
      <c r="K43" s="33">
        <v>2.1761239291003E-3</v>
      </c>
      <c r="L43" s="33">
        <v>2.07645412999421E-3</v>
      </c>
      <c r="M43" s="33">
        <v>1.9866501194083599E-3</v>
      </c>
      <c r="N43" s="33">
        <v>3751.1007087570697</v>
      </c>
      <c r="O43" s="33">
        <v>7635.2758905240498</v>
      </c>
      <c r="P43" s="33">
        <v>7285.5685949277404</v>
      </c>
      <c r="Q43" s="33">
        <v>6970.4769828512199</v>
      </c>
      <c r="R43" s="33">
        <v>6632.6197766635396</v>
      </c>
      <c r="S43" s="33">
        <v>12267.7936784229</v>
      </c>
      <c r="T43" s="33">
        <v>11705.909993834799</v>
      </c>
      <c r="U43" s="33">
        <v>11199.644216123501</v>
      </c>
      <c r="V43" s="33">
        <v>10656.8003750967</v>
      </c>
      <c r="W43" s="33">
        <v>12243.942045961199</v>
      </c>
      <c r="X43" s="33">
        <v>17343.279712767398</v>
      </c>
      <c r="Y43" s="33">
        <v>16593.204836361099</v>
      </c>
      <c r="Z43" s="33">
        <v>15788.936514192499</v>
      </c>
      <c r="AA43" s="33">
        <v>15065.779110597899</v>
      </c>
      <c r="AB43" s="33">
        <v>15135.3904771821</v>
      </c>
      <c r="AC43" s="33">
        <v>14480.8040131712</v>
      </c>
      <c r="AD43" s="33">
        <v>13778.9232176151</v>
      </c>
      <c r="AE43" s="33">
        <v>13147.8274924899</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94987.360364659588</v>
      </c>
      <c r="D45" s="35">
        <v>90636.794563293952</v>
      </c>
      <c r="E45" s="35">
        <v>86716.868344001661</v>
      </c>
      <c r="F45" s="35">
        <v>-47729.787065415745</v>
      </c>
      <c r="G45" s="35">
        <v>-42335.421092458484</v>
      </c>
      <c r="H45" s="35">
        <v>-46773.876275534873</v>
      </c>
      <c r="I45" s="35">
        <v>40400.658490781687</v>
      </c>
      <c r="J45" s="35">
        <v>-5875.7890125959666</v>
      </c>
      <c r="K45" s="35">
        <v>-11139.607691270965</v>
      </c>
      <c r="L45" s="35">
        <v>-10745.617421050003</v>
      </c>
      <c r="M45" s="35">
        <v>378752.28672353161</v>
      </c>
      <c r="N45" s="35">
        <v>169919.34425454895</v>
      </c>
      <c r="O45" s="35">
        <v>93553.330799268224</v>
      </c>
      <c r="P45" s="35">
        <v>10236.80385730383</v>
      </c>
      <c r="Q45" s="35">
        <v>55392.51819334535</v>
      </c>
      <c r="R45" s="35">
        <v>65273.476151958865</v>
      </c>
      <c r="S45" s="35">
        <v>111375.19036985534</v>
      </c>
      <c r="T45" s="35">
        <v>106274.03648505348</v>
      </c>
      <c r="U45" s="35">
        <v>108266.2832148763</v>
      </c>
      <c r="V45" s="35">
        <v>107011.18839750221</v>
      </c>
      <c r="W45" s="35">
        <v>247823.36123274238</v>
      </c>
      <c r="X45" s="35">
        <v>137184.40281819267</v>
      </c>
      <c r="Y45" s="35">
        <v>132345.71212258012</v>
      </c>
      <c r="Z45" s="35">
        <v>131882.27600361724</v>
      </c>
      <c r="AA45" s="35">
        <v>134827.88224806639</v>
      </c>
      <c r="AB45" s="35">
        <v>157382.71258808961</v>
      </c>
      <c r="AC45" s="35">
        <v>150576.10369400517</v>
      </c>
      <c r="AD45" s="35">
        <v>148690.23714517598</v>
      </c>
      <c r="AE45" s="35">
        <v>158827.21637947226</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-316529.24238212418</v>
      </c>
      <c r="G49" s="33">
        <v>-318062.43225941644</v>
      </c>
      <c r="H49" s="33">
        <v>-345376.79440571909</v>
      </c>
      <c r="I49" s="33">
        <v>-468378.02573245374</v>
      </c>
      <c r="J49" s="33">
        <v>-445675.91725307214</v>
      </c>
      <c r="K49" s="33">
        <v>-391742.16244769108</v>
      </c>
      <c r="L49" s="33">
        <v>-341813.95210978831</v>
      </c>
      <c r="M49" s="33">
        <v>-294242.56480167212</v>
      </c>
      <c r="N49" s="33">
        <v>-248781.57899275163</v>
      </c>
      <c r="O49" s="33">
        <v>-237387.0027611698</v>
      </c>
      <c r="P49" s="33">
        <v>-226514.31552162289</v>
      </c>
      <c r="Q49" s="33">
        <v>-216717.85833284471</v>
      </c>
      <c r="R49" s="33">
        <v>-206213.60013120848</v>
      </c>
      <c r="S49" s="33">
        <v>-196768.66421839342</v>
      </c>
      <c r="T49" s="33">
        <v>-187756.39635138601</v>
      </c>
      <c r="U49" s="33">
        <v>-179636.17006661493</v>
      </c>
      <c r="V49" s="33">
        <v>-170929.25163072109</v>
      </c>
      <c r="W49" s="33">
        <v>-163100.43088041039</v>
      </c>
      <c r="X49" s="33">
        <v>-155630.1820758364</v>
      </c>
      <c r="Y49" s="33">
        <v>-148899.37385969009</v>
      </c>
      <c r="Z49" s="33">
        <v>-141682.2599406435</v>
      </c>
      <c r="AA49" s="33">
        <v>-135192.99813492544</v>
      </c>
      <c r="AB49" s="33">
        <v>-129000.95236746369</v>
      </c>
      <c r="AC49" s="33">
        <v>-88405.289170778895</v>
      </c>
      <c r="AD49" s="33">
        <v>0</v>
      </c>
      <c r="AE49" s="33">
        <v>0</v>
      </c>
    </row>
    <row r="50" spans="1:31">
      <c r="A50" s="29" t="s">
        <v>132</v>
      </c>
      <c r="B50" s="29" t="s">
        <v>20</v>
      </c>
      <c r="C50" s="33">
        <v>4.7530942670183497E-5</v>
      </c>
      <c r="D50" s="33">
        <v>4.5353952911507999E-5</v>
      </c>
      <c r="E50" s="33">
        <v>4.54647395320334E-5</v>
      </c>
      <c r="F50" s="33">
        <v>7.4920101910550305E-5</v>
      </c>
      <c r="G50" s="33">
        <v>7.1488646832750899E-5</v>
      </c>
      <c r="H50" s="33">
        <v>6.8214357637680898E-5</v>
      </c>
      <c r="I50" s="33">
        <v>7.2544895650741807E-5</v>
      </c>
      <c r="J50" s="33">
        <v>7.3468664257532993E-5</v>
      </c>
      <c r="K50" s="33">
        <v>7.0103687240728507E-5</v>
      </c>
      <c r="L50" s="33">
        <v>6.6892831309941399E-5</v>
      </c>
      <c r="M50" s="33">
        <v>6.5644312318545399E-5</v>
      </c>
      <c r="N50" s="33">
        <v>9.4824277230269501E-5</v>
      </c>
      <c r="O50" s="33">
        <v>9.0481180527211605E-5</v>
      </c>
      <c r="P50" s="33">
        <v>8.63370042854857E-5</v>
      </c>
      <c r="Q50" s="33">
        <v>8.2603038225360995E-5</v>
      </c>
      <c r="R50" s="33">
        <v>7.8599290449406196E-5</v>
      </c>
      <c r="S50" s="33">
        <v>1.1208083108080099E-4</v>
      </c>
      <c r="T50" s="33">
        <v>1.0694735785894901E-4</v>
      </c>
      <c r="U50" s="33">
        <v>1.0232202011680499E-4</v>
      </c>
      <c r="V50" s="33">
        <v>9.7362498417903894E-5</v>
      </c>
      <c r="W50" s="33">
        <v>1.42770948228755E-4</v>
      </c>
      <c r="X50" s="33">
        <v>1.36231820774728E-4</v>
      </c>
      <c r="Y50" s="33">
        <v>1.9879219864638801E-4</v>
      </c>
      <c r="Z50" s="33">
        <v>1.9000411687333801E-4</v>
      </c>
      <c r="AA50" s="33">
        <v>1.81301638165738E-4</v>
      </c>
      <c r="AB50" s="33">
        <v>1.7299774627247899E-4</v>
      </c>
      <c r="AC50" s="33">
        <v>1.6551581290676301E-4</v>
      </c>
      <c r="AD50" s="33">
        <v>1.6866717072718801E-4</v>
      </c>
      <c r="AE50" s="33">
        <v>3.0926287310691802E-4</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1.7404657532686102E-4</v>
      </c>
      <c r="D52" s="33">
        <v>1.7255062275509781E-4</v>
      </c>
      <c r="E52" s="33">
        <v>1.6912033178765351E-4</v>
      </c>
      <c r="F52" s="33">
        <v>1.609231132977449E-4</v>
      </c>
      <c r="G52" s="33">
        <v>1.5355258896343298E-4</v>
      </c>
      <c r="H52" s="33">
        <v>1.4651964589914153E-4</v>
      </c>
      <c r="I52" s="33">
        <v>1.401828568310401E-4</v>
      </c>
      <c r="J52" s="33">
        <v>1.3761511662686E-4</v>
      </c>
      <c r="K52" s="33">
        <v>1.3810118727111608E-4</v>
      </c>
      <c r="L52" s="33">
        <v>1.405549264550101E-4</v>
      </c>
      <c r="M52" s="33">
        <v>1.4370469166487271E-4</v>
      </c>
      <c r="N52" s="33">
        <v>3.03871913891028E-4</v>
      </c>
      <c r="O52" s="33">
        <v>2.8995411619279598E-4</v>
      </c>
      <c r="P52" s="33">
        <v>2.7667377488297599E-4</v>
      </c>
      <c r="Q52" s="33">
        <v>723.72608219640369</v>
      </c>
      <c r="R52" s="33">
        <v>688.64726724907757</v>
      </c>
      <c r="S52" s="33">
        <v>1924.3170914690763</v>
      </c>
      <c r="T52" s="33">
        <v>1836.1804300600784</v>
      </c>
      <c r="U52" s="33">
        <v>1756.7679526079055</v>
      </c>
      <c r="V52" s="33">
        <v>1671.6178669181616</v>
      </c>
      <c r="W52" s="33">
        <v>6397.346076804366</v>
      </c>
      <c r="X52" s="33">
        <v>6104.3378571158755</v>
      </c>
      <c r="Y52" s="33">
        <v>8406.0674938470165</v>
      </c>
      <c r="Z52" s="33">
        <v>10385.955598062745</v>
      </c>
      <c r="AA52" s="33">
        <v>9910.2629713052902</v>
      </c>
      <c r="AB52" s="33">
        <v>9456.3577932822409</v>
      </c>
      <c r="AC52" s="33">
        <v>9047.3822984207927</v>
      </c>
      <c r="AD52" s="33">
        <v>8608.8580331180419</v>
      </c>
      <c r="AE52" s="33">
        <v>11375.56458809144</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6.0288423310100392E-3</v>
      </c>
      <c r="D54" s="33">
        <v>5.7741500948784233E-3</v>
      </c>
      <c r="E54" s="33">
        <v>6.0394913677694244E-3</v>
      </c>
      <c r="F54" s="33">
        <v>27859.592394012187</v>
      </c>
      <c r="G54" s="33">
        <v>26583.580532084583</v>
      </c>
      <c r="H54" s="33">
        <v>35275.685996561748</v>
      </c>
      <c r="I54" s="33">
        <v>73965.982102045644</v>
      </c>
      <c r="J54" s="33">
        <v>81525.261627947679</v>
      </c>
      <c r="K54" s="33">
        <v>77791.280959130076</v>
      </c>
      <c r="L54" s="33">
        <v>74228.322465928693</v>
      </c>
      <c r="M54" s="33">
        <v>81825.361152986326</v>
      </c>
      <c r="N54" s="33">
        <v>77859.307205648001</v>
      </c>
      <c r="O54" s="33">
        <v>81473.643722870896</v>
      </c>
      <c r="P54" s="33">
        <v>78240.26647227924</v>
      </c>
      <c r="Q54" s="33">
        <v>74856.474079716252</v>
      </c>
      <c r="R54" s="33">
        <v>77496.606779081572</v>
      </c>
      <c r="S54" s="33">
        <v>97383.003047999999</v>
      </c>
      <c r="T54" s="33">
        <v>92922.712863132445</v>
      </c>
      <c r="U54" s="33">
        <v>88903.923298405731</v>
      </c>
      <c r="V54" s="33">
        <v>90745.537045304285</v>
      </c>
      <c r="W54" s="33">
        <v>89654.024741464964</v>
      </c>
      <c r="X54" s="33">
        <v>85547.733675070049</v>
      </c>
      <c r="Y54" s="33">
        <v>81847.902568965743</v>
      </c>
      <c r="Z54" s="33">
        <v>77880.756021849462</v>
      </c>
      <c r="AA54" s="33">
        <v>74313.698558389297</v>
      </c>
      <c r="AB54" s="33">
        <v>70910.017930802584</v>
      </c>
      <c r="AC54" s="33">
        <v>67843.249546578125</v>
      </c>
      <c r="AD54" s="33">
        <v>64554.904888545163</v>
      </c>
      <c r="AE54" s="33">
        <v>61598.191920942169</v>
      </c>
    </row>
    <row r="55" spans="1:31">
      <c r="A55" s="29" t="s">
        <v>132</v>
      </c>
      <c r="B55" s="29" t="s">
        <v>68</v>
      </c>
      <c r="C55" s="33">
        <v>1.4250605638289172E-4</v>
      </c>
      <c r="D55" s="33">
        <v>2.1201951546289638E-4</v>
      </c>
      <c r="E55" s="33">
        <v>2.3492313322188833E-4</v>
      </c>
      <c r="F55" s="33">
        <v>1.5432102367946752E-3</v>
      </c>
      <c r="G55" s="33">
        <v>1280.4589260267269</v>
      </c>
      <c r="H55" s="33">
        <v>2118.5870814382952</v>
      </c>
      <c r="I55" s="33">
        <v>11178.656558909184</v>
      </c>
      <c r="J55" s="33">
        <v>10636.829987486399</v>
      </c>
      <c r="K55" s="33">
        <v>10645.720537499412</v>
      </c>
      <c r="L55" s="33">
        <v>12870.300194504292</v>
      </c>
      <c r="M55" s="33">
        <v>14548.071281482502</v>
      </c>
      <c r="N55" s="33">
        <v>23169.072209607242</v>
      </c>
      <c r="O55" s="33">
        <v>22107.893320976262</v>
      </c>
      <c r="P55" s="33">
        <v>21095.318045968139</v>
      </c>
      <c r="Q55" s="33">
        <v>20182.972264885462</v>
      </c>
      <c r="R55" s="33">
        <v>19204.708849232058</v>
      </c>
      <c r="S55" s="33">
        <v>18325.104931876842</v>
      </c>
      <c r="T55" s="33">
        <v>17485.787141775971</v>
      </c>
      <c r="U55" s="33">
        <v>16729.549003542048</v>
      </c>
      <c r="V55" s="33">
        <v>15918.673975216281</v>
      </c>
      <c r="W55" s="33">
        <v>26922.456239448398</v>
      </c>
      <c r="X55" s="33">
        <v>25689.366649488871</v>
      </c>
      <c r="Y55" s="33">
        <v>28453.365136924142</v>
      </c>
      <c r="Z55" s="33">
        <v>27074.237930070241</v>
      </c>
      <c r="AA55" s="33">
        <v>27454.632132815059</v>
      </c>
      <c r="AB55" s="33">
        <v>33694.056249226727</v>
      </c>
      <c r="AC55" s="33">
        <v>32236.831001446182</v>
      </c>
      <c r="AD55" s="33">
        <v>30674.320188299833</v>
      </c>
      <c r="AE55" s="33">
        <v>29269.389480999642</v>
      </c>
    </row>
    <row r="56" spans="1:31">
      <c r="A56" s="29" t="s">
        <v>132</v>
      </c>
      <c r="B56" s="29" t="s">
        <v>36</v>
      </c>
      <c r="C56" s="33">
        <v>1.7452356254313501E-4</v>
      </c>
      <c r="D56" s="33">
        <v>2.5362737180950699E-4</v>
      </c>
      <c r="E56" s="33">
        <v>2.4265830928419798E-4</v>
      </c>
      <c r="F56" s="33">
        <v>3.3898121843253999E-4</v>
      </c>
      <c r="G56" s="33">
        <v>5.3709474813490494E-4</v>
      </c>
      <c r="H56" s="33">
        <v>5.71788898941807E-4</v>
      </c>
      <c r="I56" s="33">
        <v>6.8598328531815401E-4</v>
      </c>
      <c r="J56" s="33">
        <v>8.7462447298520293E-4</v>
      </c>
      <c r="K56" s="33">
        <v>1.2450805432076999E-3</v>
      </c>
      <c r="L56" s="33">
        <v>1.7293700254650199E-3</v>
      </c>
      <c r="M56" s="33">
        <v>1.7772553192888999E-3</v>
      </c>
      <c r="N56" s="33">
        <v>1.2925249274792E-2</v>
      </c>
      <c r="O56" s="33">
        <v>1.2333253119891401E-2</v>
      </c>
      <c r="P56" s="33">
        <v>1.1768371292921E-2</v>
      </c>
      <c r="Q56" s="33">
        <v>1.1260575918251E-2</v>
      </c>
      <c r="R56" s="33">
        <v>1.0714778732611499E-2</v>
      </c>
      <c r="S56" s="33">
        <v>1.0225176146983999E-2</v>
      </c>
      <c r="T56" s="33">
        <v>9.7568474646118116E-3</v>
      </c>
      <c r="U56" s="33">
        <v>9.3348761721378602E-3</v>
      </c>
      <c r="V56" s="33">
        <v>8.882417152276589E-3</v>
      </c>
      <c r="W56" s="33">
        <v>9.7351475074143393E-3</v>
      </c>
      <c r="X56" s="33">
        <v>9.2892628850558805E-3</v>
      </c>
      <c r="Y56" s="33">
        <v>8.8875140332926005E-3</v>
      </c>
      <c r="Z56" s="33">
        <v>2672.22389901016</v>
      </c>
      <c r="AA56" s="33">
        <v>2549.8319647122003</v>
      </c>
      <c r="AB56" s="33">
        <v>2433.0457675289304</v>
      </c>
      <c r="AC56" s="33">
        <v>2327.8196211877698</v>
      </c>
      <c r="AD56" s="33">
        <v>2214.9908105055001</v>
      </c>
      <c r="AE56" s="33">
        <v>2325.9697345426398</v>
      </c>
    </row>
    <row r="57" spans="1:31">
      <c r="A57" s="29" t="s">
        <v>132</v>
      </c>
      <c r="B57" s="29" t="s">
        <v>73</v>
      </c>
      <c r="C57" s="33">
        <v>0</v>
      </c>
      <c r="D57" s="33">
        <v>0</v>
      </c>
      <c r="E57" s="33">
        <v>3.3671966770058896E-4</v>
      </c>
      <c r="F57" s="33">
        <v>7.2622704325833102E-4</v>
      </c>
      <c r="G57" s="33">
        <v>6.9296473565763704E-4</v>
      </c>
      <c r="H57" s="33">
        <v>1.4910930407466701E-3</v>
      </c>
      <c r="I57" s="33">
        <v>2.3084004550496702E-3</v>
      </c>
      <c r="J57" s="33">
        <v>3.2168776108909701E-3</v>
      </c>
      <c r="K57" s="33">
        <v>3.5496886907412798E-3</v>
      </c>
      <c r="L57" s="33">
        <v>3.7924168634063402E-3</v>
      </c>
      <c r="M57" s="33">
        <v>3.8048779543595097E-3</v>
      </c>
      <c r="N57" s="33">
        <v>12976.0881714724</v>
      </c>
      <c r="O57" s="33">
        <v>12381.7635174679</v>
      </c>
      <c r="P57" s="33">
        <v>11814.6598402084</v>
      </c>
      <c r="Q57" s="33">
        <v>13827.3805264929</v>
      </c>
      <c r="R57" s="33">
        <v>13157.170989173099</v>
      </c>
      <c r="S57" s="33">
        <v>12554.5524692047</v>
      </c>
      <c r="T57" s="33">
        <v>11979.534794090099</v>
      </c>
      <c r="U57" s="33">
        <v>11461.4350904068</v>
      </c>
      <c r="V57" s="33">
        <v>10905.9023129408</v>
      </c>
      <c r="W57" s="33">
        <v>13845.9133977289</v>
      </c>
      <c r="X57" s="33">
        <v>13211.749420053899</v>
      </c>
      <c r="Y57" s="33">
        <v>12640.357994817199</v>
      </c>
      <c r="Z57" s="33">
        <v>12027.6831375171</v>
      </c>
      <c r="AA57" s="33">
        <v>11476.7968823746</v>
      </c>
      <c r="AB57" s="33">
        <v>10951.142058974599</v>
      </c>
      <c r="AC57" s="33">
        <v>10477.519038275401</v>
      </c>
      <c r="AD57" s="33">
        <v>9969.6764159184604</v>
      </c>
      <c r="AE57" s="33">
        <v>9513.0500114020106</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6.3929259053899755E-3</v>
      </c>
      <c r="D59" s="35">
        <v>6.2040741860079256E-3</v>
      </c>
      <c r="E59" s="35">
        <v>6.4889995723109994E-3</v>
      </c>
      <c r="F59" s="35">
        <v>-288669.64820905851</v>
      </c>
      <c r="G59" s="35">
        <v>-290198.39257626393</v>
      </c>
      <c r="H59" s="35">
        <v>-307982.52111298509</v>
      </c>
      <c r="I59" s="35">
        <v>-383233.38685877115</v>
      </c>
      <c r="J59" s="35">
        <v>-353513.82542655425</v>
      </c>
      <c r="K59" s="35">
        <v>-303305.16074285674</v>
      </c>
      <c r="L59" s="35">
        <v>-254715.3292419076</v>
      </c>
      <c r="M59" s="35">
        <v>-197869.13215785427</v>
      </c>
      <c r="N59" s="35">
        <v>-147753.19917880022</v>
      </c>
      <c r="O59" s="35">
        <v>-133805.46533688731</v>
      </c>
      <c r="P59" s="35">
        <v>-127178.73064036472</v>
      </c>
      <c r="Q59" s="35">
        <v>-120954.68582344355</v>
      </c>
      <c r="R59" s="35">
        <v>-108823.6371570465</v>
      </c>
      <c r="S59" s="35">
        <v>-79136.239034966682</v>
      </c>
      <c r="T59" s="35">
        <v>-75511.715809470159</v>
      </c>
      <c r="U59" s="35">
        <v>-72245.929709737204</v>
      </c>
      <c r="V59" s="35">
        <v>-62593.422645919869</v>
      </c>
      <c r="W59" s="35">
        <v>-40126.60367992174</v>
      </c>
      <c r="X59" s="35">
        <v>-38288.743757929784</v>
      </c>
      <c r="Y59" s="35">
        <v>-30192.038461160992</v>
      </c>
      <c r="Z59" s="35">
        <v>-26341.310200656928</v>
      </c>
      <c r="AA59" s="35">
        <v>-23514.404291114151</v>
      </c>
      <c r="AB59" s="35">
        <v>-14940.520221154387</v>
      </c>
      <c r="AC59" s="35">
        <v>20722.173841182019</v>
      </c>
      <c r="AD59" s="35">
        <v>103838.08327863022</v>
      </c>
      <c r="AE59" s="35">
        <v>102243.14629929612</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4.6751587510120001E-5</v>
      </c>
      <c r="D64" s="33">
        <v>4.4610293407926598E-5</v>
      </c>
      <c r="E64" s="33">
        <v>5.3407906936379003E-5</v>
      </c>
      <c r="F64" s="33">
        <v>6.0307398343179403E-5</v>
      </c>
      <c r="G64" s="33">
        <v>5.7545227403787904E-5</v>
      </c>
      <c r="H64" s="33">
        <v>5.4909568111524599E-5</v>
      </c>
      <c r="I64" s="33">
        <v>5.2534798852371503E-5</v>
      </c>
      <c r="J64" s="33">
        <v>4.9988450817429201E-5</v>
      </c>
      <c r="K64" s="33">
        <v>5.0389723168229301E-5</v>
      </c>
      <c r="L64" s="33">
        <v>4.9657988051587103E-5</v>
      </c>
      <c r="M64" s="33">
        <v>4.8312379728683699E-5</v>
      </c>
      <c r="N64" s="33">
        <v>6.6834042080733596E-5</v>
      </c>
      <c r="O64" s="33">
        <v>6.3772940891341102E-5</v>
      </c>
      <c r="P64" s="33">
        <v>6.0852042811022596E-5</v>
      </c>
      <c r="Q64" s="33">
        <v>6.8488459993627701E-5</v>
      </c>
      <c r="R64" s="33">
        <v>6.5168842153059403E-5</v>
      </c>
      <c r="S64" s="33">
        <v>9.1281374514551501E-5</v>
      </c>
      <c r="T64" s="33">
        <v>8.71005481662312E-5</v>
      </c>
      <c r="U64" s="33">
        <v>8.3333559800552603E-5</v>
      </c>
      <c r="V64" s="33">
        <v>7.9294403833872704E-5</v>
      </c>
      <c r="W64" s="33">
        <v>8.9988429235758597E-5</v>
      </c>
      <c r="X64" s="33">
        <v>8.5866821755660501E-5</v>
      </c>
      <c r="Y64" s="33">
        <v>8.2673687164301493E-5</v>
      </c>
      <c r="Z64" s="33">
        <v>7.8666515052653503E-5</v>
      </c>
      <c r="AA64" s="33">
        <v>7.5063468531807803E-5</v>
      </c>
      <c r="AB64" s="33">
        <v>7.1625447043819991E-5</v>
      </c>
      <c r="AC64" s="33">
        <v>6.8527737197199298E-5</v>
      </c>
      <c r="AD64" s="33">
        <v>6.5206215600790597E-5</v>
      </c>
      <c r="AE64" s="33">
        <v>6.2219671350029193E-5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1.7377168807637339E-4</v>
      </c>
      <c r="D66" s="33">
        <v>1.7215567275921008E-4</v>
      </c>
      <c r="E66" s="33">
        <v>1.660809305654348E-4</v>
      </c>
      <c r="F66" s="33">
        <v>1.5803103106215341E-4</v>
      </c>
      <c r="G66" s="33">
        <v>1.50792968510723E-4</v>
      </c>
      <c r="H66" s="33">
        <v>1.4388642027737491E-4</v>
      </c>
      <c r="I66" s="33">
        <v>1.376635148815378E-4</v>
      </c>
      <c r="J66" s="33">
        <v>1.3385728296463789E-4</v>
      </c>
      <c r="K66" s="33">
        <v>1.337116767557941E-4</v>
      </c>
      <c r="L66" s="33">
        <v>1.3486198281346379E-4</v>
      </c>
      <c r="M66" s="33">
        <v>1.358879763927378E-4</v>
      </c>
      <c r="N66" s="33">
        <v>2.5861594802980501E-4</v>
      </c>
      <c r="O66" s="33">
        <v>2.467709426782878E-4</v>
      </c>
      <c r="P66" s="33">
        <v>2.3546845666034589E-4</v>
      </c>
      <c r="Q66" s="33">
        <v>493.74686563231495</v>
      </c>
      <c r="R66" s="33">
        <v>469.81508348930504</v>
      </c>
      <c r="S66" s="33">
        <v>1676.4982799978893</v>
      </c>
      <c r="T66" s="33">
        <v>1599.7120985977399</v>
      </c>
      <c r="U66" s="33">
        <v>1530.5265769136329</v>
      </c>
      <c r="V66" s="33">
        <v>1456.3423518535312</v>
      </c>
      <c r="W66" s="33">
        <v>1389.6397090863429</v>
      </c>
      <c r="X66" s="33">
        <v>1325.9920882949341</v>
      </c>
      <c r="Y66" s="33">
        <v>2121.5216986248092</v>
      </c>
      <c r="Z66" s="33">
        <v>2018.6920937459322</v>
      </c>
      <c r="AA66" s="33">
        <v>1926.2329131128276</v>
      </c>
      <c r="AB66" s="33">
        <v>1838.0085041468972</v>
      </c>
      <c r="AC66" s="33">
        <v>1758.5169648063431</v>
      </c>
      <c r="AD66" s="33">
        <v>1673.2821049502986</v>
      </c>
      <c r="AE66" s="33">
        <v>1596.6432301064281</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7718.0155151393838</v>
      </c>
      <c r="D68" s="33">
        <v>7364.5186183842252</v>
      </c>
      <c r="E68" s="33">
        <v>8984.9620120675227</v>
      </c>
      <c r="F68" s="33">
        <v>21069.388014209853</v>
      </c>
      <c r="G68" s="33">
        <v>20104.377868150415</v>
      </c>
      <c r="H68" s="33">
        <v>19183.568632818067</v>
      </c>
      <c r="I68" s="33">
        <v>20412.249924825694</v>
      </c>
      <c r="J68" s="33">
        <v>32635.417088697606</v>
      </c>
      <c r="K68" s="33">
        <v>32569.504342781584</v>
      </c>
      <c r="L68" s="33">
        <v>31077.773271752412</v>
      </c>
      <c r="M68" s="33">
        <v>29733.699170018583</v>
      </c>
      <c r="N68" s="33">
        <v>38514.940603497766</v>
      </c>
      <c r="O68" s="33">
        <v>36750.897543648542</v>
      </c>
      <c r="P68" s="33">
        <v>35067.650467588806</v>
      </c>
      <c r="Q68" s="33">
        <v>33665.485365884662</v>
      </c>
      <c r="R68" s="33">
        <v>32033.728047317636</v>
      </c>
      <c r="S68" s="33">
        <v>30789.826199076939</v>
      </c>
      <c r="T68" s="33">
        <v>31237.676802736922</v>
      </c>
      <c r="U68" s="33">
        <v>33916.722483736958</v>
      </c>
      <c r="V68" s="33">
        <v>32272.787769282029</v>
      </c>
      <c r="W68" s="33">
        <v>34496.751495087665</v>
      </c>
      <c r="X68" s="33">
        <v>32916.77121083792</v>
      </c>
      <c r="Y68" s="33">
        <v>37658.078500682546</v>
      </c>
      <c r="Z68" s="33">
        <v>35832.80971586216</v>
      </c>
      <c r="AA68" s="33">
        <v>34719.156136465244</v>
      </c>
      <c r="AB68" s="33">
        <v>44059.100900749872</v>
      </c>
      <c r="AC68" s="33">
        <v>42153.6006045307</v>
      </c>
      <c r="AD68" s="33">
        <v>40110.426550945551</v>
      </c>
      <c r="AE68" s="33">
        <v>38913.601745522377</v>
      </c>
    </row>
    <row r="69" spans="1:31">
      <c r="A69" s="29" t="s">
        <v>133</v>
      </c>
      <c r="B69" s="29" t="s">
        <v>68</v>
      </c>
      <c r="C69" s="33">
        <v>4.5139074960992548E-4</v>
      </c>
      <c r="D69" s="33">
        <v>7.8848082730375072E-4</v>
      </c>
      <c r="E69" s="33">
        <v>9.0264727452035666E-4</v>
      </c>
      <c r="F69" s="33">
        <v>2.4741885609818291E-3</v>
      </c>
      <c r="G69" s="33">
        <v>4.9040019527059366E-3</v>
      </c>
      <c r="H69" s="33">
        <v>4.6881745437862797E-3</v>
      </c>
      <c r="I69" s="33">
        <v>0.19037763700483412</v>
      </c>
      <c r="J69" s="33">
        <v>0.18115356474464958</v>
      </c>
      <c r="K69" s="33">
        <v>0.17289279810619138</v>
      </c>
      <c r="L69" s="33">
        <v>448.33714338984436</v>
      </c>
      <c r="M69" s="33">
        <v>1002.5828754036988</v>
      </c>
      <c r="N69" s="33">
        <v>953.9896804993457</v>
      </c>
      <c r="O69" s="33">
        <v>910.2957395645509</v>
      </c>
      <c r="P69" s="33">
        <v>2566.6784473765492</v>
      </c>
      <c r="Q69" s="33">
        <v>2455.6728606812021</v>
      </c>
      <c r="R69" s="33">
        <v>2336.6470461898498</v>
      </c>
      <c r="S69" s="33">
        <v>8129.9851265484294</v>
      </c>
      <c r="T69" s="33">
        <v>7757.6193924729878</v>
      </c>
      <c r="U69" s="33">
        <v>7422.1122689703707</v>
      </c>
      <c r="V69" s="33">
        <v>7062.3645426709645</v>
      </c>
      <c r="W69" s="33">
        <v>6738.8975382918861</v>
      </c>
      <c r="X69" s="33">
        <v>6430.2461415913949</v>
      </c>
      <c r="Y69" s="33">
        <v>9806.0874671502279</v>
      </c>
      <c r="Z69" s="33">
        <v>9330.7889583919041</v>
      </c>
      <c r="AA69" s="33">
        <v>8903.424575073579</v>
      </c>
      <c r="AB69" s="33">
        <v>8495.634136519473</v>
      </c>
      <c r="AC69" s="33">
        <v>8128.2087227292695</v>
      </c>
      <c r="AD69" s="33">
        <v>7734.2365625622624</v>
      </c>
      <c r="AE69" s="33">
        <v>8711.7831850332459</v>
      </c>
    </row>
    <row r="70" spans="1:31">
      <c r="A70" s="29" t="s">
        <v>133</v>
      </c>
      <c r="B70" s="29" t="s">
        <v>36</v>
      </c>
      <c r="C70" s="33">
        <v>1.80897027731126E-4</v>
      </c>
      <c r="D70" s="33">
        <v>2.7504217702020402E-4</v>
      </c>
      <c r="E70" s="33">
        <v>2.63146951298677E-4</v>
      </c>
      <c r="F70" s="33">
        <v>3.3393539963988498E-4</v>
      </c>
      <c r="G70" s="33">
        <v>5.1791706306635195E-4</v>
      </c>
      <c r="H70" s="33">
        <v>5.5491260780384801E-4</v>
      </c>
      <c r="I70" s="33">
        <v>7.0376031583049999E-4</v>
      </c>
      <c r="J70" s="33">
        <v>9.0902417217449409E-4</v>
      </c>
      <c r="K70" s="33">
        <v>1.48058702995323E-3</v>
      </c>
      <c r="L70" s="33">
        <v>1.5751154350609399E-3</v>
      </c>
      <c r="M70" s="33">
        <v>1.5164059840943899E-3</v>
      </c>
      <c r="N70" s="33">
        <v>826.12125022721102</v>
      </c>
      <c r="O70" s="33">
        <v>788.28363539915404</v>
      </c>
      <c r="P70" s="33">
        <v>752.17904111194707</v>
      </c>
      <c r="Q70" s="33">
        <v>4141.8061803125902</v>
      </c>
      <c r="R70" s="33">
        <v>3941.0539121257902</v>
      </c>
      <c r="S70" s="33">
        <v>4029.83678691252</v>
      </c>
      <c r="T70" s="33">
        <v>3845.2641081184697</v>
      </c>
      <c r="U70" s="33">
        <v>3678.9613067790401</v>
      </c>
      <c r="V70" s="33">
        <v>3500.6430092165001</v>
      </c>
      <c r="W70" s="33">
        <v>4733.2420014918698</v>
      </c>
      <c r="X70" s="33">
        <v>4516.4522897017805</v>
      </c>
      <c r="Y70" s="33">
        <v>4321.1214497973097</v>
      </c>
      <c r="Z70" s="33">
        <v>5103.7493495403605</v>
      </c>
      <c r="AA70" s="33">
        <v>4869.9898361964597</v>
      </c>
      <c r="AB70" s="33">
        <v>4646.9368647496194</v>
      </c>
      <c r="AC70" s="33">
        <v>4445.9627329599198</v>
      </c>
      <c r="AD70" s="33">
        <v>4230.4680765051298</v>
      </c>
      <c r="AE70" s="33">
        <v>4036.7061791607998</v>
      </c>
    </row>
    <row r="71" spans="1:31">
      <c r="A71" s="29" t="s">
        <v>133</v>
      </c>
      <c r="B71" s="29" t="s">
        <v>73</v>
      </c>
      <c r="C71" s="33">
        <v>0</v>
      </c>
      <c r="D71" s="33">
        <v>0</v>
      </c>
      <c r="E71" s="33">
        <v>2.4972835823303298E-4</v>
      </c>
      <c r="F71" s="33">
        <v>2.5386454784583502E-4</v>
      </c>
      <c r="G71" s="33">
        <v>2.4223716387859301E-4</v>
      </c>
      <c r="H71" s="33">
        <v>2.7826475887864001E-4</v>
      </c>
      <c r="I71" s="33">
        <v>2.7438491693046501E-4</v>
      </c>
      <c r="J71" s="33">
        <v>2.6670224399125603E-4</v>
      </c>
      <c r="K71" s="33">
        <v>3.0975376306768197E-4</v>
      </c>
      <c r="L71" s="33">
        <v>3.2827819556879303E-4</v>
      </c>
      <c r="M71" s="33">
        <v>3.16624404952756E-4</v>
      </c>
      <c r="N71" s="33">
        <v>5.0853176618179097E-4</v>
      </c>
      <c r="O71" s="33">
        <v>4.85240234713104E-4</v>
      </c>
      <c r="P71" s="33">
        <v>4.63015490954121E-4</v>
      </c>
      <c r="Q71" s="33">
        <v>5.4610231323312197E-4</v>
      </c>
      <c r="R71" s="33">
        <v>5.1963287616368003E-4</v>
      </c>
      <c r="S71" s="33">
        <v>6.3997033211476496E-4</v>
      </c>
      <c r="T71" s="33">
        <v>6.1065871360684997E-4</v>
      </c>
      <c r="U71" s="33">
        <v>5.84248497850606E-4</v>
      </c>
      <c r="V71" s="33">
        <v>5.5593012513539895E-4</v>
      </c>
      <c r="W71" s="33">
        <v>7.2440506484524301E-4</v>
      </c>
      <c r="X71" s="33">
        <v>6.9122620663820695E-4</v>
      </c>
      <c r="Y71" s="33">
        <v>6.6133154887452908E-4</v>
      </c>
      <c r="Z71" s="33">
        <v>9.1853243766717291E-4</v>
      </c>
      <c r="AA71" s="33">
        <v>8.7646224933347709E-4</v>
      </c>
      <c r="AB71" s="33">
        <v>8.3631893987074206E-4</v>
      </c>
      <c r="AC71" s="33">
        <v>8.0014920520412203E-4</v>
      </c>
      <c r="AD71" s="33">
        <v>7.6136618136391204E-4</v>
      </c>
      <c r="AE71" s="33">
        <v>7.2649444757709404E-4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7718.0161870534093</v>
      </c>
      <c r="D73" s="35">
        <v>7364.5196236310185</v>
      </c>
      <c r="E73" s="35">
        <v>8984.9631342036355</v>
      </c>
      <c r="F73" s="35">
        <v>21069.390706736842</v>
      </c>
      <c r="G73" s="35">
        <v>20104.382980490562</v>
      </c>
      <c r="H73" s="35">
        <v>19183.573519788599</v>
      </c>
      <c r="I73" s="35">
        <v>20412.440492661011</v>
      </c>
      <c r="J73" s="35">
        <v>32635.598426108085</v>
      </c>
      <c r="K73" s="35">
        <v>32569.677419681087</v>
      </c>
      <c r="L73" s="35">
        <v>31526.110599662225</v>
      </c>
      <c r="M73" s="35">
        <v>30736.282229622637</v>
      </c>
      <c r="N73" s="35">
        <v>39468.930609447103</v>
      </c>
      <c r="O73" s="35">
        <v>37661.193593756972</v>
      </c>
      <c r="P73" s="35">
        <v>37634.329211285854</v>
      </c>
      <c r="Q73" s="35">
        <v>36614.905160686641</v>
      </c>
      <c r="R73" s="35">
        <v>34840.190242165634</v>
      </c>
      <c r="S73" s="35">
        <v>40596.309696904631</v>
      </c>
      <c r="T73" s="35">
        <v>40595.008380908199</v>
      </c>
      <c r="U73" s="35">
        <v>42869.361412954517</v>
      </c>
      <c r="V73" s="35">
        <v>40791.494743100928</v>
      </c>
      <c r="W73" s="35">
        <v>42625.288832454324</v>
      </c>
      <c r="X73" s="35">
        <v>40673.009526591071</v>
      </c>
      <c r="Y73" s="35">
        <v>49585.687749131277</v>
      </c>
      <c r="Z73" s="35">
        <v>47182.29084666651</v>
      </c>
      <c r="AA73" s="35">
        <v>45548.813699715123</v>
      </c>
      <c r="AB73" s="35">
        <v>54392.74361304169</v>
      </c>
      <c r="AC73" s="35">
        <v>52040.326360594052</v>
      </c>
      <c r="AD73" s="35">
        <v>49517.945283664325</v>
      </c>
      <c r="AE73" s="35">
        <v>49222.028222881723</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3.9951299341586496E-5</v>
      </c>
      <c r="D78" s="33">
        <v>3.8121468822214601E-5</v>
      </c>
      <c r="E78" s="33">
        <v>3.8422496792819501E-5</v>
      </c>
      <c r="F78" s="33">
        <v>3.6560168367790103E-5</v>
      </c>
      <c r="G78" s="33">
        <v>3.4885656825605599E-5</v>
      </c>
      <c r="H78" s="33">
        <v>3.3287840469195395E-5</v>
      </c>
      <c r="I78" s="33">
        <v>3.40540985655806E-5</v>
      </c>
      <c r="J78" s="33">
        <v>3.3855587144640796E-5</v>
      </c>
      <c r="K78" s="33">
        <v>3.5864755104536896E-5</v>
      </c>
      <c r="L78" s="33">
        <v>3.4222094551773195E-5</v>
      </c>
      <c r="M78" s="33">
        <v>3.2742032316347893E-5</v>
      </c>
      <c r="N78" s="33">
        <v>3.3185256988977497E-5</v>
      </c>
      <c r="O78" s="33">
        <v>3.1665321541761095E-5</v>
      </c>
      <c r="P78" s="33">
        <v>3.0215001459116798E-5</v>
      </c>
      <c r="Q78" s="33">
        <v>2.8908240923600702E-5</v>
      </c>
      <c r="R78" s="33">
        <v>2.75070660056895E-5</v>
      </c>
      <c r="S78" s="33">
        <v>2.67673769708276E-5</v>
      </c>
      <c r="T78" s="33">
        <v>2.7863481857734798E-5</v>
      </c>
      <c r="U78" s="33">
        <v>2.7448656980622399E-5</v>
      </c>
      <c r="V78" s="33">
        <v>2.61182277167582E-5</v>
      </c>
      <c r="W78" s="33">
        <v>2.7836827084201199E-5</v>
      </c>
      <c r="X78" s="33">
        <v>2.6561857894197202E-5</v>
      </c>
      <c r="Y78" s="33">
        <v>2.5413091189913299E-5</v>
      </c>
      <c r="Z78" s="33">
        <v>2.4704238408075301E-5</v>
      </c>
      <c r="AA78" s="33">
        <v>2.4887969490309102E-5</v>
      </c>
      <c r="AB78" s="33">
        <v>2.46609191215365E-5</v>
      </c>
      <c r="AC78" s="33">
        <v>2.52618013072278E-5</v>
      </c>
      <c r="AD78" s="33">
        <v>2.4037368369004798E-5</v>
      </c>
      <c r="AE78" s="33">
        <v>2.2936420190300501E-5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1.7527807736903063E-4</v>
      </c>
      <c r="D80" s="33">
        <v>1.6898463484641069E-4</v>
      </c>
      <c r="E80" s="33">
        <v>1.6167626346590019E-4</v>
      </c>
      <c r="F80" s="33">
        <v>1.5383985703118451E-4</v>
      </c>
      <c r="G80" s="33">
        <v>1.4679375665070359E-4</v>
      </c>
      <c r="H80" s="33">
        <v>1.4007037842773059E-4</v>
      </c>
      <c r="I80" s="33">
        <v>1.340125120075739E-4</v>
      </c>
      <c r="J80" s="33">
        <v>1.3080564263769689E-4</v>
      </c>
      <c r="K80" s="33">
        <v>1.3127585912388562E-4</v>
      </c>
      <c r="L80" s="33">
        <v>1.3144358501671362E-4</v>
      </c>
      <c r="M80" s="33">
        <v>1.3183063453058318E-4</v>
      </c>
      <c r="N80" s="33">
        <v>1.5225520459600961E-4</v>
      </c>
      <c r="O80" s="33">
        <v>1.4528168371697841E-4</v>
      </c>
      <c r="P80" s="33">
        <v>1.3862756074345278E-4</v>
      </c>
      <c r="Q80" s="33">
        <v>1.3384925694573678E-4</v>
      </c>
      <c r="R80" s="33">
        <v>1.3178970856238121E-4</v>
      </c>
      <c r="S80" s="33">
        <v>1.3476338075661871E-4</v>
      </c>
      <c r="T80" s="33">
        <v>1.3199263756910067E-4</v>
      </c>
      <c r="U80" s="33">
        <v>1.530842972871477E-4</v>
      </c>
      <c r="V80" s="33">
        <v>1.4566434121816079E-4</v>
      </c>
      <c r="W80" s="33">
        <v>1.4076451895013811E-4</v>
      </c>
      <c r="X80" s="33">
        <v>1.3496867220897131E-4</v>
      </c>
      <c r="Y80" s="33">
        <v>1.3282797649720752E-4</v>
      </c>
      <c r="Z80" s="33">
        <v>1.379311157948096E-4</v>
      </c>
      <c r="AA80" s="33">
        <v>1.349188874366783E-4</v>
      </c>
      <c r="AB80" s="33">
        <v>1.3365705751148797E-4</v>
      </c>
      <c r="AC80" s="33">
        <v>1.3446139013241249E-4</v>
      </c>
      <c r="AD80" s="33">
        <v>1.374448726286677E-4</v>
      </c>
      <c r="AE80" s="33">
        <v>1.3395561309600352E-4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10762.945456458197</v>
      </c>
      <c r="D82" s="33">
        <v>10269.986118485895</v>
      </c>
      <c r="E82" s="33">
        <v>11729.169989022386</v>
      </c>
      <c r="F82" s="33">
        <v>11160.660170664074</v>
      </c>
      <c r="G82" s="33">
        <v>10649.484891432036</v>
      </c>
      <c r="H82" s="33">
        <v>10161.722220603264</v>
      </c>
      <c r="I82" s="33">
        <v>9722.2406078444819</v>
      </c>
      <c r="J82" s="33">
        <v>9251.0061345463382</v>
      </c>
      <c r="K82" s="33">
        <v>8827.295926396273</v>
      </c>
      <c r="L82" s="33">
        <v>8422.9922928262695</v>
      </c>
      <c r="M82" s="33">
        <v>8058.7085467501684</v>
      </c>
      <c r="N82" s="33">
        <v>7668.1050397327535</v>
      </c>
      <c r="O82" s="33">
        <v>7316.8941189693842</v>
      </c>
      <c r="P82" s="33">
        <v>6981.7691947102685</v>
      </c>
      <c r="Q82" s="33">
        <v>6679.8165218277418</v>
      </c>
      <c r="R82" s="33">
        <v>6356.0475525788343</v>
      </c>
      <c r="S82" s="33">
        <v>6064.9308683667314</v>
      </c>
      <c r="T82" s="33">
        <v>5787.1477728550999</v>
      </c>
      <c r="U82" s="33">
        <v>5536.8609630728888</v>
      </c>
      <c r="V82" s="33">
        <v>5268.4907524494802</v>
      </c>
      <c r="W82" s="33">
        <v>5027.1858330010273</v>
      </c>
      <c r="X82" s="33">
        <v>4796.9330448469354</v>
      </c>
      <c r="Y82" s="33">
        <v>4589.4717676068567</v>
      </c>
      <c r="Z82" s="33">
        <v>4367.0212724898374</v>
      </c>
      <c r="AA82" s="33">
        <v>4167.0059042272615</v>
      </c>
      <c r="AB82" s="33">
        <v>4094.1033683312467</v>
      </c>
      <c r="AC82" s="33">
        <v>3917.0391674177754</v>
      </c>
      <c r="AD82" s="33">
        <v>3727.1812978792532</v>
      </c>
      <c r="AE82" s="33">
        <v>3556.4707026673382</v>
      </c>
    </row>
    <row r="83" spans="1:31">
      <c r="A83" s="29" t="s">
        <v>134</v>
      </c>
      <c r="B83" s="29" t="s">
        <v>68</v>
      </c>
      <c r="C83" s="33">
        <v>5.5655015257441098E-5</v>
      </c>
      <c r="D83" s="33">
        <v>9.4370543810216198E-5</v>
      </c>
      <c r="E83" s="33">
        <v>1.14054543586703E-4</v>
      </c>
      <c r="F83" s="33">
        <v>1.8580340390913399E-4</v>
      </c>
      <c r="G83" s="33">
        <v>1.77293324270193E-4</v>
      </c>
      <c r="H83" s="33">
        <v>2.02882611229014E-4</v>
      </c>
      <c r="I83" s="33">
        <v>2.3945598709174801E-4</v>
      </c>
      <c r="J83" s="33">
        <v>2.5612207836662397E-4</v>
      </c>
      <c r="K83" s="33">
        <v>4.6206108387353701E-4</v>
      </c>
      <c r="L83" s="33">
        <v>4.4089798061982898E-4</v>
      </c>
      <c r="M83" s="33">
        <v>4.2182970150548399E-4</v>
      </c>
      <c r="N83" s="33">
        <v>4.0138372560049999E-4</v>
      </c>
      <c r="O83" s="33">
        <v>3.8299973801593501E-4</v>
      </c>
      <c r="P83" s="33">
        <v>3.6545776513688399E-4</v>
      </c>
      <c r="Q83" s="33">
        <v>3.4965217977144902E-4</v>
      </c>
      <c r="R83" s="33">
        <v>3.3270462956998595E-4</v>
      </c>
      <c r="S83" s="33">
        <v>3.1746624946329E-4</v>
      </c>
      <c r="T83" s="33">
        <v>4.4701277177227098E-4</v>
      </c>
      <c r="U83" s="33">
        <v>4.74395684020403E-4</v>
      </c>
      <c r="V83" s="33">
        <v>4.5140184861646398E-4</v>
      </c>
      <c r="W83" s="33">
        <v>1.2087531573458099E-3</v>
      </c>
      <c r="X83" s="33">
        <v>1.15339041685552E-3</v>
      </c>
      <c r="Y83" s="33">
        <v>1.10350774248833E-3</v>
      </c>
      <c r="Z83" s="33">
        <v>1.0500210092560401E-3</v>
      </c>
      <c r="AA83" s="33">
        <v>1.0019284435477101E-3</v>
      </c>
      <c r="AB83" s="33">
        <v>9.5603859079086196E-4</v>
      </c>
      <c r="AC83" s="33">
        <v>9.6030501589853396E-4</v>
      </c>
      <c r="AD83" s="33">
        <v>9.1375928157394004E-4</v>
      </c>
      <c r="AE83" s="33">
        <v>8.7190771107838909E-4</v>
      </c>
    </row>
    <row r="84" spans="1:31">
      <c r="A84" s="29" t="s">
        <v>134</v>
      </c>
      <c r="B84" s="29" t="s">
        <v>36</v>
      </c>
      <c r="C84" s="33">
        <v>1.7588005336927602E-4</v>
      </c>
      <c r="D84" s="33">
        <v>2.4349904061351398E-4</v>
      </c>
      <c r="E84" s="33">
        <v>2.3296801558145099E-4</v>
      </c>
      <c r="F84" s="33">
        <v>2.7380769164548903E-4</v>
      </c>
      <c r="G84" s="33">
        <v>3.7487643774311601E-4</v>
      </c>
      <c r="H84" s="33">
        <v>3.6298237349399797E-4</v>
      </c>
      <c r="I84" s="33">
        <v>4.3168356449198E-4</v>
      </c>
      <c r="J84" s="33">
        <v>5.01809330360818E-4</v>
      </c>
      <c r="K84" s="33">
        <v>5.3873165094266194E-4</v>
      </c>
      <c r="L84" s="33">
        <v>5.5148317487382101E-4</v>
      </c>
      <c r="M84" s="33">
        <v>5.8114516794871595E-4</v>
      </c>
      <c r="N84" s="33">
        <v>6.6957125587731997E-4</v>
      </c>
      <c r="O84" s="33">
        <v>6.3890386985758398E-4</v>
      </c>
      <c r="P84" s="33">
        <v>6.0964109694963892E-4</v>
      </c>
      <c r="Q84" s="33">
        <v>6.0218735161477399E-4</v>
      </c>
      <c r="R84" s="33">
        <v>5.8595605318385901E-4</v>
      </c>
      <c r="S84" s="33">
        <v>6.4755849103894899E-4</v>
      </c>
      <c r="T84" s="33">
        <v>6.1887076427008005E-4</v>
      </c>
      <c r="U84" s="33">
        <v>7.3212003368073101E-4</v>
      </c>
      <c r="V84" s="33">
        <v>6.96634366088407E-4</v>
      </c>
      <c r="W84" s="33">
        <v>7.52301227997667E-4</v>
      </c>
      <c r="X84" s="33">
        <v>7.4869145496531098E-4</v>
      </c>
      <c r="Y84" s="33">
        <v>7.6530878652146907E-4</v>
      </c>
      <c r="Z84" s="33">
        <v>7.7608227542289498E-4</v>
      </c>
      <c r="AA84" s="33">
        <v>8.2347755454750609E-4</v>
      </c>
      <c r="AB84" s="33">
        <v>8.1881277725133906E-4</v>
      </c>
      <c r="AC84" s="33">
        <v>8.2051583034981003E-4</v>
      </c>
      <c r="AD84" s="33">
        <v>8.7528181135244703E-4</v>
      </c>
      <c r="AE84" s="33">
        <v>9.3406409502057601E-4</v>
      </c>
    </row>
    <row r="85" spans="1:31">
      <c r="A85" s="29" t="s">
        <v>134</v>
      </c>
      <c r="B85" s="29" t="s">
        <v>73</v>
      </c>
      <c r="C85" s="33">
        <v>0</v>
      </c>
      <c r="D85" s="33">
        <v>0</v>
      </c>
      <c r="E85" s="33">
        <v>7.0459255940453905E-4</v>
      </c>
      <c r="F85" s="33">
        <v>6.8337511310930898E-4</v>
      </c>
      <c r="G85" s="33">
        <v>6.9924601646113209E-4</v>
      </c>
      <c r="H85" s="33">
        <v>7.322604749488451E-4</v>
      </c>
      <c r="I85" s="33">
        <v>7.4884235800370502E-4</v>
      </c>
      <c r="J85" s="33">
        <v>7.7156079624304103E-4</v>
      </c>
      <c r="K85" s="33">
        <v>7.3911956628128705E-4</v>
      </c>
      <c r="L85" s="33">
        <v>7.5285380786682004E-4</v>
      </c>
      <c r="M85" s="33">
        <v>7.6686632518287905E-4</v>
      </c>
      <c r="N85" s="33">
        <v>8.6186822346144901E-4</v>
      </c>
      <c r="O85" s="33">
        <v>8.2239334267015108E-4</v>
      </c>
      <c r="P85" s="33">
        <v>7.8472647170108501E-4</v>
      </c>
      <c r="Q85" s="33">
        <v>7.5078804592336999E-4</v>
      </c>
      <c r="R85" s="33">
        <v>7.5394326672039997E-4</v>
      </c>
      <c r="S85" s="33">
        <v>7.7601814592804597E-4</v>
      </c>
      <c r="T85" s="33">
        <v>7.4047532978921307E-4</v>
      </c>
      <c r="U85" s="33">
        <v>8.4300665832528902E-4</v>
      </c>
      <c r="V85" s="33">
        <v>8.0214634488044202E-4</v>
      </c>
      <c r="W85" s="33">
        <v>7.7543384015733711E-4</v>
      </c>
      <c r="X85" s="33">
        <v>7.4185348773683801E-4</v>
      </c>
      <c r="Y85" s="33">
        <v>7.5396454163945094E-4</v>
      </c>
      <c r="Z85" s="33">
        <v>7.4303267142627008E-4</v>
      </c>
      <c r="AA85" s="33">
        <v>7.3138478137329502E-4</v>
      </c>
      <c r="AB85" s="33">
        <v>7.162865758286749E-4</v>
      </c>
      <c r="AC85" s="33">
        <v>6.8760334475071795E-4</v>
      </c>
      <c r="AD85" s="33">
        <v>7.3622819742328303E-4</v>
      </c>
      <c r="AE85" s="33">
        <v>7.1972421420381098E-4</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10762.945727342589</v>
      </c>
      <c r="D87" s="35">
        <v>10269.986419962543</v>
      </c>
      <c r="E87" s="35">
        <v>11729.17030317569</v>
      </c>
      <c r="F87" s="35">
        <v>11160.660546867504</v>
      </c>
      <c r="G87" s="35">
        <v>10649.485250404774</v>
      </c>
      <c r="H87" s="35">
        <v>10161.722596844094</v>
      </c>
      <c r="I87" s="35">
        <v>9722.2410153670789</v>
      </c>
      <c r="J87" s="35">
        <v>9251.0065553296463</v>
      </c>
      <c r="K87" s="35">
        <v>8827.2965555979699</v>
      </c>
      <c r="L87" s="35">
        <v>8422.9928993899302</v>
      </c>
      <c r="M87" s="35">
        <v>8058.7091331525371</v>
      </c>
      <c r="N87" s="35">
        <v>7668.1056265569405</v>
      </c>
      <c r="O87" s="35">
        <v>7316.8946789161273</v>
      </c>
      <c r="P87" s="35">
        <v>6981.7697290105953</v>
      </c>
      <c r="Q87" s="35">
        <v>6679.8170342374187</v>
      </c>
      <c r="R87" s="35">
        <v>6356.0480445802386</v>
      </c>
      <c r="S87" s="35">
        <v>6064.9313473637385</v>
      </c>
      <c r="T87" s="35">
        <v>5787.1483797239907</v>
      </c>
      <c r="U87" s="35">
        <v>5536.8616180015269</v>
      </c>
      <c r="V87" s="35">
        <v>5268.4913756338974</v>
      </c>
      <c r="W87" s="35">
        <v>5027.1872103555306</v>
      </c>
      <c r="X87" s="35">
        <v>4796.9343597678826</v>
      </c>
      <c r="Y87" s="35">
        <v>4589.4730293556668</v>
      </c>
      <c r="Z87" s="35">
        <v>4367.0224851462008</v>
      </c>
      <c r="AA87" s="35">
        <v>4167.0070659625617</v>
      </c>
      <c r="AB87" s="35">
        <v>4094.1044826878137</v>
      </c>
      <c r="AC87" s="35">
        <v>3917.0402874459824</v>
      </c>
      <c r="AD87" s="35">
        <v>3727.1823731207755</v>
      </c>
      <c r="AE87" s="35">
        <v>3556.4717314670825</v>
      </c>
    </row>
  </sheetData>
  <sheetProtection algorithmName="SHA-512" hashValue="B9ctqfqcITpJuU7uYsyJEwdEWlG9ubAYpI4ZeGVuJHtb4WgWsf7WT1XrjmV2983QF1attvaNFkTyIQ/fwkdpbw==" saltValue="KiOT6PnPMrLuKWWBoNjfkw=="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1479938.6348999999</v>
      </c>
      <c r="D6" s="33">
        <v>1307308.6565</v>
      </c>
      <c r="E6" s="33">
        <v>1212105.5312000001</v>
      </c>
      <c r="F6" s="33">
        <v>994776.4662025884</v>
      </c>
      <c r="G6" s="33">
        <v>835312.53543292056</v>
      </c>
      <c r="H6" s="33">
        <v>746767.91366123024</v>
      </c>
      <c r="I6" s="33">
        <v>693989.98948299151</v>
      </c>
      <c r="J6" s="33">
        <v>718649.46709201764</v>
      </c>
      <c r="K6" s="33">
        <v>679792.37464126723</v>
      </c>
      <c r="L6" s="33">
        <v>626139.2281230574</v>
      </c>
      <c r="M6" s="33">
        <v>570161.11861331551</v>
      </c>
      <c r="N6" s="33">
        <v>350264.04325071583</v>
      </c>
      <c r="O6" s="33">
        <v>323685.93692629412</v>
      </c>
      <c r="P6" s="33">
        <v>276012.18190668302</v>
      </c>
      <c r="Q6" s="33">
        <v>173769.45882237449</v>
      </c>
      <c r="R6" s="33">
        <v>161285.05745748058</v>
      </c>
      <c r="S6" s="33">
        <v>161670.06246562579</v>
      </c>
      <c r="T6" s="33">
        <v>152092.03575520223</v>
      </c>
      <c r="U6" s="33">
        <v>135375.64637113607</v>
      </c>
      <c r="V6" s="33">
        <v>120575.67900372922</v>
      </c>
      <c r="W6" s="33">
        <v>79534.262372818645</v>
      </c>
      <c r="X6" s="33">
        <v>39524.024942173433</v>
      </c>
      <c r="Y6" s="33">
        <v>26323.249072130991</v>
      </c>
      <c r="Z6" s="33">
        <v>22131.319825542832</v>
      </c>
      <c r="AA6" s="33">
        <v>19795.004586001734</v>
      </c>
      <c r="AB6" s="33">
        <v>18724.939710546001</v>
      </c>
      <c r="AC6" s="33">
        <v>18199.138884553573</v>
      </c>
      <c r="AD6" s="33">
        <v>16213.2648792489</v>
      </c>
      <c r="AE6" s="33">
        <v>15772.769877506411</v>
      </c>
    </row>
    <row r="7" spans="1:31">
      <c r="A7" s="29" t="s">
        <v>40</v>
      </c>
      <c r="B7" s="29" t="s">
        <v>71</v>
      </c>
      <c r="C7" s="33">
        <v>205750.62494000001</v>
      </c>
      <c r="D7" s="33">
        <v>171485.2421</v>
      </c>
      <c r="E7" s="33">
        <v>170467.92896000002</v>
      </c>
      <c r="F7" s="33">
        <v>79997.319410640295</v>
      </c>
      <c r="G7" s="33">
        <v>73159.373168695864</v>
      </c>
      <c r="H7" s="33">
        <v>53150.52564116232</v>
      </c>
      <c r="I7" s="33">
        <v>2.0512095513999976E-2</v>
      </c>
      <c r="J7" s="33">
        <v>1.2845759142E-2</v>
      </c>
      <c r="K7" s="33">
        <v>1.1827570033999988E-2</v>
      </c>
      <c r="L7" s="33">
        <v>1.0273322090999995E-2</v>
      </c>
      <c r="M7" s="33">
        <v>8.6748600809999979E-3</v>
      </c>
      <c r="N7" s="33">
        <v>7.9116041679999985E-3</v>
      </c>
      <c r="O7" s="33">
        <v>7.8598463020000016E-3</v>
      </c>
      <c r="P7" s="33">
        <v>6.9971566289999997E-3</v>
      </c>
      <c r="Q7" s="33">
        <v>6.6957986719999993E-3</v>
      </c>
      <c r="R7" s="33">
        <v>6.0524456569999857E-3</v>
      </c>
      <c r="S7" s="33">
        <v>5.1515596999999903E-3</v>
      </c>
      <c r="T7" s="33">
        <v>5.1229928389999995E-3</v>
      </c>
      <c r="U7" s="33">
        <v>4.2422890820000003E-3</v>
      </c>
      <c r="V7" s="33">
        <v>3.742641033E-3</v>
      </c>
      <c r="W7" s="33">
        <v>4.1846024029999996E-3</v>
      </c>
      <c r="X7" s="33">
        <v>4.4044681999999887E-3</v>
      </c>
      <c r="Y7" s="33">
        <v>4.3176549279999987E-3</v>
      </c>
      <c r="Z7" s="33">
        <v>3.8554592240000012E-3</v>
      </c>
      <c r="AA7" s="33">
        <v>2.8620328320000002E-3</v>
      </c>
      <c r="AB7" s="33">
        <v>3.0722934009999991E-3</v>
      </c>
      <c r="AC7" s="33">
        <v>1.000301179E-3</v>
      </c>
      <c r="AD7" s="33">
        <v>0</v>
      </c>
      <c r="AE7" s="33">
        <v>0</v>
      </c>
    </row>
    <row r="8" spans="1:31">
      <c r="A8" s="29" t="s">
        <v>40</v>
      </c>
      <c r="B8" s="29" t="s">
        <v>20</v>
      </c>
      <c r="C8" s="33">
        <v>173851.91979016431</v>
      </c>
      <c r="D8" s="33">
        <v>162746.97731974052</v>
      </c>
      <c r="E8" s="33">
        <v>118958.72945140541</v>
      </c>
      <c r="F8" s="33">
        <v>197000.24114837649</v>
      </c>
      <c r="G8" s="33">
        <v>215197.89595430138</v>
      </c>
      <c r="H8" s="33">
        <v>186693.27657077878</v>
      </c>
      <c r="I8" s="33">
        <v>186752.81940194318</v>
      </c>
      <c r="J8" s="33">
        <v>175844.70475611158</v>
      </c>
      <c r="K8" s="33">
        <v>213575.18469970688</v>
      </c>
      <c r="L8" s="33">
        <v>196754.88116469601</v>
      </c>
      <c r="M8" s="33">
        <v>207234.58130047272</v>
      </c>
      <c r="N8" s="33">
        <v>225663.79146353851</v>
      </c>
      <c r="O8" s="33">
        <v>251135.75852342779</v>
      </c>
      <c r="P8" s="33">
        <v>229548.19404615223</v>
      </c>
      <c r="Q8" s="33">
        <v>202090.92525523237</v>
      </c>
      <c r="R8" s="33">
        <v>164252.29059424979</v>
      </c>
      <c r="S8" s="33">
        <v>137221.35903988601</v>
      </c>
      <c r="T8" s="33">
        <v>131201.55338154567</v>
      </c>
      <c r="U8" s="33">
        <v>110309.41585401791</v>
      </c>
      <c r="V8" s="33">
        <v>107297.3848544511</v>
      </c>
      <c r="W8" s="33">
        <v>110687.38784728797</v>
      </c>
      <c r="X8" s="33">
        <v>120784.8172383488</v>
      </c>
      <c r="Y8" s="33">
        <v>69200.2487082445</v>
      </c>
      <c r="Z8" s="33">
        <v>62210.343209562707</v>
      </c>
      <c r="AA8" s="33">
        <v>29563.759043242</v>
      </c>
      <c r="AB8" s="33">
        <v>21240.111038388204</v>
      </c>
      <c r="AC8" s="33">
        <v>20300.519970332796</v>
      </c>
      <c r="AD8" s="33">
        <v>19298.241325872703</v>
      </c>
      <c r="AE8" s="33">
        <v>18387.123890652801</v>
      </c>
    </row>
    <row r="9" spans="1:31">
      <c r="A9" s="29" t="s">
        <v>40</v>
      </c>
      <c r="B9" s="29" t="s">
        <v>32</v>
      </c>
      <c r="C9" s="33">
        <v>83302.771200000003</v>
      </c>
      <c r="D9" s="33">
        <v>78225.799599999998</v>
      </c>
      <c r="E9" s="33">
        <v>72410.78955999999</v>
      </c>
      <c r="F9" s="33">
        <v>23557.724829999999</v>
      </c>
      <c r="G9" s="33">
        <v>22497.951000000001</v>
      </c>
      <c r="H9" s="33">
        <v>22702.811029999997</v>
      </c>
      <c r="I9" s="33">
        <v>21370.705890000001</v>
      </c>
      <c r="J9" s="33">
        <v>25035.16188</v>
      </c>
      <c r="K9" s="33">
        <v>18535.36723</v>
      </c>
      <c r="L9" s="33">
        <v>22776.121249999997</v>
      </c>
      <c r="M9" s="33">
        <v>31713.402320000001</v>
      </c>
      <c r="N9" s="33">
        <v>57465.082500000004</v>
      </c>
      <c r="O9" s="33">
        <v>58998.719599999997</v>
      </c>
      <c r="P9" s="33">
        <v>91082.412400000001</v>
      </c>
      <c r="Q9" s="33">
        <v>29947.55</v>
      </c>
      <c r="R9" s="33">
        <v>24336.951000000001</v>
      </c>
      <c r="S9" s="33">
        <v>40834.063499999997</v>
      </c>
      <c r="T9" s="33">
        <v>54114.779500000004</v>
      </c>
      <c r="U9" s="33">
        <v>3751.3442</v>
      </c>
      <c r="V9" s="33">
        <v>4094.1060000000002</v>
      </c>
      <c r="W9" s="33">
        <v>5025.6054999999997</v>
      </c>
      <c r="X9" s="33">
        <v>5384.0370000000003</v>
      </c>
      <c r="Y9" s="33">
        <v>4239.6980000000003</v>
      </c>
      <c r="Z9" s="33">
        <v>4074.6668</v>
      </c>
      <c r="AA9" s="33">
        <v>3390.5185000000001</v>
      </c>
      <c r="AB9" s="33">
        <v>0</v>
      </c>
      <c r="AC9" s="33">
        <v>0</v>
      </c>
      <c r="AD9" s="33">
        <v>0</v>
      </c>
      <c r="AE9" s="33">
        <v>0</v>
      </c>
    </row>
    <row r="10" spans="1:31">
      <c r="A10" s="29" t="s">
        <v>40</v>
      </c>
      <c r="B10" s="29" t="s">
        <v>66</v>
      </c>
      <c r="C10" s="33">
        <v>5082.4878981410302</v>
      </c>
      <c r="D10" s="33">
        <v>1803.0808452279102</v>
      </c>
      <c r="E10" s="33">
        <v>8309.39665038167</v>
      </c>
      <c r="F10" s="33">
        <v>32683.983761769334</v>
      </c>
      <c r="G10" s="33">
        <v>21286.85994766212</v>
      </c>
      <c r="H10" s="33">
        <v>24476.750718641488</v>
      </c>
      <c r="I10" s="33">
        <v>20090.943504369945</v>
      </c>
      <c r="J10" s="33">
        <v>30459.538053195811</v>
      </c>
      <c r="K10" s="33">
        <v>21004.871937671913</v>
      </c>
      <c r="L10" s="33">
        <v>30886.680528864683</v>
      </c>
      <c r="M10" s="33">
        <v>45499.547797756917</v>
      </c>
      <c r="N10" s="33">
        <v>86904.977139023118</v>
      </c>
      <c r="O10" s="33">
        <v>74499.154605356787</v>
      </c>
      <c r="P10" s="33">
        <v>93865.339494606204</v>
      </c>
      <c r="Q10" s="33">
        <v>109376.64415250653</v>
      </c>
      <c r="R10" s="33">
        <v>111912.47726039623</v>
      </c>
      <c r="S10" s="33">
        <v>230201.17219164138</v>
      </c>
      <c r="T10" s="33">
        <v>208540.38294355405</v>
      </c>
      <c r="U10" s="33">
        <v>338593.85124185274</v>
      </c>
      <c r="V10" s="33">
        <v>393014.84365449491</v>
      </c>
      <c r="W10" s="33">
        <v>390390.97010174388</v>
      </c>
      <c r="X10" s="33">
        <v>492668.01387988398</v>
      </c>
      <c r="Y10" s="33">
        <v>607963.90235767874</v>
      </c>
      <c r="Z10" s="33">
        <v>419320.91929344309</v>
      </c>
      <c r="AA10" s="33">
        <v>412666.09205147187</v>
      </c>
      <c r="AB10" s="33">
        <v>585430.8840045468</v>
      </c>
      <c r="AC10" s="33">
        <v>580562.55491931038</v>
      </c>
      <c r="AD10" s="33">
        <v>639582.59291985526</v>
      </c>
      <c r="AE10" s="33">
        <v>664771.97829077858</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1947926.4387283055</v>
      </c>
      <c r="D17" s="35">
        <v>1721569.7563649684</v>
      </c>
      <c r="E17" s="35">
        <v>1582252.3758217869</v>
      </c>
      <c r="F17" s="35">
        <v>1328015.7353533746</v>
      </c>
      <c r="G17" s="35">
        <v>1167454.6155035801</v>
      </c>
      <c r="H17" s="35">
        <v>1033791.2776218128</v>
      </c>
      <c r="I17" s="35">
        <v>922204.47879140009</v>
      </c>
      <c r="J17" s="35">
        <v>949988.88462708425</v>
      </c>
      <c r="K17" s="35">
        <v>932907.810336216</v>
      </c>
      <c r="L17" s="35">
        <v>876556.92133994016</v>
      </c>
      <c r="M17" s="35">
        <v>854608.65870640532</v>
      </c>
      <c r="N17" s="35">
        <v>720297.90226488165</v>
      </c>
      <c r="O17" s="35">
        <v>708319.57751492492</v>
      </c>
      <c r="P17" s="35">
        <v>690508.13484459813</v>
      </c>
      <c r="Q17" s="35">
        <v>515184.58492591209</v>
      </c>
      <c r="R17" s="35">
        <v>461786.78236457228</v>
      </c>
      <c r="S17" s="35">
        <v>569926.66234871279</v>
      </c>
      <c r="T17" s="35">
        <v>545948.75670329481</v>
      </c>
      <c r="U17" s="35">
        <v>588030.2619092958</v>
      </c>
      <c r="V17" s="35">
        <v>624982.01725531626</v>
      </c>
      <c r="W17" s="35">
        <v>585638.23000645288</v>
      </c>
      <c r="X17" s="35">
        <v>658360.89746487443</v>
      </c>
      <c r="Y17" s="35">
        <v>707727.10245570913</v>
      </c>
      <c r="Z17" s="35">
        <v>507737.25298400788</v>
      </c>
      <c r="AA17" s="35">
        <v>465415.37704274844</v>
      </c>
      <c r="AB17" s="35">
        <v>625395.93782577442</v>
      </c>
      <c r="AC17" s="35">
        <v>619062.2147744979</v>
      </c>
      <c r="AD17" s="35">
        <v>675094.0991249769</v>
      </c>
      <c r="AE17" s="35">
        <v>698931.87205893779</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856229.00899999996</v>
      </c>
      <c r="D20" s="33">
        <v>739271.66899999999</v>
      </c>
      <c r="E20" s="33">
        <v>658814.51599999995</v>
      </c>
      <c r="F20" s="33">
        <v>639622.22366387327</v>
      </c>
      <c r="G20" s="33">
        <v>523390.79939751502</v>
      </c>
      <c r="H20" s="33">
        <v>447766.2183578416</v>
      </c>
      <c r="I20" s="33">
        <v>436076.33616496506</v>
      </c>
      <c r="J20" s="33">
        <v>459087.84534345154</v>
      </c>
      <c r="K20" s="33">
        <v>437227.94621794537</v>
      </c>
      <c r="L20" s="33">
        <v>404424.98504980764</v>
      </c>
      <c r="M20" s="33">
        <v>368993.57737693988</v>
      </c>
      <c r="N20" s="33">
        <v>155858.63738723542</v>
      </c>
      <c r="O20" s="33">
        <v>173001.16562749911</v>
      </c>
      <c r="P20" s="33">
        <v>148076.17498442548</v>
      </c>
      <c r="Q20" s="33">
        <v>55274.043700000002</v>
      </c>
      <c r="R20" s="33">
        <v>64800.127500000002</v>
      </c>
      <c r="S20" s="33">
        <v>68807.925799999997</v>
      </c>
      <c r="T20" s="33">
        <v>63842.853000000003</v>
      </c>
      <c r="U20" s="33">
        <v>56678.5236</v>
      </c>
      <c r="V20" s="33">
        <v>47744.034500000002</v>
      </c>
      <c r="W20" s="33">
        <v>25843.851109787094</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2263.2801309153001</v>
      </c>
      <c r="D22" s="33">
        <v>2119.6540772385001</v>
      </c>
      <c r="E22" s="33">
        <v>6123.9083779274006</v>
      </c>
      <c r="F22" s="33">
        <v>15561.4375251478</v>
      </c>
      <c r="G22" s="33">
        <v>13408.978101029501</v>
      </c>
      <c r="H22" s="33">
        <v>8392.0396145895993</v>
      </c>
      <c r="I22" s="33">
        <v>19175.177879416002</v>
      </c>
      <c r="J22" s="33">
        <v>24702.649208597599</v>
      </c>
      <c r="K22" s="33">
        <v>47435.814964797304</v>
      </c>
      <c r="L22" s="33">
        <v>32777.713693670703</v>
      </c>
      <c r="M22" s="33">
        <v>32260.853240993602</v>
      </c>
      <c r="N22" s="33">
        <v>47462.137521990699</v>
      </c>
      <c r="O22" s="33">
        <v>48006.970405392</v>
      </c>
      <c r="P22" s="33">
        <v>53901.004598219195</v>
      </c>
      <c r="Q22" s="33">
        <v>47302.150933229605</v>
      </c>
      <c r="R22" s="33">
        <v>37959.571755119505</v>
      </c>
      <c r="S22" s="33">
        <v>47528.038156047005</v>
      </c>
      <c r="T22" s="33">
        <v>50190.1183973468</v>
      </c>
      <c r="U22" s="33">
        <v>44142.530388526196</v>
      </c>
      <c r="V22" s="33">
        <v>36883.801101738296</v>
      </c>
      <c r="W22" s="33">
        <v>37390.967486258996</v>
      </c>
      <c r="X22" s="33">
        <v>41794.951749666994</v>
      </c>
      <c r="Y22" s="33">
        <v>2219.5555622649999</v>
      </c>
      <c r="Z22" s="33">
        <v>5.0176969999999998E-3</v>
      </c>
      <c r="AA22" s="33">
        <v>4.8405866999999998E-3</v>
      </c>
      <c r="AB22" s="33">
        <v>4.8769060000000003E-3</v>
      </c>
      <c r="AC22" s="33">
        <v>4.6012370000000002E-3</v>
      </c>
      <c r="AD22" s="33">
        <v>4.3017916999999999E-3</v>
      </c>
      <c r="AE22" s="33">
        <v>4.0649179999999998E-3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3.15843788E-3</v>
      </c>
      <c r="D24" s="33">
        <v>3.11092774E-3</v>
      </c>
      <c r="E24" s="33">
        <v>1190.1529436398503</v>
      </c>
      <c r="F24" s="33">
        <v>6176.3505672957908</v>
      </c>
      <c r="G24" s="33">
        <v>780.78473383592996</v>
      </c>
      <c r="H24" s="33">
        <v>1474.6624439699001</v>
      </c>
      <c r="I24" s="33">
        <v>1329.0200510812001</v>
      </c>
      <c r="J24" s="33">
        <v>3387.6066944829595</v>
      </c>
      <c r="K24" s="33">
        <v>1443.0864271016899</v>
      </c>
      <c r="L24" s="33">
        <v>2400.0682890993999</v>
      </c>
      <c r="M24" s="33">
        <v>2393.8933695897399</v>
      </c>
      <c r="N24" s="33">
        <v>16146.487730775303</v>
      </c>
      <c r="O24" s="33">
        <v>10534.860298460901</v>
      </c>
      <c r="P24" s="33">
        <v>22238.8225048327</v>
      </c>
      <c r="Q24" s="33">
        <v>26417.536462962802</v>
      </c>
      <c r="R24" s="33">
        <v>30560.360731348897</v>
      </c>
      <c r="S24" s="33">
        <v>75302.422726785706</v>
      </c>
      <c r="T24" s="33">
        <v>87441.501308516992</v>
      </c>
      <c r="U24" s="33">
        <v>112836.86232883</v>
      </c>
      <c r="V24" s="33">
        <v>146701.948380994</v>
      </c>
      <c r="W24" s="33">
        <v>86062.723888823006</v>
      </c>
      <c r="X24" s="33">
        <v>122283.19888302471</v>
      </c>
      <c r="Y24" s="33">
        <v>198110.99071001101</v>
      </c>
      <c r="Z24" s="33">
        <v>108394.25942764101</v>
      </c>
      <c r="AA24" s="33">
        <v>92943.412716195002</v>
      </c>
      <c r="AB24" s="33">
        <v>128902.95125967599</v>
      </c>
      <c r="AC24" s="33">
        <v>168905.83190244299</v>
      </c>
      <c r="AD24" s="33">
        <v>166725.95961103903</v>
      </c>
      <c r="AE24" s="33">
        <v>149132.58219763299</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858492.29228935321</v>
      </c>
      <c r="D31" s="35">
        <v>741391.32618816628</v>
      </c>
      <c r="E31" s="35">
        <v>666128.57732156722</v>
      </c>
      <c r="F31" s="35">
        <v>661360.01175631688</v>
      </c>
      <c r="G31" s="35">
        <v>537580.5622323805</v>
      </c>
      <c r="H31" s="35">
        <v>457632.92041640112</v>
      </c>
      <c r="I31" s="35">
        <v>456580.53409546224</v>
      </c>
      <c r="J31" s="35">
        <v>487178.10124653211</v>
      </c>
      <c r="K31" s="35">
        <v>486106.84760984435</v>
      </c>
      <c r="L31" s="35">
        <v>439602.76703257771</v>
      </c>
      <c r="M31" s="35">
        <v>403648.32398752327</v>
      </c>
      <c r="N31" s="35">
        <v>219467.2626400014</v>
      </c>
      <c r="O31" s="35">
        <v>231542.99633135201</v>
      </c>
      <c r="P31" s="35">
        <v>224216.00208747736</v>
      </c>
      <c r="Q31" s="35">
        <v>128993.73109619241</v>
      </c>
      <c r="R31" s="35">
        <v>133320.0599864684</v>
      </c>
      <c r="S31" s="35">
        <v>191638.3866828327</v>
      </c>
      <c r="T31" s="35">
        <v>201474.47270586379</v>
      </c>
      <c r="U31" s="35">
        <v>213657.9163173562</v>
      </c>
      <c r="V31" s="35">
        <v>231329.7839827323</v>
      </c>
      <c r="W31" s="35">
        <v>149297.5424848691</v>
      </c>
      <c r="X31" s="35">
        <v>164078.15063269172</v>
      </c>
      <c r="Y31" s="35">
        <v>200330.54627227603</v>
      </c>
      <c r="Z31" s="35">
        <v>108394.26444533801</v>
      </c>
      <c r="AA31" s="35">
        <v>92943.4175567817</v>
      </c>
      <c r="AB31" s="35">
        <v>128902.95613658198</v>
      </c>
      <c r="AC31" s="35">
        <v>168905.83650367998</v>
      </c>
      <c r="AD31" s="35">
        <v>166725.96391283072</v>
      </c>
      <c r="AE31" s="35">
        <v>149132.58626255099</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623709.62589999998</v>
      </c>
      <c r="D34" s="33">
        <v>568036.98750000005</v>
      </c>
      <c r="E34" s="33">
        <v>553291.01520000002</v>
      </c>
      <c r="F34" s="33">
        <v>355154.24253871513</v>
      </c>
      <c r="G34" s="33">
        <v>311921.73603540548</v>
      </c>
      <c r="H34" s="33">
        <v>299001.69530338864</v>
      </c>
      <c r="I34" s="33">
        <v>257913.65331802642</v>
      </c>
      <c r="J34" s="33">
        <v>259561.62174856605</v>
      </c>
      <c r="K34" s="33">
        <v>242564.42842332186</v>
      </c>
      <c r="L34" s="33">
        <v>221714.2430732497</v>
      </c>
      <c r="M34" s="33">
        <v>201167.54123637563</v>
      </c>
      <c r="N34" s="33">
        <v>194405.40586348038</v>
      </c>
      <c r="O34" s="33">
        <v>150684.77129879498</v>
      </c>
      <c r="P34" s="33">
        <v>127936.00692225754</v>
      </c>
      <c r="Q34" s="33">
        <v>118495.41512237448</v>
      </c>
      <c r="R34" s="33">
        <v>96484.929957480577</v>
      </c>
      <c r="S34" s="33">
        <v>92862.136665625789</v>
      </c>
      <c r="T34" s="33">
        <v>88249.182755202244</v>
      </c>
      <c r="U34" s="33">
        <v>78697.122771136055</v>
      </c>
      <c r="V34" s="33">
        <v>72831.644503729229</v>
      </c>
      <c r="W34" s="33">
        <v>53690.41126303155</v>
      </c>
      <c r="X34" s="33">
        <v>39524.024942173433</v>
      </c>
      <c r="Y34" s="33">
        <v>26323.249072130991</v>
      </c>
      <c r="Z34" s="33">
        <v>22131.319825542832</v>
      </c>
      <c r="AA34" s="33">
        <v>19795.004586001734</v>
      </c>
      <c r="AB34" s="33">
        <v>18724.939710546001</v>
      </c>
      <c r="AC34" s="33">
        <v>18199.138884553573</v>
      </c>
      <c r="AD34" s="33">
        <v>16213.2648792489</v>
      </c>
      <c r="AE34" s="33">
        <v>15772.769877506411</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82197.701845621705</v>
      </c>
      <c r="D36" s="33">
        <v>78216.543761185399</v>
      </c>
      <c r="E36" s="33">
        <v>80839.063056502899</v>
      </c>
      <c r="F36" s="33">
        <v>128700.4638831987</v>
      </c>
      <c r="G36" s="33">
        <v>137940.36230241269</v>
      </c>
      <c r="H36" s="33">
        <v>122069.49770634</v>
      </c>
      <c r="I36" s="33">
        <v>130347.00618549471</v>
      </c>
      <c r="J36" s="33">
        <v>122936.8082477477</v>
      </c>
      <c r="K36" s="33">
        <v>128630.4983534615</v>
      </c>
      <c r="L36" s="33">
        <v>124068.02030402569</v>
      </c>
      <c r="M36" s="33">
        <v>133487.46112436941</v>
      </c>
      <c r="N36" s="33">
        <v>131025.62074015831</v>
      </c>
      <c r="O36" s="33">
        <v>150442.867187119</v>
      </c>
      <c r="P36" s="33">
        <v>122383.83695512751</v>
      </c>
      <c r="Q36" s="33">
        <v>112011.77380659869</v>
      </c>
      <c r="R36" s="33">
        <v>85774.090685117713</v>
      </c>
      <c r="S36" s="33">
        <v>89693.309842151604</v>
      </c>
      <c r="T36" s="33">
        <v>81011.424203995703</v>
      </c>
      <c r="U36" s="33">
        <v>66166.8751863332</v>
      </c>
      <c r="V36" s="33">
        <v>70413.574088765396</v>
      </c>
      <c r="W36" s="33">
        <v>73296.407977449693</v>
      </c>
      <c r="X36" s="33">
        <v>78989.853206663407</v>
      </c>
      <c r="Y36" s="33">
        <v>66980.677971789002</v>
      </c>
      <c r="Z36" s="33">
        <v>62210.3243173835</v>
      </c>
      <c r="AA36" s="33">
        <v>29563.740673240402</v>
      </c>
      <c r="AB36" s="33">
        <v>21240.092581787601</v>
      </c>
      <c r="AC36" s="33">
        <v>20300.502465482998</v>
      </c>
      <c r="AD36" s="33">
        <v>19298.2242721906</v>
      </c>
      <c r="AE36" s="33">
        <v>18387.100171358001</v>
      </c>
    </row>
    <row r="37" spans="1:31">
      <c r="A37" s="29" t="s">
        <v>131</v>
      </c>
      <c r="B37" s="29" t="s">
        <v>32</v>
      </c>
      <c r="C37" s="33">
        <v>2069.9589999999998</v>
      </c>
      <c r="D37" s="33">
        <v>1990.2572</v>
      </c>
      <c r="E37" s="33">
        <v>3745.5605</v>
      </c>
      <c r="F37" s="33">
        <v>3645.1197999999999</v>
      </c>
      <c r="G37" s="33">
        <v>3556.2440000000001</v>
      </c>
      <c r="H37" s="33">
        <v>3380.971</v>
      </c>
      <c r="I37" s="33">
        <v>4911.9440000000004</v>
      </c>
      <c r="J37" s="33">
        <v>5574.9449999999997</v>
      </c>
      <c r="K37" s="33">
        <v>6554.5510000000004</v>
      </c>
      <c r="L37" s="33">
        <v>4584.5474999999997</v>
      </c>
      <c r="M37" s="33">
        <v>3927.6162000000004</v>
      </c>
      <c r="N37" s="33">
        <v>4262.7475000000004</v>
      </c>
      <c r="O37" s="33">
        <v>6501.3644999999997</v>
      </c>
      <c r="P37" s="33">
        <v>5005.29</v>
      </c>
      <c r="Q37" s="33">
        <v>4292.6019999999999</v>
      </c>
      <c r="R37" s="33">
        <v>4708.0110000000004</v>
      </c>
      <c r="S37" s="33">
        <v>5229.6035000000002</v>
      </c>
      <c r="T37" s="33">
        <v>4455.7674999999999</v>
      </c>
      <c r="U37" s="33">
        <v>3751.3442</v>
      </c>
      <c r="V37" s="33">
        <v>4094.1060000000002</v>
      </c>
      <c r="W37" s="33">
        <v>5025.6054999999997</v>
      </c>
      <c r="X37" s="33">
        <v>5384.0370000000003</v>
      </c>
      <c r="Y37" s="33">
        <v>4239.6980000000003</v>
      </c>
      <c r="Z37" s="33">
        <v>4074.6668</v>
      </c>
      <c r="AA37" s="33">
        <v>3390.5185000000001</v>
      </c>
      <c r="AB37" s="33">
        <v>0</v>
      </c>
      <c r="AC37" s="33">
        <v>0</v>
      </c>
      <c r="AD37" s="33">
        <v>0</v>
      </c>
      <c r="AE37" s="33">
        <v>0</v>
      </c>
    </row>
    <row r="38" spans="1:31">
      <c r="A38" s="29" t="s">
        <v>131</v>
      </c>
      <c r="B38" s="29" t="s">
        <v>66</v>
      </c>
      <c r="C38" s="33">
        <v>5.2483896699999991E-3</v>
      </c>
      <c r="D38" s="33">
        <v>5.1103775999999995E-3</v>
      </c>
      <c r="E38" s="33">
        <v>5.0986972999999989E-3</v>
      </c>
      <c r="F38" s="33">
        <v>10991.131274850621</v>
      </c>
      <c r="G38" s="33">
        <v>5064.7118163098703</v>
      </c>
      <c r="H38" s="33">
        <v>5084.5586001603697</v>
      </c>
      <c r="I38" s="33">
        <v>8411.3749004569727</v>
      </c>
      <c r="J38" s="33">
        <v>14494.996523116142</v>
      </c>
      <c r="K38" s="33">
        <v>10493.450373485271</v>
      </c>
      <c r="L38" s="33">
        <v>14464.979571348762</v>
      </c>
      <c r="M38" s="33">
        <v>25270.578311350902</v>
      </c>
      <c r="N38" s="33">
        <v>34001.136544198496</v>
      </c>
      <c r="O38" s="33">
        <v>36391.912418837004</v>
      </c>
      <c r="P38" s="33">
        <v>24052.662468761198</v>
      </c>
      <c r="Q38" s="33">
        <v>29096.772784872599</v>
      </c>
      <c r="R38" s="33">
        <v>36330.832261426491</v>
      </c>
      <c r="S38" s="33">
        <v>54584.911512612402</v>
      </c>
      <c r="T38" s="33">
        <v>30851.857460777599</v>
      </c>
      <c r="U38" s="33">
        <v>64596.358107205502</v>
      </c>
      <c r="V38" s="33">
        <v>78676.2269662748</v>
      </c>
      <c r="W38" s="33">
        <v>91749.4466548645</v>
      </c>
      <c r="X38" s="33">
        <v>110515.23283410099</v>
      </c>
      <c r="Y38" s="33">
        <v>79948.094245937697</v>
      </c>
      <c r="Z38" s="33">
        <v>90500.498178637499</v>
      </c>
      <c r="AA38" s="33">
        <v>94249.856597746402</v>
      </c>
      <c r="AB38" s="33">
        <v>165600.34665116959</v>
      </c>
      <c r="AC38" s="33">
        <v>120308.95406697699</v>
      </c>
      <c r="AD38" s="33">
        <v>119325.27030493751</v>
      </c>
      <c r="AE38" s="33">
        <v>104746.27591137501</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707977.29199401138</v>
      </c>
      <c r="D45" s="35">
        <v>648243.79357156297</v>
      </c>
      <c r="E45" s="35">
        <v>637875.64385520027</v>
      </c>
      <c r="F45" s="35">
        <v>498490.95749676443</v>
      </c>
      <c r="G45" s="35">
        <v>458483.05415412807</v>
      </c>
      <c r="H45" s="35">
        <v>429536.722609889</v>
      </c>
      <c r="I45" s="35">
        <v>401583.97840397817</v>
      </c>
      <c r="J45" s="35">
        <v>402568.3715194299</v>
      </c>
      <c r="K45" s="35">
        <v>388242.92815026862</v>
      </c>
      <c r="L45" s="35">
        <v>364831.79044862412</v>
      </c>
      <c r="M45" s="35">
        <v>363853.19687209593</v>
      </c>
      <c r="N45" s="35">
        <v>363694.91064783715</v>
      </c>
      <c r="O45" s="35">
        <v>344020.91540475102</v>
      </c>
      <c r="P45" s="35">
        <v>279377.79634614626</v>
      </c>
      <c r="Q45" s="35">
        <v>263896.5637138458</v>
      </c>
      <c r="R45" s="35">
        <v>223297.86390402477</v>
      </c>
      <c r="S45" s="35">
        <v>242369.96152038977</v>
      </c>
      <c r="T45" s="35">
        <v>204568.23191997554</v>
      </c>
      <c r="U45" s="35">
        <v>213211.70026467476</v>
      </c>
      <c r="V45" s="35">
        <v>226015.55155876942</v>
      </c>
      <c r="W45" s="35">
        <v>223761.87139534575</v>
      </c>
      <c r="X45" s="35">
        <v>234413.14798293781</v>
      </c>
      <c r="Y45" s="35">
        <v>177491.71928985769</v>
      </c>
      <c r="Z45" s="35">
        <v>178916.80912156386</v>
      </c>
      <c r="AA45" s="35">
        <v>146999.12035698854</v>
      </c>
      <c r="AB45" s="35">
        <v>205565.37894350319</v>
      </c>
      <c r="AC45" s="35">
        <v>158808.59541701357</v>
      </c>
      <c r="AD45" s="35">
        <v>154836.75945637701</v>
      </c>
      <c r="AE45" s="35">
        <v>138906.1459602394</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205750.62494000001</v>
      </c>
      <c r="D49" s="33">
        <v>171485.2421</v>
      </c>
      <c r="E49" s="33">
        <v>170467.92896000002</v>
      </c>
      <c r="F49" s="33">
        <v>79997.319410640295</v>
      </c>
      <c r="G49" s="33">
        <v>73159.373168695864</v>
      </c>
      <c r="H49" s="33">
        <v>53150.52564116232</v>
      </c>
      <c r="I49" s="33">
        <v>2.0512095513999976E-2</v>
      </c>
      <c r="J49" s="33">
        <v>1.2845759142E-2</v>
      </c>
      <c r="K49" s="33">
        <v>1.1827570033999988E-2</v>
      </c>
      <c r="L49" s="33">
        <v>1.0273322090999995E-2</v>
      </c>
      <c r="M49" s="33">
        <v>8.6748600809999979E-3</v>
      </c>
      <c r="N49" s="33">
        <v>7.9116041679999985E-3</v>
      </c>
      <c r="O49" s="33">
        <v>7.8598463020000016E-3</v>
      </c>
      <c r="P49" s="33">
        <v>6.9971566289999997E-3</v>
      </c>
      <c r="Q49" s="33">
        <v>6.6957986719999993E-3</v>
      </c>
      <c r="R49" s="33">
        <v>6.0524456569999857E-3</v>
      </c>
      <c r="S49" s="33">
        <v>5.1515596999999903E-3</v>
      </c>
      <c r="T49" s="33">
        <v>5.1229928389999995E-3</v>
      </c>
      <c r="U49" s="33">
        <v>4.2422890820000003E-3</v>
      </c>
      <c r="V49" s="33">
        <v>3.742641033E-3</v>
      </c>
      <c r="W49" s="33">
        <v>4.1846024029999996E-3</v>
      </c>
      <c r="X49" s="33">
        <v>4.4044681999999887E-3</v>
      </c>
      <c r="Y49" s="33">
        <v>4.3176549279999987E-3</v>
      </c>
      <c r="Z49" s="33">
        <v>3.8554592240000012E-3</v>
      </c>
      <c r="AA49" s="33">
        <v>2.8620328320000002E-3</v>
      </c>
      <c r="AB49" s="33">
        <v>3.0722934009999991E-3</v>
      </c>
      <c r="AC49" s="33">
        <v>1.000301179E-3</v>
      </c>
      <c r="AD49" s="33">
        <v>0</v>
      </c>
      <c r="AE49" s="33">
        <v>0</v>
      </c>
    </row>
    <row r="50" spans="1:31">
      <c r="A50" s="29" t="s">
        <v>132</v>
      </c>
      <c r="B50" s="29" t="s">
        <v>20</v>
      </c>
      <c r="C50" s="33">
        <v>1.93529399999999E-3</v>
      </c>
      <c r="D50" s="33">
        <v>1.8684881E-3</v>
      </c>
      <c r="E50" s="33">
        <v>1.93933319999999E-3</v>
      </c>
      <c r="F50" s="33">
        <v>3.3580637000000003E-3</v>
      </c>
      <c r="G50" s="33">
        <v>3.2786199999999899E-3</v>
      </c>
      <c r="H50" s="33">
        <v>3.1394061999999996E-3</v>
      </c>
      <c r="I50" s="33">
        <v>3.2676072000000001E-3</v>
      </c>
      <c r="J50" s="33">
        <v>3.3282513999999897E-3</v>
      </c>
      <c r="K50" s="33">
        <v>3.2522956999999999E-3</v>
      </c>
      <c r="L50" s="33">
        <v>3.1166219999999999E-3</v>
      </c>
      <c r="M50" s="33">
        <v>3.0429670000000002E-3</v>
      </c>
      <c r="N50" s="33">
        <v>4.4268327000000001E-3</v>
      </c>
      <c r="O50" s="33">
        <v>4.3291639999999999E-3</v>
      </c>
      <c r="P50" s="33">
        <v>4.1454899999999999E-3</v>
      </c>
      <c r="Q50" s="33">
        <v>3.9278888999999895E-3</v>
      </c>
      <c r="R50" s="33">
        <v>3.7545492999999899E-3</v>
      </c>
      <c r="S50" s="33">
        <v>5.4495639999999996E-3</v>
      </c>
      <c r="T50" s="33">
        <v>5.2890387000000001E-3</v>
      </c>
      <c r="U50" s="33">
        <v>5.0144839999999901E-3</v>
      </c>
      <c r="V50" s="33">
        <v>4.7246579999999996E-3</v>
      </c>
      <c r="W50" s="33">
        <v>6.8657702999999895E-3</v>
      </c>
      <c r="X50" s="33">
        <v>6.8755629999999995E-3</v>
      </c>
      <c r="Y50" s="33">
        <v>1.0022624000000001E-2</v>
      </c>
      <c r="Z50" s="33">
        <v>9.0988349999999996E-3</v>
      </c>
      <c r="AA50" s="33">
        <v>8.8444439999999999E-3</v>
      </c>
      <c r="AB50" s="33">
        <v>8.9684129999999997E-3</v>
      </c>
      <c r="AC50" s="33">
        <v>8.4563839999999991E-3</v>
      </c>
      <c r="AD50" s="33">
        <v>8.4994755000000009E-3</v>
      </c>
      <c r="AE50" s="33">
        <v>1.5708717000000001E-2</v>
      </c>
    </row>
    <row r="51" spans="1:31">
      <c r="A51" s="29" t="s">
        <v>132</v>
      </c>
      <c r="B51" s="29" t="s">
        <v>32</v>
      </c>
      <c r="C51" s="33">
        <v>1062.0001999999999</v>
      </c>
      <c r="D51" s="33">
        <v>556.50740000000008</v>
      </c>
      <c r="E51" s="33">
        <v>886.84406000000001</v>
      </c>
      <c r="F51" s="33">
        <v>7187.5150000000003</v>
      </c>
      <c r="G51" s="33">
        <v>6272.3919999999998</v>
      </c>
      <c r="H51" s="33">
        <v>5941.4660000000003</v>
      </c>
      <c r="I51" s="33">
        <v>7341.62</v>
      </c>
      <c r="J51" s="33">
        <v>9973.4089999999997</v>
      </c>
      <c r="K51" s="33">
        <v>5969.2725</v>
      </c>
      <c r="L51" s="33">
        <v>9098.0969999999998</v>
      </c>
      <c r="M51" s="33">
        <v>13641.495000000001</v>
      </c>
      <c r="N51" s="33">
        <v>29249.452000000001</v>
      </c>
      <c r="O51" s="33">
        <v>26038.378000000001</v>
      </c>
      <c r="P51" s="33">
        <v>40303.612000000001</v>
      </c>
      <c r="Q51" s="33">
        <v>25654.948</v>
      </c>
      <c r="R51" s="33">
        <v>19628.939999999999</v>
      </c>
      <c r="S51" s="33">
        <v>35604.46</v>
      </c>
      <c r="T51" s="33">
        <v>49659.012000000002</v>
      </c>
      <c r="U51" s="33">
        <v>0</v>
      </c>
      <c r="V51" s="33">
        <v>0</v>
      </c>
      <c r="W51" s="33">
        <v>0</v>
      </c>
      <c r="X51" s="33">
        <v>0</v>
      </c>
      <c r="Y51" s="33">
        <v>0</v>
      </c>
      <c r="Z51" s="33">
        <v>0</v>
      </c>
      <c r="AA51" s="33">
        <v>0</v>
      </c>
      <c r="AB51" s="33">
        <v>0</v>
      </c>
      <c r="AC51" s="33">
        <v>0</v>
      </c>
      <c r="AD51" s="33">
        <v>0</v>
      </c>
      <c r="AE51" s="33">
        <v>0</v>
      </c>
    </row>
    <row r="52" spans="1:31">
      <c r="A52" s="29" t="s">
        <v>132</v>
      </c>
      <c r="B52" s="29" t="s">
        <v>66</v>
      </c>
      <c r="C52" s="33">
        <v>1123.9865505054199</v>
      </c>
      <c r="D52" s="33">
        <v>30.638127062840006</v>
      </c>
      <c r="E52" s="33">
        <v>1018.3748438295199</v>
      </c>
      <c r="F52" s="33">
        <v>4940.2149863982004</v>
      </c>
      <c r="G52" s="33">
        <v>2898.2289546372308</v>
      </c>
      <c r="H52" s="33">
        <v>7711.0194539163995</v>
      </c>
      <c r="I52" s="33">
        <v>5002.2055349395305</v>
      </c>
      <c r="J52" s="33">
        <v>6648.3878165635097</v>
      </c>
      <c r="K52" s="33">
        <v>4287.6391600819397</v>
      </c>
      <c r="L52" s="33">
        <v>6654.866588352641</v>
      </c>
      <c r="M52" s="33">
        <v>8213.5377069408005</v>
      </c>
      <c r="N52" s="33">
        <v>21211.3706119544</v>
      </c>
      <c r="O52" s="33">
        <v>12372.265217759899</v>
      </c>
      <c r="P52" s="33">
        <v>27470.066565336099</v>
      </c>
      <c r="Q52" s="33">
        <v>31886.364598853299</v>
      </c>
      <c r="R52" s="33">
        <v>27791.920737771699</v>
      </c>
      <c r="S52" s="33">
        <v>55332.520874998707</v>
      </c>
      <c r="T52" s="33">
        <v>49053.837553130194</v>
      </c>
      <c r="U52" s="33">
        <v>112094.63376195299</v>
      </c>
      <c r="V52" s="33">
        <v>118662.009504309</v>
      </c>
      <c r="W52" s="33">
        <v>166893.577808209</v>
      </c>
      <c r="X52" s="33">
        <v>208267.44396624606</v>
      </c>
      <c r="Y52" s="33">
        <v>260362.858530572</v>
      </c>
      <c r="Z52" s="33">
        <v>188368.191565124</v>
      </c>
      <c r="AA52" s="33">
        <v>194568.13153563597</v>
      </c>
      <c r="AB52" s="33">
        <v>260976.39621863299</v>
      </c>
      <c r="AC52" s="33">
        <v>264879.50086482597</v>
      </c>
      <c r="AD52" s="33">
        <v>320345.51854330598</v>
      </c>
      <c r="AE52" s="33">
        <v>382156.77760000003</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207936.61362579945</v>
      </c>
      <c r="D59" s="35">
        <v>172072.38949555095</v>
      </c>
      <c r="E59" s="35">
        <v>172373.14980316273</v>
      </c>
      <c r="F59" s="35">
        <v>92125.052755102195</v>
      </c>
      <c r="G59" s="35">
        <v>82329.997401953107</v>
      </c>
      <c r="H59" s="35">
        <v>66803.014234484916</v>
      </c>
      <c r="I59" s="35">
        <v>12343.849314642244</v>
      </c>
      <c r="J59" s="35">
        <v>16621.81299057405</v>
      </c>
      <c r="K59" s="35">
        <v>10256.926739947674</v>
      </c>
      <c r="L59" s="35">
        <v>15752.976978296732</v>
      </c>
      <c r="M59" s="35">
        <v>21855.044424767882</v>
      </c>
      <c r="N59" s="35">
        <v>50460.834950391269</v>
      </c>
      <c r="O59" s="35">
        <v>38410.655406770202</v>
      </c>
      <c r="P59" s="35">
        <v>67773.689707982732</v>
      </c>
      <c r="Q59" s="35">
        <v>57541.323222540872</v>
      </c>
      <c r="R59" s="35">
        <v>47420.870544766658</v>
      </c>
      <c r="S59" s="35">
        <v>90936.991476122406</v>
      </c>
      <c r="T59" s="35">
        <v>98712.859965161741</v>
      </c>
      <c r="U59" s="35">
        <v>112094.64301872607</v>
      </c>
      <c r="V59" s="35">
        <v>118662.01797160803</v>
      </c>
      <c r="W59" s="35">
        <v>166893.5888585817</v>
      </c>
      <c r="X59" s="35">
        <v>208267.45524627727</v>
      </c>
      <c r="Y59" s="35">
        <v>260362.87287085093</v>
      </c>
      <c r="Z59" s="35">
        <v>188368.20451941821</v>
      </c>
      <c r="AA59" s="35">
        <v>194568.1432421128</v>
      </c>
      <c r="AB59" s="35">
        <v>260976.4082593394</v>
      </c>
      <c r="AC59" s="35">
        <v>264879.51032151113</v>
      </c>
      <c r="AD59" s="35">
        <v>320345.52704278147</v>
      </c>
      <c r="AE59" s="35">
        <v>382156.79330871702</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89390.934037054307</v>
      </c>
      <c r="D64" s="33">
        <v>82410.775864886993</v>
      </c>
      <c r="E64" s="33">
        <v>31995.754257771998</v>
      </c>
      <c r="F64" s="33">
        <v>52738.334621492999</v>
      </c>
      <c r="G64" s="33">
        <v>63848.550595538603</v>
      </c>
      <c r="H64" s="33">
        <v>56231.734471359501</v>
      </c>
      <c r="I64" s="33">
        <v>37230.630385779899</v>
      </c>
      <c r="J64" s="33">
        <v>28205.242289404599</v>
      </c>
      <c r="K64" s="33">
        <v>37508.866331727499</v>
      </c>
      <c r="L64" s="33">
        <v>39909.142302708096</v>
      </c>
      <c r="M64" s="33">
        <v>41486.262226938205</v>
      </c>
      <c r="N64" s="33">
        <v>47176.0270453868</v>
      </c>
      <c r="O64" s="33">
        <v>52685.914938932699</v>
      </c>
      <c r="P64" s="33">
        <v>53263.346813891003</v>
      </c>
      <c r="Q64" s="33">
        <v>42776.995087699397</v>
      </c>
      <c r="R64" s="33">
        <v>40518.622945849398</v>
      </c>
      <c r="S64" s="33">
        <v>4.1728854000000004E-3</v>
      </c>
      <c r="T64" s="33">
        <v>4.0104759999999998E-3</v>
      </c>
      <c r="U64" s="33">
        <v>3.8053233999999999E-3</v>
      </c>
      <c r="V64" s="33">
        <v>3.570279E-3</v>
      </c>
      <c r="W64" s="33">
        <v>4.041467E-3</v>
      </c>
      <c r="X64" s="33">
        <v>3.9876949999999899E-3</v>
      </c>
      <c r="Y64" s="33">
        <v>3.8265802999999997E-3</v>
      </c>
      <c r="Z64" s="33">
        <v>3.4755815999999999E-3</v>
      </c>
      <c r="AA64" s="33">
        <v>3.3750097999999998E-3</v>
      </c>
      <c r="AB64" s="33">
        <v>3.3144689E-3</v>
      </c>
      <c r="AC64" s="33">
        <v>3.1170627999999997E-3</v>
      </c>
      <c r="AD64" s="33">
        <v>2.9502115000000001E-3</v>
      </c>
      <c r="AE64" s="33">
        <v>2.7781045000000002E-3</v>
      </c>
    </row>
    <row r="65" spans="1:31">
      <c r="A65" s="29" t="s">
        <v>133</v>
      </c>
      <c r="B65" s="29" t="s">
        <v>32</v>
      </c>
      <c r="C65" s="33">
        <v>80170.812000000005</v>
      </c>
      <c r="D65" s="33">
        <v>75679.035000000003</v>
      </c>
      <c r="E65" s="33">
        <v>67778.384999999995</v>
      </c>
      <c r="F65" s="33">
        <v>12725.090029999999</v>
      </c>
      <c r="G65" s="33">
        <v>12669.315000000001</v>
      </c>
      <c r="H65" s="33">
        <v>13380.374029999999</v>
      </c>
      <c r="I65" s="33">
        <v>9117.1418900000008</v>
      </c>
      <c r="J65" s="33">
        <v>9486.8078800000003</v>
      </c>
      <c r="K65" s="33">
        <v>6011.5437300000003</v>
      </c>
      <c r="L65" s="33">
        <v>9093.4767499999998</v>
      </c>
      <c r="M65" s="33">
        <v>14144.29112</v>
      </c>
      <c r="N65" s="33">
        <v>23952.883000000002</v>
      </c>
      <c r="O65" s="33">
        <v>26458.9771</v>
      </c>
      <c r="P65" s="33">
        <v>45773.510399999999</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3958.4908604125399</v>
      </c>
      <c r="D66" s="33">
        <v>1772.4326015328302</v>
      </c>
      <c r="E66" s="33">
        <v>6100.8617490227607</v>
      </c>
      <c r="F66" s="33">
        <v>10576.28494202245</v>
      </c>
      <c r="G66" s="33">
        <v>12543.132540799066</v>
      </c>
      <c r="H66" s="33">
        <v>10206.508290015119</v>
      </c>
      <c r="I66" s="33">
        <v>5348.3410733377405</v>
      </c>
      <c r="J66" s="33">
        <v>5928.5450663572092</v>
      </c>
      <c r="K66" s="33">
        <v>4780.6939306097302</v>
      </c>
      <c r="L66" s="33">
        <v>7366.7640710573596</v>
      </c>
      <c r="M66" s="33">
        <v>9621.5365153672592</v>
      </c>
      <c r="N66" s="33">
        <v>15523.4759751614</v>
      </c>
      <c r="O66" s="33">
        <v>15200.11466814808</v>
      </c>
      <c r="P66" s="33">
        <v>20103.786315068595</v>
      </c>
      <c r="Q66" s="33">
        <v>21975.968623854398</v>
      </c>
      <c r="R66" s="33">
        <v>17229.3618372688</v>
      </c>
      <c r="S66" s="33">
        <v>44981.315385000999</v>
      </c>
      <c r="T66" s="33">
        <v>41193.184928289695</v>
      </c>
      <c r="U66" s="33">
        <v>49065.9953340953</v>
      </c>
      <c r="V66" s="33">
        <v>48957.379154583497</v>
      </c>
      <c r="W66" s="33">
        <v>45635.677959084504</v>
      </c>
      <c r="X66" s="33">
        <v>51602.136848326758</v>
      </c>
      <c r="Y66" s="33">
        <v>69541.957659794003</v>
      </c>
      <c r="Z66" s="33">
        <v>32045.849114822999</v>
      </c>
      <c r="AA66" s="33">
        <v>30904.689992274998</v>
      </c>
      <c r="AB66" s="33">
        <v>29951.188669801399</v>
      </c>
      <c r="AC66" s="33">
        <v>26468.266851193701</v>
      </c>
      <c r="AD66" s="33">
        <v>33126.094946321995</v>
      </c>
      <c r="AE66" s="33">
        <v>28736.341590120399</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173520.23689746685</v>
      </c>
      <c r="D73" s="35">
        <v>159862.24346641984</v>
      </c>
      <c r="E73" s="35">
        <v>105875.00100679476</v>
      </c>
      <c r="F73" s="35">
        <v>76039.70959351545</v>
      </c>
      <c r="G73" s="35">
        <v>89060.998136337672</v>
      </c>
      <c r="H73" s="35">
        <v>79818.616791374618</v>
      </c>
      <c r="I73" s="35">
        <v>51696.113349117637</v>
      </c>
      <c r="J73" s="35">
        <v>43620.595235761808</v>
      </c>
      <c r="K73" s="35">
        <v>48301.10399233723</v>
      </c>
      <c r="L73" s="35">
        <v>56369.383123765459</v>
      </c>
      <c r="M73" s="35">
        <v>65252.089862305467</v>
      </c>
      <c r="N73" s="35">
        <v>86652.386020548205</v>
      </c>
      <c r="O73" s="35">
        <v>94345.006707080771</v>
      </c>
      <c r="P73" s="35">
        <v>119140.6435289596</v>
      </c>
      <c r="Q73" s="35">
        <v>64752.963711553792</v>
      </c>
      <c r="R73" s="35">
        <v>57747.984783118198</v>
      </c>
      <c r="S73" s="35">
        <v>44981.319557886396</v>
      </c>
      <c r="T73" s="35">
        <v>41193.188938765692</v>
      </c>
      <c r="U73" s="35">
        <v>49065.999139418702</v>
      </c>
      <c r="V73" s="35">
        <v>48957.382724862495</v>
      </c>
      <c r="W73" s="35">
        <v>45635.682000551504</v>
      </c>
      <c r="X73" s="35">
        <v>51602.140836021761</v>
      </c>
      <c r="Y73" s="35">
        <v>69541.961486374305</v>
      </c>
      <c r="Z73" s="35">
        <v>32045.8525904046</v>
      </c>
      <c r="AA73" s="35">
        <v>30904.693367284799</v>
      </c>
      <c r="AB73" s="35">
        <v>29951.191984270299</v>
      </c>
      <c r="AC73" s="35">
        <v>26468.2699682565</v>
      </c>
      <c r="AD73" s="35">
        <v>33126.097896533494</v>
      </c>
      <c r="AE73" s="35">
        <v>28736.344368224898</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1.8412790000000001E-3</v>
      </c>
      <c r="D78" s="33">
        <v>1.7479415E-3</v>
      </c>
      <c r="E78" s="33">
        <v>1.8198699000000001E-3</v>
      </c>
      <c r="F78" s="33">
        <v>1.7604732999999999E-3</v>
      </c>
      <c r="G78" s="33">
        <v>1.6767005999999999E-3</v>
      </c>
      <c r="H78" s="33">
        <v>1.6390834999999999E-3</v>
      </c>
      <c r="I78" s="33">
        <v>1.6836453999999901E-3</v>
      </c>
      <c r="J78" s="33">
        <v>1.6821103E-3</v>
      </c>
      <c r="K78" s="33">
        <v>1.7974249E-3</v>
      </c>
      <c r="L78" s="33">
        <v>1.7476695E-3</v>
      </c>
      <c r="M78" s="33">
        <v>1.66520449999999E-3</v>
      </c>
      <c r="N78" s="33">
        <v>1.7291700000000001E-3</v>
      </c>
      <c r="O78" s="33">
        <v>1.6628201E-3</v>
      </c>
      <c r="P78" s="33">
        <v>1.5334245E-3</v>
      </c>
      <c r="Q78" s="33">
        <v>1.4998157999999999E-3</v>
      </c>
      <c r="R78" s="33">
        <v>1.4536139E-3</v>
      </c>
      <c r="S78" s="33">
        <v>1.419238E-3</v>
      </c>
      <c r="T78" s="33">
        <v>1.4806885000000001E-3</v>
      </c>
      <c r="U78" s="33">
        <v>1.4593510999999998E-3</v>
      </c>
      <c r="V78" s="33">
        <v>1.3690103999999901E-3</v>
      </c>
      <c r="W78" s="33">
        <v>1.4763420000000001E-3</v>
      </c>
      <c r="X78" s="33">
        <v>1.4187603999999999E-3</v>
      </c>
      <c r="Y78" s="33">
        <v>1.3249861999999999E-3</v>
      </c>
      <c r="Z78" s="33">
        <v>1.3000656E-3</v>
      </c>
      <c r="AA78" s="33">
        <v>1.3099610999999999E-3</v>
      </c>
      <c r="AB78" s="33">
        <v>1.2968127000000001E-3</v>
      </c>
      <c r="AC78" s="33">
        <v>1.330166E-3</v>
      </c>
      <c r="AD78" s="33">
        <v>1.3022034E-3</v>
      </c>
      <c r="AE78" s="33">
        <v>1.1675553000000001E-3</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2.0803955200000002E-3</v>
      </c>
      <c r="D80" s="33">
        <v>1.8953268999999991E-3</v>
      </c>
      <c r="E80" s="33">
        <v>2.0151922400000002E-3</v>
      </c>
      <c r="F80" s="33">
        <v>1.991202269999999E-3</v>
      </c>
      <c r="G80" s="33">
        <v>1.9020800199999999E-3</v>
      </c>
      <c r="H80" s="33">
        <v>1.9305797E-3</v>
      </c>
      <c r="I80" s="33">
        <v>1.9445545000000002E-3</v>
      </c>
      <c r="J80" s="33">
        <v>1.95267599E-3</v>
      </c>
      <c r="K80" s="33">
        <v>2.046393279999999E-3</v>
      </c>
      <c r="L80" s="33">
        <v>2.0090065199999999E-3</v>
      </c>
      <c r="M80" s="33">
        <v>1.8945082099999996E-3</v>
      </c>
      <c r="N80" s="33">
        <v>22.506276933499997</v>
      </c>
      <c r="O80" s="33">
        <v>2.0021508900000002E-3</v>
      </c>
      <c r="P80" s="33">
        <v>1.64060762E-3</v>
      </c>
      <c r="Q80" s="33">
        <v>1.6819634399999981E-3</v>
      </c>
      <c r="R80" s="33">
        <v>1.6925803499999999E-3</v>
      </c>
      <c r="S80" s="33">
        <v>1.6922436000000002E-3</v>
      </c>
      <c r="T80" s="33">
        <v>1.6928395900000003E-3</v>
      </c>
      <c r="U80" s="33">
        <v>1.7097688699999989E-3</v>
      </c>
      <c r="V80" s="33">
        <v>17.27964833359</v>
      </c>
      <c r="W80" s="33">
        <v>49.543790762829993</v>
      </c>
      <c r="X80" s="33">
        <v>1.3481854100000001E-3</v>
      </c>
      <c r="Y80" s="33">
        <v>1.21136409E-3</v>
      </c>
      <c r="Z80" s="33">
        <v>12.1210072175899</v>
      </c>
      <c r="AA80" s="33">
        <v>1.2096194999999981E-3</v>
      </c>
      <c r="AB80" s="33">
        <v>1.2052667100000002E-3</v>
      </c>
      <c r="AC80" s="33">
        <v>1.23387065E-3</v>
      </c>
      <c r="AD80" s="33">
        <v>59.749514250640011</v>
      </c>
      <c r="AE80" s="33">
        <v>9.9165015999999996E-4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3.9216745200000005E-3</v>
      </c>
      <c r="D87" s="35">
        <v>3.6432683999999991E-3</v>
      </c>
      <c r="E87" s="35">
        <v>3.8350621400000005E-3</v>
      </c>
      <c r="F87" s="35">
        <v>3.7516755699999989E-3</v>
      </c>
      <c r="G87" s="35">
        <v>3.5787806199999998E-3</v>
      </c>
      <c r="H87" s="35">
        <v>3.5696631999999999E-3</v>
      </c>
      <c r="I87" s="35">
        <v>3.6281998999999903E-3</v>
      </c>
      <c r="J87" s="35">
        <v>3.6347862899999998E-3</v>
      </c>
      <c r="K87" s="35">
        <v>3.843818179999999E-3</v>
      </c>
      <c r="L87" s="35">
        <v>3.7566760199999999E-3</v>
      </c>
      <c r="M87" s="35">
        <v>3.5597127099999898E-3</v>
      </c>
      <c r="N87" s="35">
        <v>22.508006103499998</v>
      </c>
      <c r="O87" s="35">
        <v>3.6649709900000004E-3</v>
      </c>
      <c r="P87" s="35">
        <v>3.1740321199999998E-3</v>
      </c>
      <c r="Q87" s="35">
        <v>3.1817792399999982E-3</v>
      </c>
      <c r="R87" s="35">
        <v>3.1461942499999996E-3</v>
      </c>
      <c r="S87" s="35">
        <v>3.1114816000000003E-3</v>
      </c>
      <c r="T87" s="35">
        <v>3.1735280900000006E-3</v>
      </c>
      <c r="U87" s="35">
        <v>3.1691199699999985E-3</v>
      </c>
      <c r="V87" s="35">
        <v>17.281017343990001</v>
      </c>
      <c r="W87" s="35">
        <v>49.545267104829989</v>
      </c>
      <c r="X87" s="35">
        <v>2.7669458100000001E-3</v>
      </c>
      <c r="Y87" s="35">
        <v>2.5363502899999999E-3</v>
      </c>
      <c r="Z87" s="35">
        <v>12.122307283189901</v>
      </c>
      <c r="AA87" s="35">
        <v>2.519580599999998E-3</v>
      </c>
      <c r="AB87" s="35">
        <v>2.50207941E-3</v>
      </c>
      <c r="AC87" s="35">
        <v>2.56403665E-3</v>
      </c>
      <c r="AD87" s="35">
        <v>59.750816454040013</v>
      </c>
      <c r="AE87" s="35">
        <v>2.1592054599999999E-3</v>
      </c>
    </row>
  </sheetData>
  <sheetProtection algorithmName="SHA-512" hashValue="QPf4+6e7MkRYYw5noc6wTB/Lt03A6qSBYV7LNEdKgjg4hCNGhKmQLvhXtzMjPNR4m6YceMmHkLkQeqKpLdWVZw==" saltValue="Aw/BTcVZxstGutp2wim//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2.971441294517319E-3</v>
      </c>
      <c r="D8" s="33">
        <v>2.8793674215544622E-3</v>
      </c>
      <c r="E8" s="33">
        <v>3.0218455971347006E-3</v>
      </c>
      <c r="F8" s="33">
        <v>3.7960170460566186E-3</v>
      </c>
      <c r="G8" s="33">
        <v>3.6221536684592917E-3</v>
      </c>
      <c r="H8" s="33">
        <v>3.4562534990622432E-3</v>
      </c>
      <c r="I8" s="33">
        <v>3.5040211518539031E-3</v>
      </c>
      <c r="J8" s="33">
        <v>3.5007107250451005E-3</v>
      </c>
      <c r="K8" s="33">
        <v>3.5621847169120193E-3</v>
      </c>
      <c r="L8" s="33">
        <v>3.4454412442636458E-3</v>
      </c>
      <c r="M8" s="33">
        <v>3.4957848911060401E-3</v>
      </c>
      <c r="N8" s="33">
        <v>4.82306036883928E-3</v>
      </c>
      <c r="O8" s="33">
        <v>4.6021568386632643E-3</v>
      </c>
      <c r="P8" s="33">
        <v>4.3913710275105327E-3</v>
      </c>
      <c r="Q8" s="33">
        <v>4.3697430012217542E-3</v>
      </c>
      <c r="R8" s="33">
        <v>4.1579426946167638E-3</v>
      </c>
      <c r="S8" s="33">
        <v>5.3361161701065358E-3</v>
      </c>
      <c r="T8" s="33">
        <v>5.1193025253044215E-3</v>
      </c>
      <c r="U8" s="33">
        <v>5.1565748401326481E-3</v>
      </c>
      <c r="V8" s="33">
        <v>4.9066369989675569E-3</v>
      </c>
      <c r="W8" s="33">
        <v>5.741132356794589E-3</v>
      </c>
      <c r="X8" s="33">
        <v>5.5918491788222785E-3</v>
      </c>
      <c r="Y8" s="33">
        <v>6.415215989958604E-3</v>
      </c>
      <c r="Z8" s="33">
        <v>6.120663742694891E-3</v>
      </c>
      <c r="AA8" s="33">
        <v>5.8557466327762231E-3</v>
      </c>
      <c r="AB8" s="33">
        <v>4.6786191124614171E-3</v>
      </c>
      <c r="AC8" s="33">
        <v>4.48208514996751E-3</v>
      </c>
      <c r="AD8" s="33">
        <v>4.3165621931499807E-3</v>
      </c>
      <c r="AE8" s="33">
        <v>5.6112898608738403E-3</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7.1951625436919818E-3</v>
      </c>
      <c r="D10" s="33">
        <v>7.1257576943289814E-3</v>
      </c>
      <c r="E10" s="33">
        <v>7.0195325356914246E-3</v>
      </c>
      <c r="F10" s="33">
        <v>6.7122566386318156E-3</v>
      </c>
      <c r="G10" s="33">
        <v>6.4048250343125114E-3</v>
      </c>
      <c r="H10" s="33">
        <v>6.1114742669490518E-3</v>
      </c>
      <c r="I10" s="33">
        <v>5.8471607471672479E-3</v>
      </c>
      <c r="J10" s="33">
        <v>5.7321787129698048E-3</v>
      </c>
      <c r="K10" s="33">
        <v>5.6805781377883167E-3</v>
      </c>
      <c r="L10" s="33">
        <v>5.7277000287444925E-3</v>
      </c>
      <c r="M10" s="33">
        <v>5.9815793214500262E-3</v>
      </c>
      <c r="N10" s="33">
        <v>1.1381661567624381E-2</v>
      </c>
      <c r="O10" s="33">
        <v>1.0860364086920871E-2</v>
      </c>
      <c r="P10" s="33">
        <v>1.0362942826905645E-2</v>
      </c>
      <c r="Q10" s="33">
        <v>8782.205359039468</v>
      </c>
      <c r="R10" s="33">
        <v>8356.5341856156392</v>
      </c>
      <c r="S10" s="33">
        <v>62030.47346454893</v>
      </c>
      <c r="T10" s="33">
        <v>59189.383080488085</v>
      </c>
      <c r="U10" s="33">
        <v>89207.777275787492</v>
      </c>
      <c r="V10" s="33">
        <v>84883.899516093399</v>
      </c>
      <c r="W10" s="33">
        <v>115202.46202923772</v>
      </c>
      <c r="X10" s="33">
        <v>116415.56702653569</v>
      </c>
      <c r="Y10" s="33">
        <v>153691.2461259455</v>
      </c>
      <c r="Z10" s="33">
        <v>174953.20425780583</v>
      </c>
      <c r="AA10" s="33">
        <v>166940.08035829425</v>
      </c>
      <c r="AB10" s="33">
        <v>211238.90070746903</v>
      </c>
      <c r="AC10" s="33">
        <v>202103.08582800027</v>
      </c>
      <c r="AD10" s="33">
        <v>203114.20677749699</v>
      </c>
      <c r="AE10" s="33">
        <v>217008.68583321787</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743154.56108821102</v>
      </c>
      <c r="D12" s="33">
        <v>709116.95112115913</v>
      </c>
      <c r="E12" s="33">
        <v>929825.57427742844</v>
      </c>
      <c r="F12" s="33">
        <v>1406924.5022136895</v>
      </c>
      <c r="G12" s="33">
        <v>1365081.2802590148</v>
      </c>
      <c r="H12" s="33">
        <v>1353220.9450673792</v>
      </c>
      <c r="I12" s="33">
        <v>1516436.6894821578</v>
      </c>
      <c r="J12" s="33">
        <v>1637931.693772638</v>
      </c>
      <c r="K12" s="33">
        <v>1569769.7826568745</v>
      </c>
      <c r="L12" s="33">
        <v>1617251.0479336318</v>
      </c>
      <c r="M12" s="33">
        <v>1612534.5804527213</v>
      </c>
      <c r="N12" s="33">
        <v>1929910.2039325801</v>
      </c>
      <c r="O12" s="33">
        <v>1963858.5067228044</v>
      </c>
      <c r="P12" s="33">
        <v>1876259.0601436913</v>
      </c>
      <c r="Q12" s="33">
        <v>1833808.0546702382</v>
      </c>
      <c r="R12" s="33">
        <v>1800642.6180033085</v>
      </c>
      <c r="S12" s="33">
        <v>1872588.7348825445</v>
      </c>
      <c r="T12" s="33">
        <v>1857043.4839320686</v>
      </c>
      <c r="U12" s="33">
        <v>1795400.2438683449</v>
      </c>
      <c r="V12" s="33">
        <v>1736654.8791066958</v>
      </c>
      <c r="W12" s="33">
        <v>1765726.3312265598</v>
      </c>
      <c r="X12" s="33">
        <v>1751939.2021696875</v>
      </c>
      <c r="Y12" s="33">
        <v>1703991.5015572354</v>
      </c>
      <c r="Z12" s="33">
        <v>1627927.9351228571</v>
      </c>
      <c r="AA12" s="33">
        <v>1638858.8263984758</v>
      </c>
      <c r="AB12" s="33">
        <v>1480821.3239617343</v>
      </c>
      <c r="AC12" s="33">
        <v>1438530.2681765889</v>
      </c>
      <c r="AD12" s="33">
        <v>1307146.7999315592</v>
      </c>
      <c r="AE12" s="33">
        <v>1149236.2316504396</v>
      </c>
    </row>
    <row r="13" spans="1:31">
      <c r="A13" s="29" t="s">
        <v>40</v>
      </c>
      <c r="B13" s="29" t="s">
        <v>68</v>
      </c>
      <c r="C13" s="33">
        <v>7.5208928416605212E-3</v>
      </c>
      <c r="D13" s="33">
        <v>1.2142152455045133E-2</v>
      </c>
      <c r="E13" s="33">
        <v>1.3122684712070294E-2</v>
      </c>
      <c r="F13" s="33">
        <v>3.4383571266674809E-2</v>
      </c>
      <c r="G13" s="33">
        <v>11149.15655506682</v>
      </c>
      <c r="H13" s="33">
        <v>14254.301393858503</v>
      </c>
      <c r="I13" s="33">
        <v>49607.358806393771</v>
      </c>
      <c r="J13" s="33">
        <v>76944.889617631357</v>
      </c>
      <c r="K13" s="33">
        <v>77532.459292123312</v>
      </c>
      <c r="L13" s="33">
        <v>85634.498315993114</v>
      </c>
      <c r="M13" s="33">
        <v>102824.42068275202</v>
      </c>
      <c r="N13" s="33">
        <v>221705.2938274105</v>
      </c>
      <c r="O13" s="33">
        <v>268135.50423601177</v>
      </c>
      <c r="P13" s="33">
        <v>261838.25843769059</v>
      </c>
      <c r="Q13" s="33">
        <v>278841.18068777717</v>
      </c>
      <c r="R13" s="33">
        <v>265325.82123513171</v>
      </c>
      <c r="S13" s="33">
        <v>387613.75910112262</v>
      </c>
      <c r="T13" s="33">
        <v>379490.18797398143</v>
      </c>
      <c r="U13" s="33">
        <v>386712.93167281721</v>
      </c>
      <c r="V13" s="33">
        <v>420019.54736792023</v>
      </c>
      <c r="W13" s="33">
        <v>484586.93896698824</v>
      </c>
      <c r="X13" s="33">
        <v>566894.44030403614</v>
      </c>
      <c r="Y13" s="33">
        <v>570353.73377792072</v>
      </c>
      <c r="Z13" s="33">
        <v>542708.83666298864</v>
      </c>
      <c r="AA13" s="33">
        <v>522369.14866499772</v>
      </c>
      <c r="AB13" s="33">
        <v>565566.27065838559</v>
      </c>
      <c r="AC13" s="33">
        <v>541106.24451696069</v>
      </c>
      <c r="AD13" s="33">
        <v>514878.96514230414</v>
      </c>
      <c r="AE13" s="33">
        <v>500706.34898095409</v>
      </c>
    </row>
    <row r="14" spans="1:31">
      <c r="A14" s="29" t="s">
        <v>40</v>
      </c>
      <c r="B14" s="29" t="s">
        <v>36</v>
      </c>
      <c r="C14" s="33">
        <v>6.5691357498039605E-3</v>
      </c>
      <c r="D14" s="33">
        <v>9.0484507984389811E-3</v>
      </c>
      <c r="E14" s="33">
        <v>8.657116764351349E-3</v>
      </c>
      <c r="F14" s="33">
        <v>1.1101278965399961E-2</v>
      </c>
      <c r="G14" s="33">
        <v>1.4492132993712218E-2</v>
      </c>
      <c r="H14" s="33">
        <v>1.4540022079099121E-2</v>
      </c>
      <c r="I14" s="33">
        <v>1.8407400801703038E-2</v>
      </c>
      <c r="J14" s="33">
        <v>4.3017726016459257E-2</v>
      </c>
      <c r="K14" s="33">
        <v>4.6912772935753369E-2</v>
      </c>
      <c r="L14" s="33">
        <v>4.8588329205452647E-2</v>
      </c>
      <c r="M14" s="33">
        <v>4.7724656093973021E-2</v>
      </c>
      <c r="N14" s="33">
        <v>27315.902180682129</v>
      </c>
      <c r="O14" s="33">
        <v>44842.715595245136</v>
      </c>
      <c r="P14" s="33">
        <v>42788.850741786431</v>
      </c>
      <c r="Q14" s="33">
        <v>54750.276693179541</v>
      </c>
      <c r="R14" s="33">
        <v>52096.545073742331</v>
      </c>
      <c r="S14" s="33">
        <v>61410.94914725839</v>
      </c>
      <c r="T14" s="33">
        <v>58598.233899463114</v>
      </c>
      <c r="U14" s="33">
        <v>67794.971188737371</v>
      </c>
      <c r="V14" s="33">
        <v>64508.966570150784</v>
      </c>
      <c r="W14" s="33">
        <v>86469.131300738154</v>
      </c>
      <c r="X14" s="33">
        <v>101132.9310878804</v>
      </c>
      <c r="Y14" s="33">
        <v>96759.060112135805</v>
      </c>
      <c r="Z14" s="33">
        <v>126313.4321299172</v>
      </c>
      <c r="AA14" s="33">
        <v>120528.08281625104</v>
      </c>
      <c r="AB14" s="33">
        <v>136362.15730039682</v>
      </c>
      <c r="AC14" s="33">
        <v>130464.6651196684</v>
      </c>
      <c r="AD14" s="33">
        <v>145457.64812116689</v>
      </c>
      <c r="AE14" s="33">
        <v>139537.97276054061</v>
      </c>
    </row>
    <row r="15" spans="1:31">
      <c r="A15" s="29" t="s">
        <v>40</v>
      </c>
      <c r="B15" s="29" t="s">
        <v>73</v>
      </c>
      <c r="C15" s="33">
        <v>0</v>
      </c>
      <c r="D15" s="33">
        <v>0</v>
      </c>
      <c r="E15" s="33">
        <v>2.4061136547355311E-2</v>
      </c>
      <c r="F15" s="33">
        <v>3.0961504904062877E-2</v>
      </c>
      <c r="G15" s="33">
        <v>2.997925838175438E-2</v>
      </c>
      <c r="H15" s="33">
        <v>4.0771747434483106E-2</v>
      </c>
      <c r="I15" s="33">
        <v>5.2364790497134078E-2</v>
      </c>
      <c r="J15" s="33">
        <v>8.276074180898528E-2</v>
      </c>
      <c r="K15" s="33">
        <v>8.7024025326674678E-2</v>
      </c>
      <c r="L15" s="33">
        <v>9.0811297869113822E-2</v>
      </c>
      <c r="M15" s="33">
        <v>8.9608185759824557E-2</v>
      </c>
      <c r="N15" s="33">
        <v>263034.43281760835</v>
      </c>
      <c r="O15" s="33">
        <v>296519.34258981445</v>
      </c>
      <c r="P15" s="33">
        <v>282938.3038852695</v>
      </c>
      <c r="Q15" s="33">
        <v>345937.22909212537</v>
      </c>
      <c r="R15" s="33">
        <v>329169.74191392242</v>
      </c>
      <c r="S15" s="33">
        <v>419414.55561963946</v>
      </c>
      <c r="T15" s="33">
        <v>400204.72848536313</v>
      </c>
      <c r="U15" s="33">
        <v>382896.38579913758</v>
      </c>
      <c r="V15" s="33">
        <v>364337.49758858699</v>
      </c>
      <c r="W15" s="33">
        <v>472064.3859722761</v>
      </c>
      <c r="X15" s="33">
        <v>513031.12963988067</v>
      </c>
      <c r="Y15" s="33">
        <v>490843.18357429974</v>
      </c>
      <c r="Z15" s="33">
        <v>467052.14750113111</v>
      </c>
      <c r="AA15" s="33">
        <v>445660.44609381323</v>
      </c>
      <c r="AB15" s="33">
        <v>433589.47414642776</v>
      </c>
      <c r="AC15" s="33">
        <v>414837.27869689575</v>
      </c>
      <c r="AD15" s="33">
        <v>394730.22446587041</v>
      </c>
      <c r="AE15" s="33">
        <v>376650.97752858262</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743154.57877570775</v>
      </c>
      <c r="D17" s="35">
        <v>709116.97326843662</v>
      </c>
      <c r="E17" s="35">
        <v>929825.59744149121</v>
      </c>
      <c r="F17" s="35">
        <v>1406924.5471055345</v>
      </c>
      <c r="G17" s="35">
        <v>1376230.4468410604</v>
      </c>
      <c r="H17" s="35">
        <v>1367475.2560289653</v>
      </c>
      <c r="I17" s="35">
        <v>1566044.0576397334</v>
      </c>
      <c r="J17" s="35">
        <v>1714876.5926231588</v>
      </c>
      <c r="K17" s="35">
        <v>1647302.2511917606</v>
      </c>
      <c r="L17" s="35">
        <v>1702885.5554227661</v>
      </c>
      <c r="M17" s="35">
        <v>1715359.0106128375</v>
      </c>
      <c r="N17" s="35">
        <v>2151615.5139647126</v>
      </c>
      <c r="O17" s="35">
        <v>2231994.0264213374</v>
      </c>
      <c r="P17" s="35">
        <v>2138097.3333356958</v>
      </c>
      <c r="Q17" s="35">
        <v>2121431.4450867977</v>
      </c>
      <c r="R17" s="35">
        <v>2074324.9775819986</v>
      </c>
      <c r="S17" s="35">
        <v>2322232.972784332</v>
      </c>
      <c r="T17" s="35">
        <v>2295723.0601058407</v>
      </c>
      <c r="U17" s="35">
        <v>2271320.9579735245</v>
      </c>
      <c r="V17" s="35">
        <v>2241558.3308973466</v>
      </c>
      <c r="W17" s="35">
        <v>2365515.7379639181</v>
      </c>
      <c r="X17" s="35">
        <v>2435249.2150921086</v>
      </c>
      <c r="Y17" s="35">
        <v>2428036.4878763175</v>
      </c>
      <c r="Z17" s="35">
        <v>2345589.9821643154</v>
      </c>
      <c r="AA17" s="35">
        <v>2328168.0612775143</v>
      </c>
      <c r="AB17" s="35">
        <v>2257626.5000062082</v>
      </c>
      <c r="AC17" s="35">
        <v>2181739.6030036351</v>
      </c>
      <c r="AD17" s="35">
        <v>2025139.9761679226</v>
      </c>
      <c r="AE17" s="35">
        <v>1866951.2720759015</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6.2406335477060005E-4</v>
      </c>
      <c r="D22" s="33">
        <v>6.2215344384647701E-4</v>
      </c>
      <c r="E22" s="33">
        <v>6.38459907003587E-4</v>
      </c>
      <c r="F22" s="33">
        <v>7.5936151757526505E-4</v>
      </c>
      <c r="G22" s="33">
        <v>7.2458160045128393E-4</v>
      </c>
      <c r="H22" s="33">
        <v>6.9139465664390496E-4</v>
      </c>
      <c r="I22" s="33">
        <v>7.2152580834613101E-4</v>
      </c>
      <c r="J22" s="33">
        <v>7.1616502614522406E-4</v>
      </c>
      <c r="K22" s="33">
        <v>7.5219870379047201E-4</v>
      </c>
      <c r="L22" s="33">
        <v>7.1774685447614903E-4</v>
      </c>
      <c r="M22" s="33">
        <v>7.0200351579946996E-4</v>
      </c>
      <c r="N22" s="33">
        <v>1.2063315548501402E-3</v>
      </c>
      <c r="O22" s="33">
        <v>1.1510797274521601E-3</v>
      </c>
      <c r="P22" s="33">
        <v>1.0983585181239398E-3</v>
      </c>
      <c r="Q22" s="33">
        <v>1.09275066000501E-3</v>
      </c>
      <c r="R22" s="33">
        <v>1.0397853197625399E-3</v>
      </c>
      <c r="S22" s="33">
        <v>1.45384032296128E-3</v>
      </c>
      <c r="T22" s="33">
        <v>1.3872522160138102E-3</v>
      </c>
      <c r="U22" s="33">
        <v>1.3272553150986399E-3</v>
      </c>
      <c r="V22" s="33">
        <v>1.2629235952234901E-3</v>
      </c>
      <c r="W22" s="33">
        <v>1.44888311297031E-3</v>
      </c>
      <c r="X22" s="33">
        <v>1.3825220538105701E-3</v>
      </c>
      <c r="Y22" s="33">
        <v>1.55162543428233E-3</v>
      </c>
      <c r="Z22" s="33">
        <v>1.47641855309384E-3</v>
      </c>
      <c r="AA22" s="33">
        <v>1.4087963287271398E-3</v>
      </c>
      <c r="AB22" s="33">
        <v>1.1511358959520499E-3</v>
      </c>
      <c r="AC22" s="33">
        <v>1.0930738258188798E-3</v>
      </c>
      <c r="AD22" s="33">
        <v>1.02675638895446E-3</v>
      </c>
      <c r="AE22" s="33">
        <v>9.3273551557339796E-4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1.4308885454866801E-3</v>
      </c>
      <c r="D24" s="33">
        <v>1.436373696744486E-3</v>
      </c>
      <c r="E24" s="33">
        <v>1.4611934640628111E-3</v>
      </c>
      <c r="F24" s="33">
        <v>1.423328815961393E-3</v>
      </c>
      <c r="G24" s="33">
        <v>1.3581381826285618E-3</v>
      </c>
      <c r="H24" s="33">
        <v>1.2959333798548249E-3</v>
      </c>
      <c r="I24" s="33">
        <v>1.2398859029171278E-3</v>
      </c>
      <c r="J24" s="33">
        <v>1.1797889557237488E-3</v>
      </c>
      <c r="K24" s="33">
        <v>1.143534730001192E-3</v>
      </c>
      <c r="L24" s="33">
        <v>1.131742680302895E-3</v>
      </c>
      <c r="M24" s="33">
        <v>1.1416686929324891E-3</v>
      </c>
      <c r="N24" s="33">
        <v>3.4729738246164297E-3</v>
      </c>
      <c r="O24" s="33">
        <v>3.3139063198795401E-3</v>
      </c>
      <c r="P24" s="33">
        <v>3.1621243497711804E-3</v>
      </c>
      <c r="Q24" s="33">
        <v>2.0770387293973569E-2</v>
      </c>
      <c r="R24" s="33">
        <v>1.97636520246595E-2</v>
      </c>
      <c r="S24" s="33">
        <v>36121.287140703564</v>
      </c>
      <c r="T24" s="33">
        <v>34466.87702893401</v>
      </c>
      <c r="U24" s="33">
        <v>32976.228261471893</v>
      </c>
      <c r="V24" s="33">
        <v>31377.879055465171</v>
      </c>
      <c r="W24" s="33">
        <v>29940.724396905429</v>
      </c>
      <c r="X24" s="33">
        <v>28569.393497123507</v>
      </c>
      <c r="Y24" s="33">
        <v>45366.737469592495</v>
      </c>
      <c r="Z24" s="33">
        <v>54977.006431608155</v>
      </c>
      <c r="AA24" s="33">
        <v>52458.975581794395</v>
      </c>
      <c r="AB24" s="33">
        <v>50056.273947348593</v>
      </c>
      <c r="AC24" s="33">
        <v>47891.40349040732</v>
      </c>
      <c r="AD24" s="33">
        <v>45570.119593980962</v>
      </c>
      <c r="AE24" s="33">
        <v>43614.028198820342</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169306.2912836427</v>
      </c>
      <c r="D26" s="33">
        <v>161551.80829911705</v>
      </c>
      <c r="E26" s="33">
        <v>386372.42827982054</v>
      </c>
      <c r="F26" s="33">
        <v>558278.58977544238</v>
      </c>
      <c r="G26" s="33">
        <v>532708.57953748875</v>
      </c>
      <c r="H26" s="33">
        <v>509403.66791896441</v>
      </c>
      <c r="I26" s="33">
        <v>495968.1010123915</v>
      </c>
      <c r="J26" s="33">
        <v>481000.75548138755</v>
      </c>
      <c r="K26" s="33">
        <v>458970.19097498053</v>
      </c>
      <c r="L26" s="33">
        <v>557327.75974206883</v>
      </c>
      <c r="M26" s="33">
        <v>533224.04563889431</v>
      </c>
      <c r="N26" s="33">
        <v>802443.47961307329</v>
      </c>
      <c r="O26" s="33">
        <v>765690.34283740702</v>
      </c>
      <c r="P26" s="33">
        <v>730620.55585168721</v>
      </c>
      <c r="Q26" s="33">
        <v>724443.7619053456</v>
      </c>
      <c r="R26" s="33">
        <v>700086.70888911886</v>
      </c>
      <c r="S26" s="33">
        <v>668021.66990808828</v>
      </c>
      <c r="T26" s="33">
        <v>698990.1849406336</v>
      </c>
      <c r="U26" s="33">
        <v>668759.74495109858</v>
      </c>
      <c r="V26" s="33">
        <v>636345.13521261653</v>
      </c>
      <c r="W26" s="33">
        <v>641133.49225181551</v>
      </c>
      <c r="X26" s="33">
        <v>621403.64848909376</v>
      </c>
      <c r="Y26" s="33">
        <v>594528.7279113133</v>
      </c>
      <c r="Z26" s="33">
        <v>565712.07512507436</v>
      </c>
      <c r="AA26" s="33">
        <v>609407.76454873674</v>
      </c>
      <c r="AB26" s="33">
        <v>595995.16900915303</v>
      </c>
      <c r="AC26" s="33">
        <v>591971.72096517705</v>
      </c>
      <c r="AD26" s="33">
        <v>491739.71134686627</v>
      </c>
      <c r="AE26" s="33">
        <v>410219.93415896437</v>
      </c>
    </row>
    <row r="27" spans="1:31">
      <c r="A27" s="29" t="s">
        <v>130</v>
      </c>
      <c r="B27" s="29" t="s">
        <v>68</v>
      </c>
      <c r="C27" s="33">
        <v>1.7228561563871038E-3</v>
      </c>
      <c r="D27" s="33">
        <v>2.7167402776626841E-3</v>
      </c>
      <c r="E27" s="33">
        <v>2.8749286016061235E-3</v>
      </c>
      <c r="F27" s="33">
        <v>7.3620867709204658E-3</v>
      </c>
      <c r="G27" s="33">
        <v>5834.766889410691</v>
      </c>
      <c r="H27" s="33">
        <v>5567.6474438647274</v>
      </c>
      <c r="I27" s="33">
        <v>5326.8573689061814</v>
      </c>
      <c r="J27" s="33">
        <v>34810.65168987045</v>
      </c>
      <c r="K27" s="33">
        <v>35455.996264553789</v>
      </c>
      <c r="L27" s="33">
        <v>33832.060824426175</v>
      </c>
      <c r="M27" s="33">
        <v>32368.867634459122</v>
      </c>
      <c r="N27" s="33">
        <v>111767.63237017272</v>
      </c>
      <c r="O27" s="33">
        <v>136080.91449008574</v>
      </c>
      <c r="P27" s="33">
        <v>129848.20085043866</v>
      </c>
      <c r="Q27" s="33">
        <v>152559.52586511103</v>
      </c>
      <c r="R27" s="33">
        <v>145165.00533882898</v>
      </c>
      <c r="S27" s="33">
        <v>214835.36379670084</v>
      </c>
      <c r="T27" s="33">
        <v>214625.30660315687</v>
      </c>
      <c r="U27" s="33">
        <v>223688.95061244909</v>
      </c>
      <c r="V27" s="33">
        <v>242365.26853223468</v>
      </c>
      <c r="W27" s="33">
        <v>258124.08925616858</v>
      </c>
      <c r="X27" s="33">
        <v>303578.66536142281</v>
      </c>
      <c r="Y27" s="33">
        <v>297654.82213559479</v>
      </c>
      <c r="Z27" s="33">
        <v>283227.5703331093</v>
      </c>
      <c r="AA27" s="33">
        <v>270255.31509575428</v>
      </c>
      <c r="AB27" s="33">
        <v>283825.63530987932</v>
      </c>
      <c r="AC27" s="33">
        <v>271550.53581589734</v>
      </c>
      <c r="AD27" s="33">
        <v>258388.55189596029</v>
      </c>
      <c r="AE27" s="33">
        <v>246553.96095865505</v>
      </c>
    </row>
    <row r="28" spans="1:31">
      <c r="A28" s="29" t="s">
        <v>130</v>
      </c>
      <c r="B28" s="29" t="s">
        <v>36</v>
      </c>
      <c r="C28" s="33">
        <v>1.27307919552889E-3</v>
      </c>
      <c r="D28" s="33">
        <v>1.73684929204512E-3</v>
      </c>
      <c r="E28" s="33">
        <v>1.6617327604753699E-3</v>
      </c>
      <c r="F28" s="33">
        <v>2.3893229901625103E-3</v>
      </c>
      <c r="G28" s="33">
        <v>2.4419514488249598E-3</v>
      </c>
      <c r="H28" s="33">
        <v>2.4233203716704402E-3</v>
      </c>
      <c r="I28" s="33">
        <v>3.2563737188378902E-3</v>
      </c>
      <c r="J28" s="33">
        <v>3.64714000330914E-3</v>
      </c>
      <c r="K28" s="33">
        <v>4.5775584232854299E-3</v>
      </c>
      <c r="L28" s="33">
        <v>4.9681812218188197E-3</v>
      </c>
      <c r="M28" s="33">
        <v>5.2028423388422798E-3</v>
      </c>
      <c r="N28" s="33">
        <v>14770.4908806159</v>
      </c>
      <c r="O28" s="33">
        <v>14093.9798423048</v>
      </c>
      <c r="P28" s="33">
        <v>13448.454042646599</v>
      </c>
      <c r="Q28" s="33">
        <v>12866.8254467515</v>
      </c>
      <c r="R28" s="33">
        <v>12243.173764285799</v>
      </c>
      <c r="S28" s="33">
        <v>11682.417720240399</v>
      </c>
      <c r="T28" s="33">
        <v>11147.345148463201</v>
      </c>
      <c r="U28" s="33">
        <v>22396.2727429728</v>
      </c>
      <c r="V28" s="33">
        <v>21310.731228873599</v>
      </c>
      <c r="W28" s="33">
        <v>40039.6774789271</v>
      </c>
      <c r="X28" s="33">
        <v>38205.798907462595</v>
      </c>
      <c r="Y28" s="33">
        <v>36553.4465053721</v>
      </c>
      <c r="Z28" s="33">
        <v>55623.946511791102</v>
      </c>
      <c r="AA28" s="33">
        <v>53076.284754951295</v>
      </c>
      <c r="AB28" s="33">
        <v>50645.309828206198</v>
      </c>
      <c r="AC28" s="33">
        <v>48454.9639706991</v>
      </c>
      <c r="AD28" s="33">
        <v>46106.364259620699</v>
      </c>
      <c r="AE28" s="33">
        <v>43994.621940587</v>
      </c>
    </row>
    <row r="29" spans="1:31">
      <c r="A29" s="29" t="s">
        <v>130</v>
      </c>
      <c r="B29" s="29" t="s">
        <v>73</v>
      </c>
      <c r="C29" s="33">
        <v>0</v>
      </c>
      <c r="D29" s="33">
        <v>0</v>
      </c>
      <c r="E29" s="33">
        <v>6.2697712794716693E-3</v>
      </c>
      <c r="F29" s="33">
        <v>7.5513891556036102E-3</v>
      </c>
      <c r="G29" s="33">
        <v>7.2055240005698806E-3</v>
      </c>
      <c r="H29" s="33">
        <v>6.8754999978064895E-3</v>
      </c>
      <c r="I29" s="33">
        <v>8.5418519716445405E-3</v>
      </c>
      <c r="J29" s="33">
        <v>8.3409409068225786E-3</v>
      </c>
      <c r="K29" s="33">
        <v>9.4811844731716305E-3</v>
      </c>
      <c r="L29" s="33">
        <v>1.117579382445311E-2</v>
      </c>
      <c r="M29" s="33">
        <v>1.0947787040005631E-2</v>
      </c>
      <c r="N29" s="33">
        <v>71505.286193277512</v>
      </c>
      <c r="O29" s="33">
        <v>68230.234890085485</v>
      </c>
      <c r="P29" s="33">
        <v>65105.185937902184</v>
      </c>
      <c r="Q29" s="33">
        <v>108636.58512543282</v>
      </c>
      <c r="R29" s="33">
        <v>103370.99810311828</v>
      </c>
      <c r="S29" s="33">
        <v>137748.43599584038</v>
      </c>
      <c r="T29" s="33">
        <v>131439.34727194553</v>
      </c>
      <c r="U29" s="33">
        <v>125754.76572857493</v>
      </c>
      <c r="V29" s="33">
        <v>119659.46494523218</v>
      </c>
      <c r="W29" s="33">
        <v>176632.6052629909</v>
      </c>
      <c r="X29" s="33">
        <v>168542.56220674599</v>
      </c>
      <c r="Y29" s="33">
        <v>161253.30990786478</v>
      </c>
      <c r="Z29" s="33">
        <v>153437.40412281296</v>
      </c>
      <c r="AA29" s="33">
        <v>146409.73670011992</v>
      </c>
      <c r="AB29" s="33">
        <v>139703.94717731987</v>
      </c>
      <c r="AC29" s="33">
        <v>133661.92844453358</v>
      </c>
      <c r="AD29" s="33">
        <v>127183.36954117149</v>
      </c>
      <c r="AE29" s="33">
        <v>121358.17699478703</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169306.29506145077</v>
      </c>
      <c r="D31" s="35">
        <v>161551.81307438447</v>
      </c>
      <c r="E31" s="35">
        <v>386372.43325440248</v>
      </c>
      <c r="F31" s="35">
        <v>558278.59932021948</v>
      </c>
      <c r="G31" s="35">
        <v>538543.34850961925</v>
      </c>
      <c r="H31" s="35">
        <v>514971.31735015719</v>
      </c>
      <c r="I31" s="35">
        <v>501294.96034270944</v>
      </c>
      <c r="J31" s="35">
        <v>515811.40906721196</v>
      </c>
      <c r="K31" s="35">
        <v>494426.18913526775</v>
      </c>
      <c r="L31" s="35">
        <v>591159.82241598447</v>
      </c>
      <c r="M31" s="35">
        <v>565592.91511702572</v>
      </c>
      <c r="N31" s="35">
        <v>914211.11666255142</v>
      </c>
      <c r="O31" s="35">
        <v>901771.26179247885</v>
      </c>
      <c r="P31" s="35">
        <v>860468.76096260874</v>
      </c>
      <c r="Q31" s="35">
        <v>877003.30963359459</v>
      </c>
      <c r="R31" s="35">
        <v>845251.73503138521</v>
      </c>
      <c r="S31" s="35">
        <v>918978.32229933306</v>
      </c>
      <c r="T31" s="35">
        <v>948082.36995997664</v>
      </c>
      <c r="U31" s="35">
        <v>925424.9251522749</v>
      </c>
      <c r="V31" s="35">
        <v>910088.28406324005</v>
      </c>
      <c r="W31" s="35">
        <v>929198.30735377257</v>
      </c>
      <c r="X31" s="35">
        <v>953551.70873016212</v>
      </c>
      <c r="Y31" s="35">
        <v>937550.289068126</v>
      </c>
      <c r="Z31" s="35">
        <v>903916.6533662104</v>
      </c>
      <c r="AA31" s="35">
        <v>932122.05663508177</v>
      </c>
      <c r="AB31" s="35">
        <v>929877.07941751683</v>
      </c>
      <c r="AC31" s="35">
        <v>911413.66136455559</v>
      </c>
      <c r="AD31" s="35">
        <v>795698.38386356388</v>
      </c>
      <c r="AE31" s="35">
        <v>700387.92424917524</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6.6463674620177509E-4</v>
      </c>
      <c r="D36" s="33">
        <v>6.5154490053717694E-4</v>
      </c>
      <c r="E36" s="33">
        <v>6.6205481540128493E-4</v>
      </c>
      <c r="F36" s="33">
        <v>8.8145885543076995E-4</v>
      </c>
      <c r="G36" s="33">
        <v>8.4108669377847499E-4</v>
      </c>
      <c r="H36" s="33">
        <v>8.0256363878207905E-4</v>
      </c>
      <c r="I36" s="33">
        <v>7.8731815367529901E-4</v>
      </c>
      <c r="J36" s="33">
        <v>8.1309012111302503E-4</v>
      </c>
      <c r="K36" s="33">
        <v>8.5230319317330006E-4</v>
      </c>
      <c r="L36" s="33">
        <v>8.4008285919421103E-4</v>
      </c>
      <c r="M36" s="33">
        <v>9.5746194582473803E-4</v>
      </c>
      <c r="N36" s="33">
        <v>1.18593340301686E-3</v>
      </c>
      <c r="O36" s="33">
        <v>1.1316158421228199E-3</v>
      </c>
      <c r="P36" s="33">
        <v>1.0797861084659299E-3</v>
      </c>
      <c r="Q36" s="33">
        <v>1.0330867271916698E-3</v>
      </c>
      <c r="R36" s="33">
        <v>9.8301328225278693E-4</v>
      </c>
      <c r="S36" s="33">
        <v>1.02728693625357E-3</v>
      </c>
      <c r="T36" s="33">
        <v>9.8023562580590805E-4</v>
      </c>
      <c r="U36" s="33">
        <v>1.1871493769022099E-3</v>
      </c>
      <c r="V36" s="33">
        <v>1.1296085554068701E-3</v>
      </c>
      <c r="W36" s="33">
        <v>1.0778707585468901E-3</v>
      </c>
      <c r="X36" s="33">
        <v>1.1421720830291999E-3</v>
      </c>
      <c r="Y36" s="33">
        <v>1.09277458738815E-3</v>
      </c>
      <c r="Z36" s="33">
        <v>1.0398080873916401E-3</v>
      </c>
      <c r="AA36" s="33">
        <v>9.9218328910083702E-4</v>
      </c>
      <c r="AB36" s="33">
        <v>7.4104769820149694E-4</v>
      </c>
      <c r="AC36" s="33">
        <v>7.0361461819160899E-4</v>
      </c>
      <c r="AD36" s="33">
        <v>6.5757077594194102E-4</v>
      </c>
      <c r="AE36" s="33">
        <v>5.4962065702036499E-4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1.451952988445853E-3</v>
      </c>
      <c r="D38" s="33">
        <v>1.455541297884287E-3</v>
      </c>
      <c r="E38" s="33">
        <v>1.4599986612202221E-3</v>
      </c>
      <c r="F38" s="33">
        <v>1.3892329058879591E-3</v>
      </c>
      <c r="G38" s="33">
        <v>1.325603917304268E-3</v>
      </c>
      <c r="H38" s="33">
        <v>1.2648892335653771E-3</v>
      </c>
      <c r="I38" s="33">
        <v>1.210184376626714E-3</v>
      </c>
      <c r="J38" s="33">
        <v>1.235029240510906E-3</v>
      </c>
      <c r="K38" s="33">
        <v>1.2148876771441079E-3</v>
      </c>
      <c r="L38" s="33">
        <v>1.2449450442846631E-3</v>
      </c>
      <c r="M38" s="33">
        <v>1.4532720408814189E-3</v>
      </c>
      <c r="N38" s="33">
        <v>2.1470727591264803E-3</v>
      </c>
      <c r="O38" s="33">
        <v>2.0487335479691658E-3</v>
      </c>
      <c r="P38" s="33">
        <v>1.9548984228564092E-3</v>
      </c>
      <c r="Q38" s="33">
        <v>1.8703515426125681E-3</v>
      </c>
      <c r="R38" s="33">
        <v>1.7796960898608352E-3</v>
      </c>
      <c r="S38" s="33">
        <v>2.0713081135747061E-3</v>
      </c>
      <c r="T38" s="33">
        <v>1.9764390388836632E-3</v>
      </c>
      <c r="U38" s="33">
        <v>32578.261715590845</v>
      </c>
      <c r="V38" s="33">
        <v>30999.201844543357</v>
      </c>
      <c r="W38" s="33">
        <v>29579.391061261387</v>
      </c>
      <c r="X38" s="33">
        <v>34714.163457942464</v>
      </c>
      <c r="Y38" s="33">
        <v>33212.819865698235</v>
      </c>
      <c r="Z38" s="33">
        <v>31603.003126177235</v>
      </c>
      <c r="AA38" s="33">
        <v>30155.537322132983</v>
      </c>
      <c r="AB38" s="33">
        <v>80719.300364995579</v>
      </c>
      <c r="AC38" s="33">
        <v>77228.292860947127</v>
      </c>
      <c r="AD38" s="33">
        <v>84292.062500576241</v>
      </c>
      <c r="AE38" s="33">
        <v>80431.357315856614</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478760.32329942379</v>
      </c>
      <c r="D40" s="33">
        <v>456832.36941936763</v>
      </c>
      <c r="E40" s="33">
        <v>437074.94935045985</v>
      </c>
      <c r="F40" s="33">
        <v>541267.52613320039</v>
      </c>
      <c r="G40" s="33">
        <v>539072.71383543918</v>
      </c>
      <c r="H40" s="33">
        <v>514382.36032521236</v>
      </c>
      <c r="I40" s="33">
        <v>494608.44433067541</v>
      </c>
      <c r="J40" s="33">
        <v>536648.46960925229</v>
      </c>
      <c r="K40" s="33">
        <v>512069.15021083987</v>
      </c>
      <c r="L40" s="33">
        <v>488615.60115169245</v>
      </c>
      <c r="M40" s="33">
        <v>479544.13064964343</v>
      </c>
      <c r="N40" s="33">
        <v>506808.7486919206</v>
      </c>
      <c r="O40" s="33">
        <v>571786.27747332759</v>
      </c>
      <c r="P40" s="33">
        <v>545597.59307476401</v>
      </c>
      <c r="Q40" s="33">
        <v>534750.6327109253</v>
      </c>
      <c r="R40" s="33">
        <v>523922.80273032206</v>
      </c>
      <c r="S40" s="33">
        <v>542830.33448136563</v>
      </c>
      <c r="T40" s="33">
        <v>517967.87620730133</v>
      </c>
      <c r="U40" s="33">
        <v>495566.42174407188</v>
      </c>
      <c r="V40" s="33">
        <v>471546.44618963206</v>
      </c>
      <c r="W40" s="33">
        <v>493746.31199538219</v>
      </c>
      <c r="X40" s="33">
        <v>528582.65274513292</v>
      </c>
      <c r="Y40" s="33">
        <v>505722.12268832972</v>
      </c>
      <c r="Z40" s="33">
        <v>487738.32507347449</v>
      </c>
      <c r="AA40" s="33">
        <v>478952.74673102499</v>
      </c>
      <c r="AB40" s="33">
        <v>342497.66214029671</v>
      </c>
      <c r="AC40" s="33">
        <v>327685.07213003805</v>
      </c>
      <c r="AD40" s="33">
        <v>327722.71843931865</v>
      </c>
      <c r="AE40" s="33">
        <v>334718.8114396517</v>
      </c>
    </row>
    <row r="41" spans="1:31">
      <c r="A41" s="29" t="s">
        <v>131</v>
      </c>
      <c r="B41" s="29" t="s">
        <v>68</v>
      </c>
      <c r="C41" s="33">
        <v>2.2853594202369145E-3</v>
      </c>
      <c r="D41" s="33">
        <v>3.7857651288263272E-3</v>
      </c>
      <c r="E41" s="33">
        <v>3.9321572129501882E-3</v>
      </c>
      <c r="F41" s="33">
        <v>8.1528284522119215E-3</v>
      </c>
      <c r="G41" s="33">
        <v>7.7794164589371087E-3</v>
      </c>
      <c r="H41" s="33">
        <v>7.4643096851049603E-3</v>
      </c>
      <c r="I41" s="33">
        <v>7.1575815060714544E-3</v>
      </c>
      <c r="J41" s="33">
        <v>7.5547619533891637E-3</v>
      </c>
      <c r="K41" s="33">
        <v>7.6058416572689462E-3</v>
      </c>
      <c r="L41" s="33">
        <v>8.1307931487005682E-3</v>
      </c>
      <c r="M41" s="33">
        <v>10680.397677001471</v>
      </c>
      <c r="N41" s="33">
        <v>19529.257671000363</v>
      </c>
      <c r="O41" s="33">
        <v>45787.02804701063</v>
      </c>
      <c r="P41" s="33">
        <v>43689.91224120398</v>
      </c>
      <c r="Q41" s="33">
        <v>41800.378884926657</v>
      </c>
      <c r="R41" s="33">
        <v>39774.32539355263</v>
      </c>
      <c r="S41" s="33">
        <v>77199.341821813403</v>
      </c>
      <c r="T41" s="33">
        <v>73663.49408112526</v>
      </c>
      <c r="U41" s="33">
        <v>75766.937834703698</v>
      </c>
      <c r="V41" s="33">
        <v>94626.556103425872</v>
      </c>
      <c r="W41" s="33">
        <v>113980.16028979629</v>
      </c>
      <c r="X41" s="33">
        <v>155984.96328836819</v>
      </c>
      <c r="Y41" s="33">
        <v>149238.81123423131</v>
      </c>
      <c r="Z41" s="33">
        <v>142005.24487393524</v>
      </c>
      <c r="AA41" s="33">
        <v>135501.18780286313</v>
      </c>
      <c r="AB41" s="33">
        <v>149643.58939492819</v>
      </c>
      <c r="AC41" s="33">
        <v>143171.69323010294</v>
      </c>
      <c r="AD41" s="33">
        <v>136232.19840776594</v>
      </c>
      <c r="AE41" s="33">
        <v>135900.63187456186</v>
      </c>
    </row>
    <row r="42" spans="1:31">
      <c r="A42" s="29" t="s">
        <v>131</v>
      </c>
      <c r="B42" s="29" t="s">
        <v>36</v>
      </c>
      <c r="C42" s="33">
        <v>1.3336149971344799E-3</v>
      </c>
      <c r="D42" s="33">
        <v>1.7718665163323699E-3</v>
      </c>
      <c r="E42" s="33">
        <v>1.6952355341734399E-3</v>
      </c>
      <c r="F42" s="33">
        <v>2.3138427567663202E-3</v>
      </c>
      <c r="G42" s="33">
        <v>3.2500626151892196E-3</v>
      </c>
      <c r="H42" s="33">
        <v>3.1012047842512401E-3</v>
      </c>
      <c r="I42" s="33">
        <v>4.6822792367415501E-3</v>
      </c>
      <c r="J42" s="33">
        <v>2.6929369547217502E-2</v>
      </c>
      <c r="K42" s="33">
        <v>2.5695963298183501E-2</v>
      </c>
      <c r="L42" s="33">
        <v>2.45190489388868E-2</v>
      </c>
      <c r="M42" s="33">
        <v>2.3458631134006702E-2</v>
      </c>
      <c r="N42" s="33">
        <v>9058.1620141921903</v>
      </c>
      <c r="O42" s="33">
        <v>27421.207809728799</v>
      </c>
      <c r="P42" s="33">
        <v>26165.274617186798</v>
      </c>
      <c r="Q42" s="33">
        <v>25033.659637225799</v>
      </c>
      <c r="R42" s="33">
        <v>23820.2846664032</v>
      </c>
      <c r="S42" s="33">
        <v>33373.732944194002</v>
      </c>
      <c r="T42" s="33">
        <v>31845.1650104076</v>
      </c>
      <c r="U42" s="33">
        <v>30467.901966455502</v>
      </c>
      <c r="V42" s="33">
        <v>28991.130683498599</v>
      </c>
      <c r="W42" s="33">
        <v>27663.292110610601</v>
      </c>
      <c r="X42" s="33">
        <v>45020.489910672099</v>
      </c>
      <c r="Y42" s="33">
        <v>43073.410755820099</v>
      </c>
      <c r="Z42" s="33">
        <v>40985.653466602802</v>
      </c>
      <c r="AA42" s="33">
        <v>39108.447540947403</v>
      </c>
      <c r="AB42" s="33">
        <v>58671.665813915606</v>
      </c>
      <c r="AC42" s="33">
        <v>56134.189923977705</v>
      </c>
      <c r="AD42" s="33">
        <v>74729.952578387194</v>
      </c>
      <c r="AE42" s="33">
        <v>71307.206714926608</v>
      </c>
    </row>
    <row r="43" spans="1:31">
      <c r="A43" s="29" t="s">
        <v>131</v>
      </c>
      <c r="B43" s="29" t="s">
        <v>73</v>
      </c>
      <c r="C43" s="33">
        <v>0</v>
      </c>
      <c r="D43" s="33">
        <v>0</v>
      </c>
      <c r="E43" s="33">
        <v>3.5250127819394001E-3</v>
      </c>
      <c r="F43" s="33">
        <v>4.7067903065692402E-3</v>
      </c>
      <c r="G43" s="33">
        <v>4.5271739322038096E-3</v>
      </c>
      <c r="H43" s="33">
        <v>5.4677928793297704E-3</v>
      </c>
      <c r="I43" s="33">
        <v>5.8439869397406896E-3</v>
      </c>
      <c r="J43" s="33">
        <v>2.5863335752142599E-2</v>
      </c>
      <c r="K43" s="33">
        <v>2.46787554788605E-2</v>
      </c>
      <c r="L43" s="33">
        <v>2.35484307910643E-2</v>
      </c>
      <c r="M43" s="33">
        <v>2.2529990991459001E-2</v>
      </c>
      <c r="N43" s="33">
        <v>42190.627992946997</v>
      </c>
      <c r="O43" s="33">
        <v>85790.521276132189</v>
      </c>
      <c r="P43" s="33">
        <v>81861.184391199393</v>
      </c>
      <c r="Q43" s="33">
        <v>78320.791871352194</v>
      </c>
      <c r="R43" s="33">
        <v>74524.6034622718</v>
      </c>
      <c r="S43" s="33">
        <v>137320.56294911102</v>
      </c>
      <c r="T43" s="33">
        <v>131031.071464161</v>
      </c>
      <c r="U43" s="33">
        <v>125364.143618817</v>
      </c>
      <c r="V43" s="33">
        <v>119287.77619706701</v>
      </c>
      <c r="W43" s="33">
        <v>136807.40394779699</v>
      </c>
      <c r="X43" s="33">
        <v>193129.42934646498</v>
      </c>
      <c r="Y43" s="33">
        <v>184776.82619143301</v>
      </c>
      <c r="Z43" s="33">
        <v>175820.74149036399</v>
      </c>
      <c r="AA43" s="33">
        <v>167767.88303470099</v>
      </c>
      <c r="AB43" s="33">
        <v>168424.81469427401</v>
      </c>
      <c r="AC43" s="33">
        <v>161140.65482614099</v>
      </c>
      <c r="AD43" s="33">
        <v>153330.209292518</v>
      </c>
      <c r="AE43" s="33">
        <v>146307.45155674897</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478760.32770137297</v>
      </c>
      <c r="D45" s="35">
        <v>456832.37531221897</v>
      </c>
      <c r="E45" s="35">
        <v>437074.95540467056</v>
      </c>
      <c r="F45" s="35">
        <v>541267.53655672062</v>
      </c>
      <c r="G45" s="35">
        <v>539072.72378154634</v>
      </c>
      <c r="H45" s="35">
        <v>514382.36985697492</v>
      </c>
      <c r="I45" s="35">
        <v>494608.45348575944</v>
      </c>
      <c r="J45" s="35">
        <v>536648.47921213356</v>
      </c>
      <c r="K45" s="35">
        <v>512069.15988387243</v>
      </c>
      <c r="L45" s="35">
        <v>488615.61136751354</v>
      </c>
      <c r="M45" s="35">
        <v>490224.53073737893</v>
      </c>
      <c r="N45" s="35">
        <v>526338.00969592715</v>
      </c>
      <c r="O45" s="35">
        <v>617573.3087006876</v>
      </c>
      <c r="P45" s="35">
        <v>589287.50835065253</v>
      </c>
      <c r="Q45" s="35">
        <v>576551.01449929026</v>
      </c>
      <c r="R45" s="35">
        <v>563697.13088658405</v>
      </c>
      <c r="S45" s="35">
        <v>620029.67940177408</v>
      </c>
      <c r="T45" s="35">
        <v>591631.37324510131</v>
      </c>
      <c r="U45" s="35">
        <v>603911.62248151586</v>
      </c>
      <c r="V45" s="35">
        <v>597172.20526720991</v>
      </c>
      <c r="W45" s="35">
        <v>637305.86442431062</v>
      </c>
      <c r="X45" s="35">
        <v>719281.78063361568</v>
      </c>
      <c r="Y45" s="35">
        <v>688173.75488103391</v>
      </c>
      <c r="Z45" s="35">
        <v>661346.57411339507</v>
      </c>
      <c r="AA45" s="35">
        <v>644609.47284820443</v>
      </c>
      <c r="AB45" s="35">
        <v>572860.55264126812</v>
      </c>
      <c r="AC45" s="35">
        <v>548085.05892470269</v>
      </c>
      <c r="AD45" s="35">
        <v>548246.98000523169</v>
      </c>
      <c r="AE45" s="35">
        <v>551050.80117969087</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6.0108394586495199E-4</v>
      </c>
      <c r="D50" s="33">
        <v>5.7355338323057908E-4</v>
      </c>
      <c r="E50" s="33">
        <v>5.7485627094564396E-4</v>
      </c>
      <c r="F50" s="33">
        <v>9.4500223967912802E-4</v>
      </c>
      <c r="G50" s="33">
        <v>9.0171969399131704E-4</v>
      </c>
      <c r="H50" s="33">
        <v>8.6041955499267396E-4</v>
      </c>
      <c r="I50" s="33">
        <v>9.1419704193736694E-4</v>
      </c>
      <c r="J50" s="33">
        <v>9.2528416070905898E-4</v>
      </c>
      <c r="K50" s="33">
        <v>8.8290473314950606E-4</v>
      </c>
      <c r="L50" s="33">
        <v>8.42466348089696E-4</v>
      </c>
      <c r="M50" s="33">
        <v>8.2642697406491803E-4</v>
      </c>
      <c r="N50" s="33">
        <v>1.1870832920915699E-3</v>
      </c>
      <c r="O50" s="33">
        <v>1.13271306452191E-3</v>
      </c>
      <c r="P50" s="33">
        <v>1.0808330764035801E-3</v>
      </c>
      <c r="Q50" s="33">
        <v>1.0340884150923499E-3</v>
      </c>
      <c r="R50" s="33">
        <v>9.8396641860148612E-4</v>
      </c>
      <c r="S50" s="33">
        <v>1.39353841820649E-3</v>
      </c>
      <c r="T50" s="33">
        <v>1.32971223058367E-3</v>
      </c>
      <c r="U50" s="33">
        <v>1.27220386114437E-3</v>
      </c>
      <c r="V50" s="33">
        <v>1.21054047092232E-3</v>
      </c>
      <c r="W50" s="33">
        <v>1.76177860596485E-3</v>
      </c>
      <c r="X50" s="33">
        <v>1.68108645540405E-3</v>
      </c>
      <c r="Y50" s="33">
        <v>2.4383805966927399E-3</v>
      </c>
      <c r="Z50" s="33">
        <v>2.3304439956023798E-3</v>
      </c>
      <c r="AA50" s="33">
        <v>2.22370610178872E-3</v>
      </c>
      <c r="AB50" s="33">
        <v>1.93583323483176E-3</v>
      </c>
      <c r="AC50" s="33">
        <v>1.8521108998174201E-3</v>
      </c>
      <c r="AD50" s="33">
        <v>1.88840711495701E-3</v>
      </c>
      <c r="AE50" s="33">
        <v>3.4560918911290999E-3</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1.447757550079003E-3</v>
      </c>
      <c r="D52" s="33">
        <v>1.435157375202212E-3</v>
      </c>
      <c r="E52" s="33">
        <v>1.407826124556344E-3</v>
      </c>
      <c r="F52" s="33">
        <v>1.3395891585049799E-3</v>
      </c>
      <c r="G52" s="33">
        <v>1.27823392936227E-3</v>
      </c>
      <c r="H52" s="33">
        <v>1.2196888634097101E-3</v>
      </c>
      <c r="I52" s="33">
        <v>1.166938865218615E-3</v>
      </c>
      <c r="J52" s="33">
        <v>1.1452930131067381E-3</v>
      </c>
      <c r="K52" s="33">
        <v>1.1487775318322591E-3</v>
      </c>
      <c r="L52" s="33">
        <v>1.1683559644923688E-3</v>
      </c>
      <c r="M52" s="33">
        <v>1.193984400213826E-3</v>
      </c>
      <c r="N52" s="33">
        <v>2.4470232452626305E-3</v>
      </c>
      <c r="O52" s="33">
        <v>2.3349458437866501E-3</v>
      </c>
      <c r="P52" s="33">
        <v>2.228001758451391E-3</v>
      </c>
      <c r="Q52" s="33">
        <v>5212.0827249484628</v>
      </c>
      <c r="R52" s="33">
        <v>4959.4544310451329</v>
      </c>
      <c r="S52" s="33">
        <v>13822.106079123912</v>
      </c>
      <c r="T52" s="33">
        <v>13189.032512997177</v>
      </c>
      <c r="U52" s="33">
        <v>12618.623565211881</v>
      </c>
      <c r="V52" s="33">
        <v>12007.002163381723</v>
      </c>
      <c r="W52" s="33">
        <v>45663.437178377535</v>
      </c>
      <c r="X52" s="33">
        <v>43571.982023089608</v>
      </c>
      <c r="Y52" s="33">
        <v>59889.568726466532</v>
      </c>
      <c r="Z52" s="33">
        <v>73888.886747555982</v>
      </c>
      <c r="AA52" s="33">
        <v>70504.662898987706</v>
      </c>
      <c r="AB52" s="33">
        <v>67275.441222670896</v>
      </c>
      <c r="AC52" s="33">
        <v>64365.863600384349</v>
      </c>
      <c r="AD52" s="33">
        <v>61246.066934761817</v>
      </c>
      <c r="AE52" s="33">
        <v>81507.233741045246</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3.0688695329775702E-2</v>
      </c>
      <c r="D54" s="33">
        <v>2.9339131967004446E-2</v>
      </c>
      <c r="E54" s="33">
        <v>3.0676566724632318E-2</v>
      </c>
      <c r="F54" s="33">
        <v>142021.91639910729</v>
      </c>
      <c r="G54" s="33">
        <v>135517.09581728216</v>
      </c>
      <c r="H54" s="33">
        <v>178878.71347935568</v>
      </c>
      <c r="I54" s="33">
        <v>371807.32797323313</v>
      </c>
      <c r="J54" s="33">
        <v>409822.97828201891</v>
      </c>
      <c r="K54" s="33">
        <v>391052.46395267249</v>
      </c>
      <c r="L54" s="33">
        <v>373141.66870364972</v>
      </c>
      <c r="M54" s="33">
        <v>410170.81398499414</v>
      </c>
      <c r="N54" s="33">
        <v>390289.94137682492</v>
      </c>
      <c r="O54" s="33">
        <v>406565.05975041917</v>
      </c>
      <c r="P54" s="33">
        <v>390292.03015813138</v>
      </c>
      <c r="Q54" s="33">
        <v>373412.39432227367</v>
      </c>
      <c r="R54" s="33">
        <v>385184.01366540871</v>
      </c>
      <c r="S54" s="33">
        <v>478010.03530887997</v>
      </c>
      <c r="T54" s="33">
        <v>456116.44586184563</v>
      </c>
      <c r="U54" s="33">
        <v>436389.98750659166</v>
      </c>
      <c r="V54" s="33">
        <v>443515.49521392339</v>
      </c>
      <c r="W54" s="33">
        <v>437191.45693164895</v>
      </c>
      <c r="X54" s="33">
        <v>417167.42095228785</v>
      </c>
      <c r="Y54" s="33">
        <v>399125.45848072856</v>
      </c>
      <c r="Z54" s="33">
        <v>379779.95132929127</v>
      </c>
      <c r="AA54" s="33">
        <v>362385.44978157146</v>
      </c>
      <c r="AB54" s="33">
        <v>345787.63377696159</v>
      </c>
      <c r="AC54" s="33">
        <v>330832.75677301432</v>
      </c>
      <c r="AD54" s="33">
        <v>314797.37830460025</v>
      </c>
      <c r="AE54" s="33">
        <v>256426.18020708452</v>
      </c>
    </row>
    <row r="55" spans="1:31">
      <c r="A55" s="29" t="s">
        <v>132</v>
      </c>
      <c r="B55" s="29" t="s">
        <v>68</v>
      </c>
      <c r="C55" s="33">
        <v>7.8613072434358697E-4</v>
      </c>
      <c r="D55" s="33">
        <v>1.1237635655929469E-3</v>
      </c>
      <c r="E55" s="33">
        <v>1.2228337607718628E-3</v>
      </c>
      <c r="F55" s="33">
        <v>6.8694831371064911E-3</v>
      </c>
      <c r="G55" s="33">
        <v>5314.3601973110426</v>
      </c>
      <c r="H55" s="33">
        <v>8686.6256262722563</v>
      </c>
      <c r="I55" s="33">
        <v>44279.769728398118</v>
      </c>
      <c r="J55" s="33">
        <v>42133.540823837677</v>
      </c>
      <c r="K55" s="33">
        <v>42075.796540223542</v>
      </c>
      <c r="L55" s="33">
        <v>50199.948257957629</v>
      </c>
      <c r="M55" s="33">
        <v>56214.961396259299</v>
      </c>
      <c r="N55" s="33">
        <v>87020.765187168567</v>
      </c>
      <c r="O55" s="33">
        <v>83035.081252408112</v>
      </c>
      <c r="P55" s="33">
        <v>79231.947728387357</v>
      </c>
      <c r="Q55" s="33">
        <v>75805.266363382951</v>
      </c>
      <c r="R55" s="33">
        <v>72131.004821331444</v>
      </c>
      <c r="S55" s="33">
        <v>68827.298038666893</v>
      </c>
      <c r="T55" s="33">
        <v>65674.902682504966</v>
      </c>
      <c r="U55" s="33">
        <v>62834.546352653277</v>
      </c>
      <c r="V55" s="33">
        <v>59788.977570603602</v>
      </c>
      <c r="W55" s="33">
        <v>90308.311966332461</v>
      </c>
      <c r="X55" s="33">
        <v>86172.053422277604</v>
      </c>
      <c r="Y55" s="33">
        <v>93313.043317996315</v>
      </c>
      <c r="Z55" s="33">
        <v>88790.184381104365</v>
      </c>
      <c r="AA55" s="33">
        <v>89240.663835636675</v>
      </c>
      <c r="AB55" s="33">
        <v>105978.74342919893</v>
      </c>
      <c r="AC55" s="33">
        <v>101395.29691811799</v>
      </c>
      <c r="AD55" s="33">
        <v>96480.693206022537</v>
      </c>
      <c r="AE55" s="33">
        <v>92061.728355895946</v>
      </c>
    </row>
    <row r="56" spans="1:31">
      <c r="A56" s="29" t="s">
        <v>132</v>
      </c>
      <c r="B56" s="29" t="s">
        <v>36</v>
      </c>
      <c r="C56" s="33">
        <v>1.3207080756670001E-3</v>
      </c>
      <c r="D56" s="33">
        <v>1.84549807145696E-3</v>
      </c>
      <c r="E56" s="33">
        <v>1.7656826178183301E-3</v>
      </c>
      <c r="F56" s="33">
        <v>2.2870320619939604E-3</v>
      </c>
      <c r="G56" s="33">
        <v>3.2873990455160496E-3</v>
      </c>
      <c r="H56" s="33">
        <v>3.4309282066577098E-3</v>
      </c>
      <c r="I56" s="33">
        <v>3.9359215161545004E-3</v>
      </c>
      <c r="J56" s="33">
        <v>4.7504661832356498E-3</v>
      </c>
      <c r="K56" s="33">
        <v>6.3497308581354096E-3</v>
      </c>
      <c r="L56" s="33">
        <v>8.4216724112893496E-3</v>
      </c>
      <c r="M56" s="33">
        <v>8.58418903040499E-3</v>
      </c>
      <c r="N56" s="33">
        <v>5.5909493028684601E-2</v>
      </c>
      <c r="O56" s="33">
        <v>5.3348752868726895E-2</v>
      </c>
      <c r="P56" s="33">
        <v>5.0905298518595002E-2</v>
      </c>
      <c r="Q56" s="33">
        <v>4.8708470136081206E-2</v>
      </c>
      <c r="R56" s="33">
        <v>4.6347583258706998E-2</v>
      </c>
      <c r="S56" s="33">
        <v>4.4229336048264699E-2</v>
      </c>
      <c r="T56" s="33">
        <v>4.2203564914748103E-2</v>
      </c>
      <c r="U56" s="33">
        <v>4.0378314197374796E-2</v>
      </c>
      <c r="V56" s="33">
        <v>3.8421187811496803E-2</v>
      </c>
      <c r="W56" s="33">
        <v>4.0887421096547201E-2</v>
      </c>
      <c r="X56" s="33">
        <v>3.8785702141354302E-2</v>
      </c>
      <c r="Y56" s="33">
        <v>3.7108269659043E-2</v>
      </c>
      <c r="Z56" s="33">
        <v>9791.3838759022601</v>
      </c>
      <c r="AA56" s="33">
        <v>9342.9231132847599</v>
      </c>
      <c r="AB56" s="33">
        <v>8915.0028543764893</v>
      </c>
      <c r="AC56" s="33">
        <v>8529.4400220878288</v>
      </c>
      <c r="AD56" s="33">
        <v>8116.0198925073501</v>
      </c>
      <c r="AE56" s="33">
        <v>8486.8020000305005</v>
      </c>
    </row>
    <row r="57" spans="1:31">
      <c r="A57" s="29" t="s">
        <v>132</v>
      </c>
      <c r="B57" s="29" t="s">
        <v>73</v>
      </c>
      <c r="C57" s="33">
        <v>0</v>
      </c>
      <c r="D57" s="33">
        <v>0</v>
      </c>
      <c r="E57" s="33">
        <v>3.9346797894562104E-3</v>
      </c>
      <c r="F57" s="33">
        <v>8.4790350810408314E-3</v>
      </c>
      <c r="G57" s="33">
        <v>8.0906823260163494E-3</v>
      </c>
      <c r="H57" s="33">
        <v>1.7369761394852103E-2</v>
      </c>
      <c r="I57" s="33">
        <v>2.6852539395617599E-2</v>
      </c>
      <c r="J57" s="33">
        <v>3.7375202400188004E-2</v>
      </c>
      <c r="K57" s="33">
        <v>4.1216829207329504E-2</v>
      </c>
      <c r="L57" s="33">
        <v>4.4009740922427605E-2</v>
      </c>
      <c r="M57" s="33">
        <v>4.4140535769563297E-2</v>
      </c>
      <c r="N57" s="33">
        <v>149338.50255715899</v>
      </c>
      <c r="O57" s="33">
        <v>142498.57108559599</v>
      </c>
      <c r="P57" s="33">
        <v>135971.91892067099</v>
      </c>
      <c r="Q57" s="33">
        <v>158979.83632985299</v>
      </c>
      <c r="R57" s="33">
        <v>151274.12501702301</v>
      </c>
      <c r="S57" s="33">
        <v>144345.53912218401</v>
      </c>
      <c r="T57" s="33">
        <v>137734.293000684</v>
      </c>
      <c r="U57" s="33">
        <v>131777.459315799</v>
      </c>
      <c r="V57" s="33">
        <v>125390.24014091601</v>
      </c>
      <c r="W57" s="33">
        <v>158624.357838066</v>
      </c>
      <c r="X57" s="33">
        <v>151359.12001423098</v>
      </c>
      <c r="Y57" s="33">
        <v>144813.02982149401</v>
      </c>
      <c r="Z57" s="33">
        <v>137793.980010342</v>
      </c>
      <c r="AA57" s="33">
        <v>131482.80530103302</v>
      </c>
      <c r="AB57" s="33">
        <v>125460.69203118999</v>
      </c>
      <c r="AC57" s="33">
        <v>120034.676039539</v>
      </c>
      <c r="AD57" s="33">
        <v>114216.626515506</v>
      </c>
      <c r="AE57" s="33">
        <v>108985.330601177</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3.3523667550063245E-2</v>
      </c>
      <c r="D59" s="35">
        <v>3.2471606291030186E-2</v>
      </c>
      <c r="E59" s="35">
        <v>3.3882082880906168E-2</v>
      </c>
      <c r="F59" s="35">
        <v>142021.92555318182</v>
      </c>
      <c r="G59" s="35">
        <v>140831.45819454681</v>
      </c>
      <c r="H59" s="35">
        <v>187565.34118573635</v>
      </c>
      <c r="I59" s="35">
        <v>416087.09978276718</v>
      </c>
      <c r="J59" s="35">
        <v>451956.52117643377</v>
      </c>
      <c r="K59" s="35">
        <v>433128.26252457831</v>
      </c>
      <c r="L59" s="35">
        <v>423341.61897242966</v>
      </c>
      <c r="M59" s="35">
        <v>466385.77740166482</v>
      </c>
      <c r="N59" s="35">
        <v>477310.71019810002</v>
      </c>
      <c r="O59" s="35">
        <v>489600.14447048615</v>
      </c>
      <c r="P59" s="35">
        <v>469523.98119535361</v>
      </c>
      <c r="Q59" s="35">
        <v>454429.74444469356</v>
      </c>
      <c r="R59" s="35">
        <v>462274.47390175168</v>
      </c>
      <c r="S59" s="35">
        <v>560659.44082020922</v>
      </c>
      <c r="T59" s="35">
        <v>534980.38238705997</v>
      </c>
      <c r="U59" s="35">
        <v>511843.15869666071</v>
      </c>
      <c r="V59" s="35">
        <v>515311.47615844919</v>
      </c>
      <c r="W59" s="35">
        <v>573163.20783813752</v>
      </c>
      <c r="X59" s="35">
        <v>546911.45807874145</v>
      </c>
      <c r="Y59" s="35">
        <v>552328.07296357199</v>
      </c>
      <c r="Z59" s="35">
        <v>542459.02478839562</v>
      </c>
      <c r="AA59" s="35">
        <v>522130.77873990196</v>
      </c>
      <c r="AB59" s="35">
        <v>519041.82036466466</v>
      </c>
      <c r="AC59" s="35">
        <v>496593.91914362751</v>
      </c>
      <c r="AD59" s="35">
        <v>472524.14033379173</v>
      </c>
      <c r="AE59" s="35">
        <v>429995.14576011762</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5.9124503919398997E-4</v>
      </c>
      <c r="D64" s="33">
        <v>5.6416511351011704E-4</v>
      </c>
      <c r="E64" s="33">
        <v>6.7491852339521101E-4</v>
      </c>
      <c r="F64" s="33">
        <v>7.6149455353704794E-4</v>
      </c>
      <c r="G64" s="33">
        <v>7.2661694010866401E-4</v>
      </c>
      <c r="H64" s="33">
        <v>6.9333677463681402E-4</v>
      </c>
      <c r="I64" s="33">
        <v>6.6335083748094901E-4</v>
      </c>
      <c r="J64" s="33">
        <v>6.3119839494008001E-4</v>
      </c>
      <c r="K64" s="33">
        <v>6.3579240185531306E-4</v>
      </c>
      <c r="L64" s="33">
        <v>6.2626571230448903E-4</v>
      </c>
      <c r="M64" s="33">
        <v>6.0912899165040297E-4</v>
      </c>
      <c r="N64" s="33">
        <v>8.3797242094162008E-4</v>
      </c>
      <c r="O64" s="33">
        <v>7.9959200439695005E-4</v>
      </c>
      <c r="P64" s="33">
        <v>7.6296946954066303E-4</v>
      </c>
      <c r="Q64" s="33">
        <v>8.5637045768289502E-4</v>
      </c>
      <c r="R64" s="33">
        <v>8.1486240435939608E-4</v>
      </c>
      <c r="S64" s="33">
        <v>1.13434853521062E-3</v>
      </c>
      <c r="T64" s="33">
        <v>1.0823936400372201E-3</v>
      </c>
      <c r="U64" s="33">
        <v>1.0355814863258199E-3</v>
      </c>
      <c r="V64" s="33">
        <v>9.8538712106065402E-4</v>
      </c>
      <c r="W64" s="33">
        <v>1.11457514704496E-3</v>
      </c>
      <c r="X64" s="33">
        <v>1.0635259032454401E-3</v>
      </c>
      <c r="Y64" s="33">
        <v>1.0238422507063501E-3</v>
      </c>
      <c r="Z64" s="33">
        <v>9.7421688313803099E-4</v>
      </c>
      <c r="AA64" s="33">
        <v>9.2959626216619596E-4</v>
      </c>
      <c r="AB64" s="33">
        <v>7.0404055138641002E-4</v>
      </c>
      <c r="AC64" s="33">
        <v>6.7359168944610402E-4</v>
      </c>
      <c r="AD64" s="33">
        <v>5.9923267524685702E-4</v>
      </c>
      <c r="AE64" s="33">
        <v>5.3486924181495997E-4</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1.449107217528961E-3</v>
      </c>
      <c r="D66" s="33">
        <v>1.4356368597561739E-3</v>
      </c>
      <c r="E66" s="33">
        <v>1.386415940445171E-3</v>
      </c>
      <c r="F66" s="33">
        <v>1.319216720448426E-3</v>
      </c>
      <c r="G66" s="33">
        <v>1.2587945800794039E-3</v>
      </c>
      <c r="H66" s="33">
        <v>1.2011398660097799E-3</v>
      </c>
      <c r="I66" s="33">
        <v>1.149192088457608E-3</v>
      </c>
      <c r="J66" s="33">
        <v>1.1171647768745429E-3</v>
      </c>
      <c r="K66" s="33">
        <v>1.1152927404084391E-3</v>
      </c>
      <c r="L66" s="33">
        <v>1.124013057590964E-3</v>
      </c>
      <c r="M66" s="33">
        <v>1.131798036300557E-3</v>
      </c>
      <c r="N66" s="33">
        <v>2.0964824245657734E-3</v>
      </c>
      <c r="O66" s="33">
        <v>2.0004603279876985E-3</v>
      </c>
      <c r="P66" s="33">
        <v>1.9088361900680112E-3</v>
      </c>
      <c r="Q66" s="33">
        <v>3570.0989213980474</v>
      </c>
      <c r="R66" s="33">
        <v>3397.0571553374671</v>
      </c>
      <c r="S66" s="33">
        <v>12087.077095775719</v>
      </c>
      <c r="T66" s="33">
        <v>11533.47050664466</v>
      </c>
      <c r="U66" s="33">
        <v>11034.662518300966</v>
      </c>
      <c r="V66" s="33">
        <v>10499.815296392238</v>
      </c>
      <c r="W66" s="33">
        <v>10018.908273746092</v>
      </c>
      <c r="X66" s="33">
        <v>9560.0269749593208</v>
      </c>
      <c r="Y66" s="33">
        <v>15222.119007589094</v>
      </c>
      <c r="Z66" s="33">
        <v>14484.306858892052</v>
      </c>
      <c r="AA66" s="33">
        <v>13820.903485806835</v>
      </c>
      <c r="AB66" s="33">
        <v>13187.884551820163</v>
      </c>
      <c r="AC66" s="33">
        <v>12617.525235485877</v>
      </c>
      <c r="AD66" s="33">
        <v>12005.957065440383</v>
      </c>
      <c r="AE66" s="33">
        <v>11456.065904972924</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40399.346960503302</v>
      </c>
      <c r="D68" s="33">
        <v>38548.995175972639</v>
      </c>
      <c r="E68" s="33">
        <v>46877.063542105345</v>
      </c>
      <c r="F68" s="33">
        <v>108739.37043465397</v>
      </c>
      <c r="G68" s="33">
        <v>103758.94121313214</v>
      </c>
      <c r="H68" s="33">
        <v>99006.632891399902</v>
      </c>
      <c r="I68" s="33">
        <v>104732.69933039014</v>
      </c>
      <c r="J68" s="33">
        <v>163529.90679830292</v>
      </c>
      <c r="K68" s="33">
        <v>162897.8405117091</v>
      </c>
      <c r="L68" s="33">
        <v>155436.87998808679</v>
      </c>
      <c r="M68" s="33">
        <v>148714.4329336051</v>
      </c>
      <c r="N68" s="33">
        <v>191468.37606280105</v>
      </c>
      <c r="O68" s="33">
        <v>182698.83222226784</v>
      </c>
      <c r="P68" s="33">
        <v>174330.94744784397</v>
      </c>
      <c r="Q68" s="33">
        <v>167315.11288023964</v>
      </c>
      <c r="R68" s="33">
        <v>159205.39288119713</v>
      </c>
      <c r="S68" s="33">
        <v>152959.80603876722</v>
      </c>
      <c r="T68" s="33">
        <v>154611.25828374366</v>
      </c>
      <c r="U68" s="33">
        <v>166596.05516760546</v>
      </c>
      <c r="V68" s="33">
        <v>158521.18771740934</v>
      </c>
      <c r="W68" s="33">
        <v>168152.57503416546</v>
      </c>
      <c r="X68" s="33">
        <v>160451.03818604071</v>
      </c>
      <c r="Y68" s="33">
        <v>181333.18445959879</v>
      </c>
      <c r="Z68" s="33">
        <v>172544.04841718025</v>
      </c>
      <c r="AA68" s="33">
        <v>166973.99219135463</v>
      </c>
      <c r="AB68" s="33">
        <v>192800.82767474011</v>
      </c>
      <c r="AC68" s="33">
        <v>184462.43613391253</v>
      </c>
      <c r="AD68" s="33">
        <v>172436.90101622153</v>
      </c>
      <c r="AE68" s="33">
        <v>147441.8298672832</v>
      </c>
    </row>
    <row r="69" spans="1:31">
      <c r="A69" s="29" t="s">
        <v>133</v>
      </c>
      <c r="B69" s="29" t="s">
        <v>68</v>
      </c>
      <c r="C69" s="33">
        <v>2.4349714485093574E-3</v>
      </c>
      <c r="D69" s="33">
        <v>4.0450965533394547E-3</v>
      </c>
      <c r="E69" s="33">
        <v>4.5384275663093131E-3</v>
      </c>
      <c r="F69" s="33">
        <v>1.1154687493353049E-2</v>
      </c>
      <c r="G69" s="33">
        <v>2.0883121935691272E-2</v>
      </c>
      <c r="H69" s="33">
        <v>1.9961735202982191E-2</v>
      </c>
      <c r="I69" s="33">
        <v>0.72352380414039297</v>
      </c>
      <c r="J69" s="33">
        <v>0.68846827778550446</v>
      </c>
      <c r="K69" s="33">
        <v>0.65707210455711429</v>
      </c>
      <c r="L69" s="33">
        <v>1602.4793762896668</v>
      </c>
      <c r="M69" s="33">
        <v>3560.1923231757273</v>
      </c>
      <c r="N69" s="33">
        <v>3387.6370272774911</v>
      </c>
      <c r="O69" s="33">
        <v>3232.4789467063915</v>
      </c>
      <c r="P69" s="33">
        <v>9068.1961865528792</v>
      </c>
      <c r="Q69" s="33">
        <v>8676.0082051423888</v>
      </c>
      <c r="R69" s="33">
        <v>8255.4843785699795</v>
      </c>
      <c r="S69" s="33">
        <v>26751.754200765277</v>
      </c>
      <c r="T69" s="33">
        <v>25526.483005834776</v>
      </c>
      <c r="U69" s="33">
        <v>24422.495211401809</v>
      </c>
      <c r="V69" s="33">
        <v>23238.743580584505</v>
      </c>
      <c r="W69" s="33">
        <v>22174.373855021957</v>
      </c>
      <c r="X69" s="33">
        <v>21158.754797169036</v>
      </c>
      <c r="Y69" s="33">
        <v>30147.05380385042</v>
      </c>
      <c r="Z69" s="33">
        <v>28685.833947875475</v>
      </c>
      <c r="AA69" s="33">
        <v>27371.978946999068</v>
      </c>
      <c r="AB69" s="33">
        <v>26118.299767531415</v>
      </c>
      <c r="AC69" s="33">
        <v>24988.715856065653</v>
      </c>
      <c r="AD69" s="33">
        <v>23777.51909855934</v>
      </c>
      <c r="AE69" s="33">
        <v>26190.025472016478</v>
      </c>
    </row>
    <row r="70" spans="1:31">
      <c r="A70" s="29" t="s">
        <v>133</v>
      </c>
      <c r="B70" s="29" t="s">
        <v>36</v>
      </c>
      <c r="C70" s="33">
        <v>1.35977418678433E-3</v>
      </c>
      <c r="D70" s="33">
        <v>1.9812021843060297E-3</v>
      </c>
      <c r="E70" s="33">
        <v>1.8955176997021701E-3</v>
      </c>
      <c r="F70" s="33">
        <v>2.2696220402251099E-3</v>
      </c>
      <c r="G70" s="33">
        <v>3.18957960518684E-3</v>
      </c>
      <c r="H70" s="33">
        <v>3.3426281555221401E-3</v>
      </c>
      <c r="I70" s="33">
        <v>4.0055355963367198E-3</v>
      </c>
      <c r="J70" s="33">
        <v>4.8886480910149905E-3</v>
      </c>
      <c r="K70" s="33">
        <v>7.3604040582230792E-3</v>
      </c>
      <c r="L70" s="33">
        <v>7.7271310529562296E-3</v>
      </c>
      <c r="M70" s="33">
        <v>7.4330848179268404E-3</v>
      </c>
      <c r="N70" s="33">
        <v>3487.1900008903999</v>
      </c>
      <c r="O70" s="33">
        <v>3327.47137357068</v>
      </c>
      <c r="P70" s="33">
        <v>3175.0681032881098</v>
      </c>
      <c r="Q70" s="33">
        <v>16849.7398862716</v>
      </c>
      <c r="R70" s="33">
        <v>16033.037376963999</v>
      </c>
      <c r="S70" s="33">
        <v>16354.751132359199</v>
      </c>
      <c r="T70" s="33">
        <v>15605.678555198399</v>
      </c>
      <c r="U70" s="33">
        <v>14930.752727593301</v>
      </c>
      <c r="V70" s="33">
        <v>14207.063026697098</v>
      </c>
      <c r="W70" s="33">
        <v>18766.117944929701</v>
      </c>
      <c r="X70" s="33">
        <v>17906.600817835202</v>
      </c>
      <c r="Y70" s="33">
        <v>17132.1630172728</v>
      </c>
      <c r="Z70" s="33">
        <v>19912.445623719199</v>
      </c>
      <c r="AA70" s="33">
        <v>19000.424808105701</v>
      </c>
      <c r="AB70" s="33">
        <v>18130.176219346198</v>
      </c>
      <c r="AC70" s="33">
        <v>17346.068752364597</v>
      </c>
      <c r="AD70" s="33">
        <v>16505.308893033598</v>
      </c>
      <c r="AE70" s="33">
        <v>15749.3394888524</v>
      </c>
    </row>
    <row r="71" spans="1:31">
      <c r="A71" s="29" t="s">
        <v>133</v>
      </c>
      <c r="B71" s="29" t="s">
        <v>73</v>
      </c>
      <c r="C71" s="33">
        <v>0</v>
      </c>
      <c r="D71" s="33">
        <v>0</v>
      </c>
      <c r="E71" s="33">
        <v>4.3586628827040402E-3</v>
      </c>
      <c r="F71" s="33">
        <v>4.4304260083059795E-3</v>
      </c>
      <c r="G71" s="33">
        <v>4.22750573143333E-3</v>
      </c>
      <c r="H71" s="33">
        <v>4.8522970031369796E-3</v>
      </c>
      <c r="I71" s="33">
        <v>4.7838034271643305E-3</v>
      </c>
      <c r="J71" s="33">
        <v>4.6491505452907903E-3</v>
      </c>
      <c r="K71" s="33">
        <v>5.3909801948776896E-3</v>
      </c>
      <c r="L71" s="33">
        <v>5.7083148145810501E-3</v>
      </c>
      <c r="M71" s="33">
        <v>5.50523254400159E-3</v>
      </c>
      <c r="N71" s="33">
        <v>8.8010650767142706E-3</v>
      </c>
      <c r="O71" s="33">
        <v>8.3979628561167592E-3</v>
      </c>
      <c r="P71" s="33">
        <v>8.013323332798989E-3</v>
      </c>
      <c r="Q71" s="33">
        <v>9.4297143985833387E-3</v>
      </c>
      <c r="R71" s="33">
        <v>8.9726585945557186E-3</v>
      </c>
      <c r="S71" s="33">
        <v>1.1017541095494E-2</v>
      </c>
      <c r="T71" s="33">
        <v>1.0512920888461499E-2</v>
      </c>
      <c r="U71" s="33">
        <v>1.0058250378230599E-2</v>
      </c>
      <c r="V71" s="33">
        <v>9.57072959876527E-3</v>
      </c>
      <c r="W71" s="33">
        <v>1.2414982547728701E-2</v>
      </c>
      <c r="X71" s="33">
        <v>1.1846357388154599E-2</v>
      </c>
      <c r="Y71" s="33">
        <v>1.13340174385635E-2</v>
      </c>
      <c r="Z71" s="33">
        <v>1.5655837721721699E-2</v>
      </c>
      <c r="AA71" s="33">
        <v>1.49387764460771E-2</v>
      </c>
      <c r="AB71" s="33">
        <v>1.42545576718794E-2</v>
      </c>
      <c r="AC71" s="33">
        <v>1.3638066110823001E-2</v>
      </c>
      <c r="AD71" s="33">
        <v>1.2977032593985999E-2</v>
      </c>
      <c r="AE71" s="33">
        <v>1.23826646839881E-2</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40399.351435827011</v>
      </c>
      <c r="D73" s="35">
        <v>38549.001220871163</v>
      </c>
      <c r="E73" s="35">
        <v>46877.070141867371</v>
      </c>
      <c r="F73" s="35">
        <v>108739.38367005275</v>
      </c>
      <c r="G73" s="35">
        <v>103758.9640816656</v>
      </c>
      <c r="H73" s="35">
        <v>99006.654747611741</v>
      </c>
      <c r="I73" s="35">
        <v>104733.42466673721</v>
      </c>
      <c r="J73" s="35">
        <v>163530.59701494387</v>
      </c>
      <c r="K73" s="35">
        <v>162898.49933489878</v>
      </c>
      <c r="L73" s="35">
        <v>157039.36111465524</v>
      </c>
      <c r="M73" s="35">
        <v>152274.62699770785</v>
      </c>
      <c r="N73" s="35">
        <v>194856.0160245334</v>
      </c>
      <c r="O73" s="35">
        <v>185931.31396902658</v>
      </c>
      <c r="P73" s="35">
        <v>183399.14630620248</v>
      </c>
      <c r="Q73" s="35">
        <v>179561.22086315055</v>
      </c>
      <c r="R73" s="35">
        <v>170857.935229967</v>
      </c>
      <c r="S73" s="35">
        <v>191798.63846965675</v>
      </c>
      <c r="T73" s="35">
        <v>191671.21287861673</v>
      </c>
      <c r="U73" s="35">
        <v>202053.21393288972</v>
      </c>
      <c r="V73" s="35">
        <v>192259.74757977319</v>
      </c>
      <c r="W73" s="35">
        <v>200345.85827750867</v>
      </c>
      <c r="X73" s="35">
        <v>191169.82102169498</v>
      </c>
      <c r="Y73" s="35">
        <v>226702.35829488057</v>
      </c>
      <c r="Z73" s="35">
        <v>215714.19019816467</v>
      </c>
      <c r="AA73" s="35">
        <v>208166.87555375678</v>
      </c>
      <c r="AB73" s="35">
        <v>232107.01269813225</v>
      </c>
      <c r="AC73" s="35">
        <v>222068.67789905574</v>
      </c>
      <c r="AD73" s="35">
        <v>208220.37777945393</v>
      </c>
      <c r="AE73" s="35">
        <v>185087.92177914185</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4.9041220848600197E-4</v>
      </c>
      <c r="D78" s="33">
        <v>4.6795058043011203E-4</v>
      </c>
      <c r="E78" s="33">
        <v>4.71556080388974E-4</v>
      </c>
      <c r="F78" s="33">
        <v>4.4869987983440802E-4</v>
      </c>
      <c r="G78" s="33">
        <v>4.2814874012955199E-4</v>
      </c>
      <c r="H78" s="33">
        <v>4.0853887400677105E-4</v>
      </c>
      <c r="I78" s="33">
        <v>4.1762931041415703E-4</v>
      </c>
      <c r="J78" s="33">
        <v>4.1497302213771198E-4</v>
      </c>
      <c r="K78" s="33">
        <v>4.3898568494342801E-4</v>
      </c>
      <c r="L78" s="33">
        <v>4.1887947019910099E-4</v>
      </c>
      <c r="M78" s="33">
        <v>4.0076346376651103E-4</v>
      </c>
      <c r="N78" s="33">
        <v>4.0573969793909E-4</v>
      </c>
      <c r="O78" s="33">
        <v>3.87156200169424E-4</v>
      </c>
      <c r="P78" s="33">
        <v>3.6942385497641997E-4</v>
      </c>
      <c r="Q78" s="33">
        <v>3.5344674124982898E-4</v>
      </c>
      <c r="R78" s="33">
        <v>3.3631526964055501E-4</v>
      </c>
      <c r="S78" s="33">
        <v>3.2710195747457597E-4</v>
      </c>
      <c r="T78" s="33">
        <v>3.3970881286381297E-4</v>
      </c>
      <c r="U78" s="33">
        <v>3.3438480066160799E-4</v>
      </c>
      <c r="V78" s="33">
        <v>3.1817725635422398E-4</v>
      </c>
      <c r="W78" s="33">
        <v>3.3802473226757901E-4</v>
      </c>
      <c r="X78" s="33">
        <v>3.2254268333301798E-4</v>
      </c>
      <c r="Y78" s="33">
        <v>3.0859312088903301E-4</v>
      </c>
      <c r="Z78" s="33">
        <v>2.9977622346899903E-4</v>
      </c>
      <c r="AA78" s="33">
        <v>3.0146465099332997E-4</v>
      </c>
      <c r="AB78" s="33">
        <v>1.465617320897E-4</v>
      </c>
      <c r="AC78" s="33">
        <v>1.5969411669349701E-4</v>
      </c>
      <c r="AD78" s="33">
        <v>1.4459523804971299E-4</v>
      </c>
      <c r="AE78" s="33">
        <v>1.3797255533601799E-4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1.415456242151484E-3</v>
      </c>
      <c r="D80" s="33">
        <v>1.3630484647418231E-3</v>
      </c>
      <c r="E80" s="33">
        <v>1.304098345406877E-3</v>
      </c>
      <c r="F80" s="33">
        <v>1.240889037829058E-3</v>
      </c>
      <c r="G80" s="33">
        <v>1.1840544249380081E-3</v>
      </c>
      <c r="H80" s="33">
        <v>1.1298229241093599E-3</v>
      </c>
      <c r="I80" s="33">
        <v>1.0809595139471839E-3</v>
      </c>
      <c r="J80" s="33">
        <v>1.0549027267538699E-3</v>
      </c>
      <c r="K80" s="33">
        <v>1.058085458402319E-3</v>
      </c>
      <c r="L80" s="33">
        <v>1.058643282073601E-3</v>
      </c>
      <c r="M80" s="33">
        <v>1.0608561511217349E-3</v>
      </c>
      <c r="N80" s="33">
        <v>1.218109314053067E-3</v>
      </c>
      <c r="O80" s="33">
        <v>1.162318047297815E-3</v>
      </c>
      <c r="P80" s="33">
        <v>1.109082105758654E-3</v>
      </c>
      <c r="Q80" s="33">
        <v>1.071954120485799E-3</v>
      </c>
      <c r="R80" s="33">
        <v>1.055884923799703E-3</v>
      </c>
      <c r="S80" s="33">
        <v>1.0776376256100839E-3</v>
      </c>
      <c r="T80" s="33">
        <v>1.0554731993166059E-3</v>
      </c>
      <c r="U80" s="33">
        <v>1.2152119162378398E-3</v>
      </c>
      <c r="V80" s="33">
        <v>1.156310910760572E-3</v>
      </c>
      <c r="W80" s="33">
        <v>1.1189472740465759E-3</v>
      </c>
      <c r="X80" s="33">
        <v>1.073420773992733E-3</v>
      </c>
      <c r="Y80" s="33">
        <v>1.0565991339513742E-3</v>
      </c>
      <c r="Z80" s="33">
        <v>1.0935723867976511E-3</v>
      </c>
      <c r="AA80" s="33">
        <v>1.0695723324297092E-3</v>
      </c>
      <c r="AB80" s="33">
        <v>6.2063380699092807E-4</v>
      </c>
      <c r="AC80" s="33">
        <v>6.40775594789164E-4</v>
      </c>
      <c r="AD80" s="33">
        <v>6.8273755428739505E-4</v>
      </c>
      <c r="AE80" s="33">
        <v>6.7252272367287504E-4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54688.568855945996</v>
      </c>
      <c r="D82" s="33">
        <v>52183.748887569898</v>
      </c>
      <c r="E82" s="33">
        <v>59501.102428476021</v>
      </c>
      <c r="F82" s="33">
        <v>56617.099471285364</v>
      </c>
      <c r="G82" s="33">
        <v>54023.949855672581</v>
      </c>
      <c r="H82" s="33">
        <v>51549.570452446969</v>
      </c>
      <c r="I82" s="33">
        <v>49320.116835467517</v>
      </c>
      <c r="J82" s="33">
        <v>46929.583601676422</v>
      </c>
      <c r="K82" s="33">
        <v>44780.137006672521</v>
      </c>
      <c r="L82" s="33">
        <v>42729.138348134009</v>
      </c>
      <c r="M82" s="33">
        <v>40881.157245584625</v>
      </c>
      <c r="N82" s="33">
        <v>38899.658187960245</v>
      </c>
      <c r="O82" s="33">
        <v>37117.99443938303</v>
      </c>
      <c r="P82" s="33">
        <v>35417.933611264772</v>
      </c>
      <c r="Q82" s="33">
        <v>33886.152851453837</v>
      </c>
      <c r="R82" s="33">
        <v>32243.699837261738</v>
      </c>
      <c r="S82" s="33">
        <v>30766.889145443532</v>
      </c>
      <c r="T82" s="33">
        <v>29357.718638544404</v>
      </c>
      <c r="U82" s="33">
        <v>28088.034498977209</v>
      </c>
      <c r="V82" s="33">
        <v>26726.61477311427</v>
      </c>
      <c r="W82" s="33">
        <v>25502.495013547548</v>
      </c>
      <c r="X82" s="33">
        <v>24334.441797132073</v>
      </c>
      <c r="Y82" s="33">
        <v>23282.008017265092</v>
      </c>
      <c r="Z82" s="33">
        <v>22153.535177836555</v>
      </c>
      <c r="AA82" s="33">
        <v>21138.873145787667</v>
      </c>
      <c r="AB82" s="33">
        <v>3740.0313605830083</v>
      </c>
      <c r="AC82" s="33">
        <v>3578.2821744472012</v>
      </c>
      <c r="AD82" s="33">
        <v>450.09082455269203</v>
      </c>
      <c r="AE82" s="33">
        <v>429.47597745563093</v>
      </c>
    </row>
    <row r="83" spans="1:31">
      <c r="A83" s="29" t="s">
        <v>134</v>
      </c>
      <c r="B83" s="29" t="s">
        <v>68</v>
      </c>
      <c r="C83" s="33">
        <v>2.9157509218355796E-4</v>
      </c>
      <c r="D83" s="33">
        <v>4.7078692962371899E-4</v>
      </c>
      <c r="E83" s="33">
        <v>5.5433757043280593E-4</v>
      </c>
      <c r="F83" s="33">
        <v>8.4448541308287592E-4</v>
      </c>
      <c r="G83" s="33">
        <v>8.0580669155216303E-4</v>
      </c>
      <c r="H83" s="33">
        <v>8.9767663208691994E-4</v>
      </c>
      <c r="I83" s="33">
        <v>1.0277038254059301E-3</v>
      </c>
      <c r="J83" s="33">
        <v>1.0808834734785499E-3</v>
      </c>
      <c r="K83" s="33">
        <v>1.80939975737692E-3</v>
      </c>
      <c r="L83" s="33">
        <v>1.7265264853593102E-3</v>
      </c>
      <c r="M83" s="33">
        <v>1.6518564021013699E-3</v>
      </c>
      <c r="N83" s="33">
        <v>1.57179135197493E-3</v>
      </c>
      <c r="O83" s="33">
        <v>1.4998009077759201E-3</v>
      </c>
      <c r="P83" s="33">
        <v>1.43110773585765E-3</v>
      </c>
      <c r="Q83" s="33">
        <v>1.3692141392671899E-3</v>
      </c>
      <c r="R83" s="33">
        <v>1.30284868609898E-3</v>
      </c>
      <c r="S83" s="33">
        <v>1.24317622669875E-3</v>
      </c>
      <c r="T83" s="33">
        <v>1.6013595363160999E-3</v>
      </c>
      <c r="U83" s="33">
        <v>1.6616092718242498E-3</v>
      </c>
      <c r="V83" s="33">
        <v>1.5810715026392701E-3</v>
      </c>
      <c r="W83" s="33">
        <v>3.5996688889061101E-3</v>
      </c>
      <c r="X83" s="33">
        <v>3.4347985567490399E-3</v>
      </c>
      <c r="Y83" s="33">
        <v>3.2862478705119199E-3</v>
      </c>
      <c r="Z83" s="33">
        <v>3.12696429105202E-3</v>
      </c>
      <c r="AA83" s="33">
        <v>2.9837445513426603E-3</v>
      </c>
      <c r="AB83" s="33">
        <v>2.7568477028964301E-3</v>
      </c>
      <c r="AC83" s="33">
        <v>2.69677676129919E-3</v>
      </c>
      <c r="AD83" s="33">
        <v>2.5339960153087501E-3</v>
      </c>
      <c r="AE83" s="33">
        <v>2.3198247366302696E-3</v>
      </c>
    </row>
    <row r="84" spans="1:31">
      <c r="A84" s="29" t="s">
        <v>134</v>
      </c>
      <c r="B84" s="29" t="s">
        <v>36</v>
      </c>
      <c r="C84" s="33">
        <v>1.28195929468926E-3</v>
      </c>
      <c r="D84" s="33">
        <v>1.7130347342985E-3</v>
      </c>
      <c r="E84" s="33">
        <v>1.6389481521820399E-3</v>
      </c>
      <c r="F84" s="33">
        <v>1.84145911625206E-3</v>
      </c>
      <c r="G84" s="33">
        <v>2.3231402789951499E-3</v>
      </c>
      <c r="H84" s="33">
        <v>2.2419405609975904E-3</v>
      </c>
      <c r="I84" s="33">
        <v>2.5272907336323799E-3</v>
      </c>
      <c r="J84" s="33">
        <v>2.8021021916819801E-3</v>
      </c>
      <c r="K84" s="33">
        <v>2.9291162979259502E-3</v>
      </c>
      <c r="L84" s="33">
        <v>2.95229558050145E-3</v>
      </c>
      <c r="M84" s="33">
        <v>3.0459087727922099E-3</v>
      </c>
      <c r="N84" s="33">
        <v>3.3754906123763598E-3</v>
      </c>
      <c r="O84" s="33">
        <v>3.2208879876264298E-3</v>
      </c>
      <c r="P84" s="33">
        <v>3.0733663991833302E-3</v>
      </c>
      <c r="Q84" s="33">
        <v>3.01446050387431E-3</v>
      </c>
      <c r="R84" s="33">
        <v>2.9185060700188999E-3</v>
      </c>
      <c r="S84" s="33">
        <v>3.1211287411033401E-3</v>
      </c>
      <c r="T84" s="33">
        <v>2.9818290018749001E-3</v>
      </c>
      <c r="U84" s="33">
        <v>3.3734015713898801E-3</v>
      </c>
      <c r="V84" s="33">
        <v>3.20989367471898E-3</v>
      </c>
      <c r="W84" s="33">
        <v>2.8788496456708603E-3</v>
      </c>
      <c r="X84" s="33">
        <v>2.6662083474994001E-3</v>
      </c>
      <c r="Y84" s="33">
        <v>2.72540114171896E-3</v>
      </c>
      <c r="Z84" s="33">
        <v>2.6519018224785296E-3</v>
      </c>
      <c r="AA84" s="33">
        <v>2.59896188154845E-3</v>
      </c>
      <c r="AB84" s="33">
        <v>2.5845523399472201E-3</v>
      </c>
      <c r="AC84" s="33">
        <v>2.45053916322627E-3</v>
      </c>
      <c r="AD84" s="33">
        <v>2.4976180608992701E-3</v>
      </c>
      <c r="AE84" s="33">
        <v>2.61614410972613E-3</v>
      </c>
    </row>
    <row r="85" spans="1:31">
      <c r="A85" s="29" t="s">
        <v>134</v>
      </c>
      <c r="B85" s="29" t="s">
        <v>73</v>
      </c>
      <c r="C85" s="33">
        <v>0</v>
      </c>
      <c r="D85" s="33">
        <v>0</v>
      </c>
      <c r="E85" s="33">
        <v>5.9730098137839903E-3</v>
      </c>
      <c r="F85" s="33">
        <v>5.7938643525432196E-3</v>
      </c>
      <c r="G85" s="33">
        <v>5.9283723915310102E-3</v>
      </c>
      <c r="H85" s="33">
        <v>6.2063961593577608E-3</v>
      </c>
      <c r="I85" s="33">
        <v>6.3426087629669201E-3</v>
      </c>
      <c r="J85" s="33">
        <v>6.5321122045413097E-3</v>
      </c>
      <c r="K85" s="33">
        <v>6.2562759724353505E-3</v>
      </c>
      <c r="L85" s="33">
        <v>6.3690175165877607E-3</v>
      </c>
      <c r="M85" s="33">
        <v>6.4846394147950303E-3</v>
      </c>
      <c r="N85" s="33">
        <v>7.2731597424640594E-3</v>
      </c>
      <c r="O85" s="33">
        <v>6.9400379194355395E-3</v>
      </c>
      <c r="P85" s="33">
        <v>6.6221735846112096E-3</v>
      </c>
      <c r="Q85" s="33">
        <v>6.3357729663151502E-3</v>
      </c>
      <c r="R85" s="33">
        <v>6.3588507733700903E-3</v>
      </c>
      <c r="S85" s="33">
        <v>6.5349629521960998E-3</v>
      </c>
      <c r="T85" s="33">
        <v>6.2356516694602902E-3</v>
      </c>
      <c r="U85" s="33">
        <v>7.0776962408780402E-3</v>
      </c>
      <c r="V85" s="33">
        <v>6.7346421451438404E-3</v>
      </c>
      <c r="W85" s="33">
        <v>6.5084396648481101E-3</v>
      </c>
      <c r="X85" s="33">
        <v>6.2260813595601599E-3</v>
      </c>
      <c r="Y85" s="33">
        <v>6.3194904882086303E-3</v>
      </c>
      <c r="Z85" s="33">
        <v>6.2217744146440502E-3</v>
      </c>
      <c r="AA85" s="33">
        <v>6.1191828418810396E-3</v>
      </c>
      <c r="AB85" s="33">
        <v>5.9890862115731004E-3</v>
      </c>
      <c r="AC85" s="33">
        <v>5.7486160786714997E-3</v>
      </c>
      <c r="AD85" s="33">
        <v>6.1396423552788392E-3</v>
      </c>
      <c r="AE85" s="33">
        <v>5.9932049688258601E-3</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54688.57105338954</v>
      </c>
      <c r="D87" s="35">
        <v>52183.751189355877</v>
      </c>
      <c r="E87" s="35">
        <v>59501.10475846802</v>
      </c>
      <c r="F87" s="35">
        <v>56617.102005359695</v>
      </c>
      <c r="G87" s="35">
        <v>54023.952273682436</v>
      </c>
      <c r="H87" s="35">
        <v>51549.572888485403</v>
      </c>
      <c r="I87" s="35">
        <v>49320.119361760168</v>
      </c>
      <c r="J87" s="35">
        <v>46929.586152435644</v>
      </c>
      <c r="K87" s="35">
        <v>44780.14031314342</v>
      </c>
      <c r="L87" s="35">
        <v>42729.141552183246</v>
      </c>
      <c r="M87" s="35">
        <v>40881.160359060639</v>
      </c>
      <c r="N87" s="35">
        <v>38899.661383600607</v>
      </c>
      <c r="O87" s="35">
        <v>37117.997488658184</v>
      </c>
      <c r="P87" s="35">
        <v>35417.936520878473</v>
      </c>
      <c r="Q87" s="35">
        <v>33886.155646068837</v>
      </c>
      <c r="R87" s="35">
        <v>32243.702532310617</v>
      </c>
      <c r="S87" s="35">
        <v>30766.89179335934</v>
      </c>
      <c r="T87" s="35">
        <v>29357.721635085953</v>
      </c>
      <c r="U87" s="35">
        <v>28088.037710183198</v>
      </c>
      <c r="V87" s="35">
        <v>26726.617828673938</v>
      </c>
      <c r="W87" s="35">
        <v>25502.500070188446</v>
      </c>
      <c r="X87" s="35">
        <v>24334.446627894085</v>
      </c>
      <c r="Y87" s="35">
        <v>23282.012668705218</v>
      </c>
      <c r="Z87" s="35">
        <v>22153.539698149456</v>
      </c>
      <c r="AA87" s="35">
        <v>21138.8775005692</v>
      </c>
      <c r="AB87" s="35">
        <v>3740.0348846262505</v>
      </c>
      <c r="AC87" s="35">
        <v>3578.285671693674</v>
      </c>
      <c r="AD87" s="35">
        <v>450.09418588149964</v>
      </c>
      <c r="AE87" s="35">
        <v>429.47910777564653</v>
      </c>
    </row>
  </sheetData>
  <sheetProtection algorithmName="SHA-512" hashValue="Z70szMRHPzf8jbe+wrKPjYFCL24bmY2bgm9tAGKW7UuyDUlYYr+yNIxVuvYUt/x2CNl/gjcrj4wtIKTd8Je39A==" saltValue="8m8vy1nH5LoEgG6aDduWq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211867.22213437612</v>
      </c>
      <c r="G6" s="33">
        <v>79432.709466950531</v>
      </c>
      <c r="H6" s="33">
        <v>4534.474522589433</v>
      </c>
      <c r="I6" s="33">
        <v>2657.9630271197843</v>
      </c>
      <c r="J6" s="33">
        <v>0</v>
      </c>
      <c r="K6" s="33">
        <v>9189.1855614749984</v>
      </c>
      <c r="L6" s="33">
        <v>167.25198123908746</v>
      </c>
      <c r="M6" s="33">
        <v>7.9919326876098676E-5</v>
      </c>
      <c r="N6" s="33">
        <v>2.9516463301752001E-5</v>
      </c>
      <c r="O6" s="33">
        <v>32426.858930395952</v>
      </c>
      <c r="P6" s="33">
        <v>0</v>
      </c>
      <c r="Q6" s="33">
        <v>0</v>
      </c>
      <c r="R6" s="33">
        <v>1113.2021471544965</v>
      </c>
      <c r="S6" s="33">
        <v>0</v>
      </c>
      <c r="T6" s="33">
        <v>8.9716560549977698E-5</v>
      </c>
      <c r="U6" s="33">
        <v>0</v>
      </c>
      <c r="V6" s="33">
        <v>5326.3093658032212</v>
      </c>
      <c r="W6" s="33">
        <v>13536.720615479255</v>
      </c>
      <c r="X6" s="33">
        <v>0</v>
      </c>
      <c r="Y6" s="33">
        <v>1250.5477749859551</v>
      </c>
      <c r="Z6" s="33">
        <v>4.0248445532718003E-4</v>
      </c>
      <c r="AA6" s="33">
        <v>7.7272746644961005E-6</v>
      </c>
      <c r="AB6" s="33">
        <v>0</v>
      </c>
      <c r="AC6" s="33">
        <v>3.2021637309363202E-3</v>
      </c>
      <c r="AD6" s="33">
        <v>0</v>
      </c>
      <c r="AE6" s="33">
        <v>0</v>
      </c>
    </row>
    <row r="7" spans="1:31">
      <c r="A7" s="29" t="s">
        <v>40</v>
      </c>
      <c r="B7" s="29" t="s">
        <v>71</v>
      </c>
      <c r="C7" s="33">
        <v>0</v>
      </c>
      <c r="D7" s="33">
        <v>0</v>
      </c>
      <c r="E7" s="33">
        <v>0</v>
      </c>
      <c r="F7" s="33">
        <v>160891.81853837273</v>
      </c>
      <c r="G7" s="33">
        <v>12188.506419873436</v>
      </c>
      <c r="H7" s="33">
        <v>31056.816987713151</v>
      </c>
      <c r="I7" s="33">
        <v>114049.69478781259</v>
      </c>
      <c r="J7" s="33">
        <v>1.5242539908624323E-2</v>
      </c>
      <c r="K7" s="33">
        <v>0</v>
      </c>
      <c r="L7" s="33">
        <v>7.7073334923460804E-5</v>
      </c>
      <c r="M7" s="33">
        <v>1.48822095845544E-5</v>
      </c>
      <c r="N7" s="33">
        <v>0</v>
      </c>
      <c r="O7" s="33">
        <v>0</v>
      </c>
      <c r="P7" s="33">
        <v>0</v>
      </c>
      <c r="Q7" s="33">
        <v>0</v>
      </c>
      <c r="R7" s="33">
        <v>1.1029398019803199E-5</v>
      </c>
      <c r="S7" s="33">
        <v>0</v>
      </c>
      <c r="T7" s="33">
        <v>4.6004525725550001E-4</v>
      </c>
      <c r="U7" s="33">
        <v>0</v>
      </c>
      <c r="V7" s="33">
        <v>0</v>
      </c>
      <c r="W7" s="33">
        <v>0</v>
      </c>
      <c r="X7" s="33">
        <v>0</v>
      </c>
      <c r="Y7" s="33">
        <v>0</v>
      </c>
      <c r="Z7" s="33">
        <v>0</v>
      </c>
      <c r="AA7" s="33">
        <v>2.689772225747639E-4</v>
      </c>
      <c r="AB7" s="33">
        <v>0</v>
      </c>
      <c r="AC7" s="33">
        <v>6.9191723103897998E-6</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372759.04067274882</v>
      </c>
      <c r="G17" s="35">
        <v>91621.215886823964</v>
      </c>
      <c r="H17" s="35">
        <v>35591.291510302588</v>
      </c>
      <c r="I17" s="35">
        <v>116707.65781493238</v>
      </c>
      <c r="J17" s="35">
        <v>1.5242539908624323E-2</v>
      </c>
      <c r="K17" s="35">
        <v>9189.1855614749984</v>
      </c>
      <c r="L17" s="35">
        <v>167.25205831242238</v>
      </c>
      <c r="M17" s="35">
        <v>9.480153646065307E-5</v>
      </c>
      <c r="N17" s="35">
        <v>2.9516463301752001E-5</v>
      </c>
      <c r="O17" s="35">
        <v>32426.858930395952</v>
      </c>
      <c r="P17" s="35">
        <v>0</v>
      </c>
      <c r="Q17" s="35">
        <v>0</v>
      </c>
      <c r="R17" s="35">
        <v>1113.2021581838944</v>
      </c>
      <c r="S17" s="35">
        <v>0</v>
      </c>
      <c r="T17" s="35">
        <v>5.497618178054777E-4</v>
      </c>
      <c r="U17" s="35">
        <v>0</v>
      </c>
      <c r="V17" s="35">
        <v>5326.3093658032212</v>
      </c>
      <c r="W17" s="35">
        <v>13536.720615479255</v>
      </c>
      <c r="X17" s="35">
        <v>0</v>
      </c>
      <c r="Y17" s="35">
        <v>1250.5477749859551</v>
      </c>
      <c r="Z17" s="35">
        <v>4.0248445532718003E-4</v>
      </c>
      <c r="AA17" s="35">
        <v>2.7670449723925998E-4</v>
      </c>
      <c r="AB17" s="35">
        <v>0</v>
      </c>
      <c r="AC17" s="35">
        <v>3.2090829032467099E-3</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24397.879130710382</v>
      </c>
      <c r="G20" s="33">
        <v>78870.343676713543</v>
      </c>
      <c r="H20" s="33">
        <v>0</v>
      </c>
      <c r="I20" s="33">
        <v>0</v>
      </c>
      <c r="J20" s="33">
        <v>0</v>
      </c>
      <c r="K20" s="33">
        <v>0</v>
      </c>
      <c r="L20" s="33">
        <v>0</v>
      </c>
      <c r="M20" s="33">
        <v>5.6372123874616004E-5</v>
      </c>
      <c r="N20" s="33">
        <v>0</v>
      </c>
      <c r="O20" s="33">
        <v>0</v>
      </c>
      <c r="P20" s="33">
        <v>0</v>
      </c>
      <c r="Q20" s="33">
        <v>0</v>
      </c>
      <c r="R20" s="33">
        <v>0</v>
      </c>
      <c r="S20" s="33">
        <v>0</v>
      </c>
      <c r="T20" s="33">
        <v>0</v>
      </c>
      <c r="U20" s="33">
        <v>0</v>
      </c>
      <c r="V20" s="33">
        <v>0</v>
      </c>
      <c r="W20" s="33">
        <v>1828.2079199999998</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24397.879130710382</v>
      </c>
      <c r="G31" s="35">
        <v>78870.343676713543</v>
      </c>
      <c r="H31" s="35">
        <v>0</v>
      </c>
      <c r="I31" s="35">
        <v>0</v>
      </c>
      <c r="J31" s="35">
        <v>0</v>
      </c>
      <c r="K31" s="35">
        <v>0</v>
      </c>
      <c r="L31" s="35">
        <v>0</v>
      </c>
      <c r="M31" s="35">
        <v>5.6372123874616004E-5</v>
      </c>
      <c r="N31" s="35">
        <v>0</v>
      </c>
      <c r="O31" s="35">
        <v>0</v>
      </c>
      <c r="P31" s="35">
        <v>0</v>
      </c>
      <c r="Q31" s="35">
        <v>0</v>
      </c>
      <c r="R31" s="35">
        <v>0</v>
      </c>
      <c r="S31" s="35">
        <v>0</v>
      </c>
      <c r="T31" s="35">
        <v>0</v>
      </c>
      <c r="U31" s="35">
        <v>0</v>
      </c>
      <c r="V31" s="35">
        <v>0</v>
      </c>
      <c r="W31" s="35">
        <v>1828.2079199999998</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187469.34300366574</v>
      </c>
      <c r="G34" s="33">
        <v>562.36579023699096</v>
      </c>
      <c r="H34" s="33">
        <v>4534.474522589433</v>
      </c>
      <c r="I34" s="33">
        <v>2657.9630271197843</v>
      </c>
      <c r="J34" s="33">
        <v>0</v>
      </c>
      <c r="K34" s="33">
        <v>9189.1855614749984</v>
      </c>
      <c r="L34" s="33">
        <v>167.25198123908746</v>
      </c>
      <c r="M34" s="33">
        <v>2.3547203001482672E-5</v>
      </c>
      <c r="N34" s="33">
        <v>2.9516463301752001E-5</v>
      </c>
      <c r="O34" s="33">
        <v>32426.858930395952</v>
      </c>
      <c r="P34" s="33">
        <v>0</v>
      </c>
      <c r="Q34" s="33">
        <v>0</v>
      </c>
      <c r="R34" s="33">
        <v>1113.2021471544965</v>
      </c>
      <c r="S34" s="33">
        <v>0</v>
      </c>
      <c r="T34" s="33">
        <v>8.9716560549977698E-5</v>
      </c>
      <c r="U34" s="33">
        <v>0</v>
      </c>
      <c r="V34" s="33">
        <v>5326.3093658032212</v>
      </c>
      <c r="W34" s="33">
        <v>11708.512695479256</v>
      </c>
      <c r="X34" s="33">
        <v>0</v>
      </c>
      <c r="Y34" s="33">
        <v>1250.5477749859551</v>
      </c>
      <c r="Z34" s="33">
        <v>4.0248445532718003E-4</v>
      </c>
      <c r="AA34" s="33">
        <v>7.7272746644961005E-6</v>
      </c>
      <c r="AB34" s="33">
        <v>0</v>
      </c>
      <c r="AC34" s="33">
        <v>3.2021637309363202E-3</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187469.34300366574</v>
      </c>
      <c r="G45" s="35">
        <v>562.36579023699096</v>
      </c>
      <c r="H45" s="35">
        <v>4534.474522589433</v>
      </c>
      <c r="I45" s="35">
        <v>2657.9630271197843</v>
      </c>
      <c r="J45" s="35">
        <v>0</v>
      </c>
      <c r="K45" s="35">
        <v>9189.1855614749984</v>
      </c>
      <c r="L45" s="35">
        <v>167.25198123908746</v>
      </c>
      <c r="M45" s="35">
        <v>2.3547203001482672E-5</v>
      </c>
      <c r="N45" s="35">
        <v>2.9516463301752001E-5</v>
      </c>
      <c r="O45" s="35">
        <v>32426.858930395952</v>
      </c>
      <c r="P45" s="35">
        <v>0</v>
      </c>
      <c r="Q45" s="35">
        <v>0</v>
      </c>
      <c r="R45" s="35">
        <v>1113.2021471544965</v>
      </c>
      <c r="S45" s="35">
        <v>0</v>
      </c>
      <c r="T45" s="35">
        <v>8.9716560549977698E-5</v>
      </c>
      <c r="U45" s="35">
        <v>0</v>
      </c>
      <c r="V45" s="35">
        <v>5326.3093658032212</v>
      </c>
      <c r="W45" s="35">
        <v>11708.512695479256</v>
      </c>
      <c r="X45" s="35">
        <v>0</v>
      </c>
      <c r="Y45" s="35">
        <v>1250.5477749859551</v>
      </c>
      <c r="Z45" s="35">
        <v>4.0248445532718003E-4</v>
      </c>
      <c r="AA45" s="35">
        <v>7.7272746644961005E-6</v>
      </c>
      <c r="AB45" s="35">
        <v>0</v>
      </c>
      <c r="AC45" s="35">
        <v>3.2021637309363202E-3</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160891.81853837273</v>
      </c>
      <c r="G49" s="33">
        <v>12188.506419873436</v>
      </c>
      <c r="H49" s="33">
        <v>31056.816987713151</v>
      </c>
      <c r="I49" s="33">
        <v>114049.69478781259</v>
      </c>
      <c r="J49" s="33">
        <v>1.5242539908624323E-2</v>
      </c>
      <c r="K49" s="33">
        <v>0</v>
      </c>
      <c r="L49" s="33">
        <v>7.7073334923460804E-5</v>
      </c>
      <c r="M49" s="33">
        <v>1.48822095845544E-5</v>
      </c>
      <c r="N49" s="33">
        <v>0</v>
      </c>
      <c r="O49" s="33">
        <v>0</v>
      </c>
      <c r="P49" s="33">
        <v>0</v>
      </c>
      <c r="Q49" s="33">
        <v>0</v>
      </c>
      <c r="R49" s="33">
        <v>1.1029398019803199E-5</v>
      </c>
      <c r="S49" s="33">
        <v>0</v>
      </c>
      <c r="T49" s="33">
        <v>4.6004525725550001E-4</v>
      </c>
      <c r="U49" s="33">
        <v>0</v>
      </c>
      <c r="V49" s="33">
        <v>0</v>
      </c>
      <c r="W49" s="33">
        <v>0</v>
      </c>
      <c r="X49" s="33">
        <v>0</v>
      </c>
      <c r="Y49" s="33">
        <v>0</v>
      </c>
      <c r="Z49" s="33">
        <v>0</v>
      </c>
      <c r="AA49" s="33">
        <v>2.689772225747639E-4</v>
      </c>
      <c r="AB49" s="33">
        <v>0</v>
      </c>
      <c r="AC49" s="33">
        <v>6.9191723103897998E-6</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160891.81853837273</v>
      </c>
      <c r="G59" s="35">
        <v>12188.506419873436</v>
      </c>
      <c r="H59" s="35">
        <v>31056.816987713151</v>
      </c>
      <c r="I59" s="35">
        <v>114049.69478781259</v>
      </c>
      <c r="J59" s="35">
        <v>1.5242539908624323E-2</v>
      </c>
      <c r="K59" s="35">
        <v>0</v>
      </c>
      <c r="L59" s="35">
        <v>7.7073334923460804E-5</v>
      </c>
      <c r="M59" s="35">
        <v>1.48822095845544E-5</v>
      </c>
      <c r="N59" s="35">
        <v>0</v>
      </c>
      <c r="O59" s="35">
        <v>0</v>
      </c>
      <c r="P59" s="35">
        <v>0</v>
      </c>
      <c r="Q59" s="35">
        <v>0</v>
      </c>
      <c r="R59" s="35">
        <v>1.1029398019803199E-5</v>
      </c>
      <c r="S59" s="35">
        <v>0</v>
      </c>
      <c r="T59" s="35">
        <v>4.6004525725550001E-4</v>
      </c>
      <c r="U59" s="35">
        <v>0</v>
      </c>
      <c r="V59" s="35">
        <v>0</v>
      </c>
      <c r="W59" s="35">
        <v>0</v>
      </c>
      <c r="X59" s="35">
        <v>0</v>
      </c>
      <c r="Y59" s="35">
        <v>0</v>
      </c>
      <c r="Z59" s="35">
        <v>0</v>
      </c>
      <c r="AA59" s="35">
        <v>2.689772225747639E-4</v>
      </c>
      <c r="AB59" s="35">
        <v>0</v>
      </c>
      <c r="AC59" s="35">
        <v>6.9191723103897998E-6</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d90OwrUHItJXTS7+a82yxbZt8pWf6NXUZlREOx/do0JkZHE2M+tYLVr9aSzHe+aSKXPwXQHcfeew0h5D7NmT2Q==" saltValue="XhFXCqIKBncN69prWsaOQ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2.012498361113643E-3</v>
      </c>
      <c r="D6" s="33">
        <v>2.1852251746859591E-3</v>
      </c>
      <c r="E6" s="33">
        <v>2.274722103530281E-3</v>
      </c>
      <c r="F6" s="33">
        <v>33670.989858264416</v>
      </c>
      <c r="G6" s="33">
        <v>32128.807824344363</v>
      </c>
      <c r="H6" s="33">
        <v>30768.599648312087</v>
      </c>
      <c r="I6" s="33">
        <v>30979.857489486178</v>
      </c>
      <c r="J6" s="33">
        <v>30416.189334880673</v>
      </c>
      <c r="K6" s="33">
        <v>29023.081804308968</v>
      </c>
      <c r="L6" s="33">
        <v>49644.384352975845</v>
      </c>
      <c r="M6" s="33">
        <v>47497.328370249867</v>
      </c>
      <c r="N6" s="33">
        <v>119678.11407972887</v>
      </c>
      <c r="O6" s="33">
        <v>120596.0553203547</v>
      </c>
      <c r="P6" s="33">
        <v>115072.57185943193</v>
      </c>
      <c r="Q6" s="33">
        <v>124863.67057333136</v>
      </c>
      <c r="R6" s="33">
        <v>122347.18263030874</v>
      </c>
      <c r="S6" s="33">
        <v>142855.34093815551</v>
      </c>
      <c r="T6" s="33">
        <v>138759.43978995379</v>
      </c>
      <c r="U6" s="33">
        <v>137607.55287903434</v>
      </c>
      <c r="V6" s="33">
        <v>144875.85130672459</v>
      </c>
      <c r="W6" s="33">
        <v>155461.54585735378</v>
      </c>
      <c r="X6" s="33">
        <v>174504.84375342159</v>
      </c>
      <c r="Y6" s="33">
        <v>170254.79543934678</v>
      </c>
      <c r="Z6" s="33">
        <v>162002.58979903581</v>
      </c>
      <c r="AA6" s="33">
        <v>179193.87508247374</v>
      </c>
      <c r="AB6" s="33">
        <v>203739.73293147777</v>
      </c>
      <c r="AC6" s="33">
        <v>202697.7966022004</v>
      </c>
      <c r="AD6" s="33">
        <v>192873.08713359377</v>
      </c>
      <c r="AE6" s="33">
        <v>184039.20676237505</v>
      </c>
    </row>
    <row r="7" spans="1:31">
      <c r="A7" s="29" t="s">
        <v>131</v>
      </c>
      <c r="B7" s="29" t="s">
        <v>74</v>
      </c>
      <c r="C7" s="33">
        <v>2965.9203517611763</v>
      </c>
      <c r="D7" s="33">
        <v>2830.0768559354938</v>
      </c>
      <c r="E7" s="33">
        <v>2707.679935475202</v>
      </c>
      <c r="F7" s="33">
        <v>2576.4422053406838</v>
      </c>
      <c r="G7" s="33">
        <v>11588.528214673135</v>
      </c>
      <c r="H7" s="33">
        <v>11057.755947445179</v>
      </c>
      <c r="I7" s="33">
        <v>11979.054682957187</v>
      </c>
      <c r="J7" s="33">
        <v>51329.544904855939</v>
      </c>
      <c r="K7" s="33">
        <v>48978.573410770492</v>
      </c>
      <c r="L7" s="33">
        <v>46735.279989243005</v>
      </c>
      <c r="M7" s="33">
        <v>49746.854317990452</v>
      </c>
      <c r="N7" s="33">
        <v>52451.899231963114</v>
      </c>
      <c r="O7" s="33">
        <v>70802.55807634673</v>
      </c>
      <c r="P7" s="33">
        <v>67559.69296662767</v>
      </c>
      <c r="Q7" s="33">
        <v>75253.669517096976</v>
      </c>
      <c r="R7" s="33">
        <v>84255.655809454533</v>
      </c>
      <c r="S7" s="33">
        <v>132313.18382433866</v>
      </c>
      <c r="T7" s="33">
        <v>126253.03795931347</v>
      </c>
      <c r="U7" s="33">
        <v>121994.33462910073</v>
      </c>
      <c r="V7" s="33">
        <v>121313.56999416396</v>
      </c>
      <c r="W7" s="33">
        <v>128506.77981769717</v>
      </c>
      <c r="X7" s="33">
        <v>185390.03597752488</v>
      </c>
      <c r="Y7" s="33">
        <v>177372.15181893893</v>
      </c>
      <c r="Z7" s="33">
        <v>174596.95297087164</v>
      </c>
      <c r="AA7" s="33">
        <v>178811.21217560465</v>
      </c>
      <c r="AB7" s="33">
        <v>204918.27202533983</v>
      </c>
      <c r="AC7" s="33">
        <v>196055.81636149914</v>
      </c>
      <c r="AD7" s="33">
        <v>194069.28501938231</v>
      </c>
      <c r="AE7" s="33">
        <v>217229.85052592683</v>
      </c>
    </row>
    <row r="8" spans="1:31">
      <c r="A8" s="29" t="s">
        <v>132</v>
      </c>
      <c r="B8" s="29" t="s">
        <v>74</v>
      </c>
      <c r="C8" s="33">
        <v>9.4191912823457936E-4</v>
      </c>
      <c r="D8" s="33">
        <v>9.2592301646321051E-4</v>
      </c>
      <c r="E8" s="33">
        <v>8.9637946036490678E-4</v>
      </c>
      <c r="F8" s="33">
        <v>1212.5106472006878</v>
      </c>
      <c r="G8" s="33">
        <v>1156.9758131605754</v>
      </c>
      <c r="H8" s="33">
        <v>4333.2697913131515</v>
      </c>
      <c r="I8" s="33">
        <v>15286.267618269472</v>
      </c>
      <c r="J8" s="33">
        <v>14545.346248076135</v>
      </c>
      <c r="K8" s="33">
        <v>13879.147179113463</v>
      </c>
      <c r="L8" s="33">
        <v>13243.461043499843</v>
      </c>
      <c r="M8" s="33">
        <v>12670.698130722649</v>
      </c>
      <c r="N8" s="33">
        <v>12056.552688247832</v>
      </c>
      <c r="O8" s="33">
        <v>13678.0583716361</v>
      </c>
      <c r="P8" s="33">
        <v>13213.944878261635</v>
      </c>
      <c r="Q8" s="33">
        <v>12642.458502652444</v>
      </c>
      <c r="R8" s="33">
        <v>12029.681828080209</v>
      </c>
      <c r="S8" s="33">
        <v>18895.358744052941</v>
      </c>
      <c r="T8" s="33">
        <v>18029.922459135276</v>
      </c>
      <c r="U8" s="33">
        <v>17250.151161426133</v>
      </c>
      <c r="V8" s="33">
        <v>21700.174084077924</v>
      </c>
      <c r="W8" s="33">
        <v>37007.3588369344</v>
      </c>
      <c r="X8" s="33">
        <v>35312.365341621007</v>
      </c>
      <c r="Y8" s="33">
        <v>41704.915919262101</v>
      </c>
      <c r="Z8" s="33">
        <v>39683.489493001871</v>
      </c>
      <c r="AA8" s="33">
        <v>41177.761901795522</v>
      </c>
      <c r="AB8" s="33">
        <v>53865.673949253433</v>
      </c>
      <c r="AC8" s="33">
        <v>51536.051790171012</v>
      </c>
      <c r="AD8" s="33">
        <v>49038.11276553791</v>
      </c>
      <c r="AE8" s="33">
        <v>46792.092314899521</v>
      </c>
    </row>
    <row r="9" spans="1:31">
      <c r="A9" s="29" t="s">
        <v>133</v>
      </c>
      <c r="B9" s="29" t="s">
        <v>74</v>
      </c>
      <c r="C9" s="33">
        <v>4.6195581293849161E-3</v>
      </c>
      <c r="D9" s="33">
        <v>4.5021144433159931E-3</v>
      </c>
      <c r="E9" s="33">
        <v>4.7416710623878859E-3</v>
      </c>
      <c r="F9" s="33">
        <v>6.194699915788914E-3</v>
      </c>
      <c r="G9" s="33">
        <v>6.0924962083419715E-3</v>
      </c>
      <c r="H9" s="33">
        <v>6.1300876121422338E-3</v>
      </c>
      <c r="I9" s="33">
        <v>6.5724040196362219E-3</v>
      </c>
      <c r="J9" s="33">
        <v>10087.24914490899</v>
      </c>
      <c r="K9" s="33">
        <v>9625.2387100418982</v>
      </c>
      <c r="L9" s="33">
        <v>9184.3900138832105</v>
      </c>
      <c r="M9" s="33">
        <v>8787.1768682066559</v>
      </c>
      <c r="N9" s="33">
        <v>15404.426031847554</v>
      </c>
      <c r="O9" s="33">
        <v>14698.879889564752</v>
      </c>
      <c r="P9" s="33">
        <v>14025.648893351907</v>
      </c>
      <c r="Q9" s="33">
        <v>13529.137320201797</v>
      </c>
      <c r="R9" s="33">
        <v>12873.383564033242</v>
      </c>
      <c r="S9" s="33">
        <v>12590.924627850845</v>
      </c>
      <c r="T9" s="33">
        <v>14570.21651423625</v>
      </c>
      <c r="U9" s="33">
        <v>19483.818646551048</v>
      </c>
      <c r="V9" s="33">
        <v>18539.443221080623</v>
      </c>
      <c r="W9" s="33">
        <v>22782.952603720354</v>
      </c>
      <c r="X9" s="33">
        <v>21739.47556839561</v>
      </c>
      <c r="Y9" s="33">
        <v>31614.951583097885</v>
      </c>
      <c r="Z9" s="33">
        <v>30082.596564858672</v>
      </c>
      <c r="AA9" s="33">
        <v>29068.240648745035</v>
      </c>
      <c r="AB9" s="33">
        <v>51011.040343044544</v>
      </c>
      <c r="AC9" s="33">
        <v>48804.877484172306</v>
      </c>
      <c r="AD9" s="33">
        <v>46439.317787414991</v>
      </c>
      <c r="AE9" s="33">
        <v>47587.0596851597</v>
      </c>
    </row>
    <row r="10" spans="1:31">
      <c r="A10" s="29" t="s">
        <v>134</v>
      </c>
      <c r="B10" s="29" t="s">
        <v>74</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4.0477241676882202E-7</v>
      </c>
      <c r="AB10" s="33">
        <v>1.731292566631613E-6</v>
      </c>
      <c r="AC10" s="33">
        <v>2.921227763033834E-6</v>
      </c>
      <c r="AD10" s="33">
        <v>2.7796366132338075E-6</v>
      </c>
      <c r="AE10" s="33">
        <v>2.652325011571728E-6</v>
      </c>
    </row>
    <row r="11" spans="1:31">
      <c r="A11" s="23" t="s">
        <v>40</v>
      </c>
      <c r="B11" s="23" t="s">
        <v>153</v>
      </c>
      <c r="C11" s="35">
        <v>2965.9279257367953</v>
      </c>
      <c r="D11" s="35">
        <v>2830.0844691981283</v>
      </c>
      <c r="E11" s="35">
        <v>2707.6878482478282</v>
      </c>
      <c r="F11" s="35">
        <v>37459.948905505698</v>
      </c>
      <c r="G11" s="35">
        <v>44874.317944674287</v>
      </c>
      <c r="H11" s="35">
        <v>46159.631517158028</v>
      </c>
      <c r="I11" s="35">
        <v>58245.186363116853</v>
      </c>
      <c r="J11" s="35">
        <v>106378.32963272174</v>
      </c>
      <c r="K11" s="35">
        <v>101506.04110423483</v>
      </c>
      <c r="L11" s="35">
        <v>118807.51539960191</v>
      </c>
      <c r="M11" s="35">
        <v>118702.05768716962</v>
      </c>
      <c r="N11" s="35">
        <v>199590.99203178738</v>
      </c>
      <c r="O11" s="35">
        <v>219775.55165790231</v>
      </c>
      <c r="P11" s="35">
        <v>209871.85859767313</v>
      </c>
      <c r="Q11" s="35">
        <v>226288.93591328256</v>
      </c>
      <c r="R11" s="35">
        <v>231505.90383187676</v>
      </c>
      <c r="S11" s="35">
        <v>306654.8081343979</v>
      </c>
      <c r="T11" s="35">
        <v>297612.61672263878</v>
      </c>
      <c r="U11" s="35">
        <v>296335.85731611226</v>
      </c>
      <c r="V11" s="35">
        <v>306429.03860604711</v>
      </c>
      <c r="W11" s="35">
        <v>343758.6371157057</v>
      </c>
      <c r="X11" s="35">
        <v>416946.72064096312</v>
      </c>
      <c r="Y11" s="35">
        <v>420946.81476064568</v>
      </c>
      <c r="Z11" s="35">
        <v>406365.62882776803</v>
      </c>
      <c r="AA11" s="35">
        <v>428251.08980902372</v>
      </c>
      <c r="AB11" s="35">
        <v>513534.71925084689</v>
      </c>
      <c r="AC11" s="35">
        <v>499094.54224096402</v>
      </c>
      <c r="AD11" s="35">
        <v>482419.80270870868</v>
      </c>
      <c r="AE11" s="35">
        <v>495648.20929101348</v>
      </c>
    </row>
  </sheetData>
  <sheetProtection algorithmName="SHA-512" hashValue="T47vZF56Uz5aIkDuE1SnIrq8ohz5c7RbBX1RYVEB2EAyE0wOpjjMbf8crW6HoVjOT+1VsEfugBdW1av1Nxxojg==" saltValue="eGCvcZ6TSYqbCmDPLjHTgA=="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3.5311930299999988E-3</v>
      </c>
      <c r="D6" s="33">
        <v>3.5247925000000003E-3</v>
      </c>
      <c r="E6" s="33">
        <v>29.497917516739999</v>
      </c>
      <c r="F6" s="33">
        <v>3229.6627744373995</v>
      </c>
      <c r="G6" s="33">
        <v>3.6187049299999971E-3</v>
      </c>
      <c r="H6" s="33">
        <v>3.6123860499999989E-3</v>
      </c>
      <c r="I6" s="33">
        <v>31.817431722109998</v>
      </c>
      <c r="J6" s="33">
        <v>3.6587922000000002E-3</v>
      </c>
      <c r="K6" s="33">
        <v>3.690272479999999E-3</v>
      </c>
      <c r="L6" s="33">
        <v>3.6746732499999988E-3</v>
      </c>
      <c r="M6" s="33">
        <v>3.690808059999997E-3</v>
      </c>
      <c r="N6" s="33">
        <v>45526.080465523104</v>
      </c>
      <c r="O6" s="33">
        <v>281.64319743530001</v>
      </c>
      <c r="P6" s="33">
        <v>2845.9186412786403</v>
      </c>
      <c r="Q6" s="33">
        <v>20085.5681968053</v>
      </c>
      <c r="R6" s="33">
        <v>551.92250966705012</v>
      </c>
      <c r="S6" s="33">
        <v>19557.730625604301</v>
      </c>
      <c r="T6" s="33">
        <v>3.8752987599999997E-3</v>
      </c>
      <c r="U6" s="33">
        <v>3349.2887217766001</v>
      </c>
      <c r="V6" s="33">
        <v>872.59291804000986</v>
      </c>
      <c r="W6" s="33">
        <v>2257.3803846050996</v>
      </c>
      <c r="X6" s="33">
        <v>4.0203589999999994E-3</v>
      </c>
      <c r="Y6" s="33">
        <v>4361.6684774870291</v>
      </c>
      <c r="Z6" s="33">
        <v>13583.664113860599</v>
      </c>
      <c r="AA6" s="33">
        <v>328.74860886286996</v>
      </c>
      <c r="AB6" s="33">
        <v>167.59522743182001</v>
      </c>
      <c r="AC6" s="33">
        <v>105.97555733692001</v>
      </c>
      <c r="AD6" s="33">
        <v>1203.3056821885002</v>
      </c>
      <c r="AE6" s="33">
        <v>3220.0112084094203</v>
      </c>
    </row>
    <row r="7" spans="1:31">
      <c r="A7" s="29" t="s">
        <v>131</v>
      </c>
      <c r="B7" s="29" t="s">
        <v>67</v>
      </c>
      <c r="C7" s="33">
        <v>3.4940634299999987E-3</v>
      </c>
      <c r="D7" s="33">
        <v>3.4819128599999985E-3</v>
      </c>
      <c r="E7" s="33">
        <v>3.4937550999999982E-3</v>
      </c>
      <c r="F7" s="33">
        <v>2246.5948695648394</v>
      </c>
      <c r="G7" s="33">
        <v>981.78126461288002</v>
      </c>
      <c r="H7" s="33">
        <v>1951.6777796092001</v>
      </c>
      <c r="I7" s="33">
        <v>123.65557447919998</v>
      </c>
      <c r="J7" s="33">
        <v>29789.675435405137</v>
      </c>
      <c r="K7" s="33">
        <v>3155.44813003026</v>
      </c>
      <c r="L7" s="33">
        <v>247.79825485716998</v>
      </c>
      <c r="M7" s="33">
        <v>2516.6399325265002</v>
      </c>
      <c r="N7" s="33">
        <v>6952.9775107498999</v>
      </c>
      <c r="O7" s="33">
        <v>28757.523956025198</v>
      </c>
      <c r="P7" s="33">
        <v>15246.9706849657</v>
      </c>
      <c r="Q7" s="33">
        <v>2658.8517533245399</v>
      </c>
      <c r="R7" s="33">
        <v>1595.0226923791402</v>
      </c>
      <c r="S7" s="33">
        <v>54189.6659</v>
      </c>
      <c r="T7" s="33">
        <v>360.51752390493994</v>
      </c>
      <c r="U7" s="33">
        <v>9267.2378803634692</v>
      </c>
      <c r="V7" s="33">
        <v>7525.1086705629496</v>
      </c>
      <c r="W7" s="33">
        <v>7204.4094692425197</v>
      </c>
      <c r="X7" s="33">
        <v>33180.255113661398</v>
      </c>
      <c r="Y7" s="33">
        <v>20357.622314392731</v>
      </c>
      <c r="Z7" s="33">
        <v>4794.1813703137595</v>
      </c>
      <c r="AA7" s="33">
        <v>5581.2647680749606</v>
      </c>
      <c r="AB7" s="33">
        <v>42164.255656691807</v>
      </c>
      <c r="AC7" s="33">
        <v>129.65626476124001</v>
      </c>
      <c r="AD7" s="33">
        <v>66250.545613895665</v>
      </c>
      <c r="AE7" s="33">
        <v>47284.054555711446</v>
      </c>
    </row>
    <row r="8" spans="1:31">
      <c r="A8" s="29" t="s">
        <v>132</v>
      </c>
      <c r="B8" s="29" t="s">
        <v>67</v>
      </c>
      <c r="C8" s="33">
        <v>3.5088073399999996E-3</v>
      </c>
      <c r="D8" s="33">
        <v>3.4804315699999999E-3</v>
      </c>
      <c r="E8" s="33">
        <v>3.5101448699999989E-3</v>
      </c>
      <c r="F8" s="33">
        <v>3.653941709999998E-3</v>
      </c>
      <c r="G8" s="33">
        <v>3.6821660499999987E-3</v>
      </c>
      <c r="H8" s="33">
        <v>3.6784684200000003E-3</v>
      </c>
      <c r="I8" s="33">
        <v>0.69139646646000008</v>
      </c>
      <c r="J8" s="33">
        <v>3.6348215500000003E-3</v>
      </c>
      <c r="K8" s="33">
        <v>3.6615685599999987E-3</v>
      </c>
      <c r="L8" s="33">
        <v>3.6715797600000003E-3</v>
      </c>
      <c r="M8" s="33">
        <v>3.6907740499999998E-3</v>
      </c>
      <c r="N8" s="33">
        <v>13190.7487669735</v>
      </c>
      <c r="O8" s="33">
        <v>3.75590041E-3</v>
      </c>
      <c r="P8" s="33">
        <v>263.35093687783001</v>
      </c>
      <c r="Q8" s="33">
        <v>4383.8091800710599</v>
      </c>
      <c r="R8" s="33">
        <v>90.098766144759978</v>
      </c>
      <c r="S8" s="33">
        <v>4293.7299408886602</v>
      </c>
      <c r="T8" s="33">
        <v>3.8339530999999994E-3</v>
      </c>
      <c r="U8" s="33">
        <v>3354.0011074526592</v>
      </c>
      <c r="V8" s="33">
        <v>279.88609055770991</v>
      </c>
      <c r="W8" s="33">
        <v>1536.88632430795</v>
      </c>
      <c r="X8" s="33">
        <v>4.0264282599999984E-3</v>
      </c>
      <c r="Y8" s="33">
        <v>2711.9423172708398</v>
      </c>
      <c r="Z8" s="33">
        <v>16758.271662268129</v>
      </c>
      <c r="AA8" s="33">
        <v>7.9689662301699897</v>
      </c>
      <c r="AB8" s="33">
        <v>3.93977674983</v>
      </c>
      <c r="AC8" s="33">
        <v>7.52063414669</v>
      </c>
      <c r="AD8" s="33">
        <v>32.380131631140003</v>
      </c>
      <c r="AE8" s="33">
        <v>1933.9771010398999</v>
      </c>
    </row>
    <row r="9" spans="1:31">
      <c r="A9" s="29" t="s">
        <v>133</v>
      </c>
      <c r="B9" s="29" t="s">
        <v>67</v>
      </c>
      <c r="C9" s="33">
        <v>3.5412273000000002E-3</v>
      </c>
      <c r="D9" s="33">
        <v>3.4989071799999996E-3</v>
      </c>
      <c r="E9" s="33">
        <v>3.5663830499999979E-3</v>
      </c>
      <c r="F9" s="33">
        <v>3.6053986999999986E-3</v>
      </c>
      <c r="G9" s="33">
        <v>3.6335999399999988E-3</v>
      </c>
      <c r="H9" s="33">
        <v>3.5946391499999996E-3</v>
      </c>
      <c r="I9" s="33">
        <v>12.045932762899902</v>
      </c>
      <c r="J9" s="33">
        <v>3.5626290999999986E-3</v>
      </c>
      <c r="K9" s="33">
        <v>3.5698770999999978E-3</v>
      </c>
      <c r="L9" s="33">
        <v>3.5720211200000003E-3</v>
      </c>
      <c r="M9" s="33">
        <v>3.604846499999999E-3</v>
      </c>
      <c r="N9" s="33">
        <v>4919.4498970266495</v>
      </c>
      <c r="O9" s="33">
        <v>3.6286106699999995E-3</v>
      </c>
      <c r="P9" s="33">
        <v>137.50847551114998</v>
      </c>
      <c r="Q9" s="33">
        <v>7483.1530441850109</v>
      </c>
      <c r="R9" s="33">
        <v>351.98474311835997</v>
      </c>
      <c r="S9" s="33">
        <v>4507.6748125177101</v>
      </c>
      <c r="T9" s="33">
        <v>3.7597479200000001E-3</v>
      </c>
      <c r="U9" s="33">
        <v>3505.36014546353</v>
      </c>
      <c r="V9" s="33">
        <v>422.42172223048993</v>
      </c>
      <c r="W9" s="33">
        <v>1445.7383649438302</v>
      </c>
      <c r="X9" s="33">
        <v>3.93697361E-3</v>
      </c>
      <c r="Y9" s="33">
        <v>3165.60324836363</v>
      </c>
      <c r="Z9" s="33">
        <v>11356.003238917099</v>
      </c>
      <c r="AA9" s="33">
        <v>388.83283875155001</v>
      </c>
      <c r="AB9" s="33">
        <v>60.285919035000006</v>
      </c>
      <c r="AC9" s="33">
        <v>55.522810923330006</v>
      </c>
      <c r="AD9" s="33">
        <v>526.60805133007011</v>
      </c>
      <c r="AE9" s="33">
        <v>1844.0761732300098</v>
      </c>
    </row>
    <row r="10" spans="1:31">
      <c r="A10" s="29" t="s">
        <v>134</v>
      </c>
      <c r="B10" s="29" t="s">
        <v>67</v>
      </c>
      <c r="C10" s="33">
        <v>2.8568345600000003E-3</v>
      </c>
      <c r="D10" s="33">
        <v>2.83305535E-3</v>
      </c>
      <c r="E10" s="33">
        <v>2.8592167900000002E-3</v>
      </c>
      <c r="F10" s="33">
        <v>2.8518364699999989E-3</v>
      </c>
      <c r="G10" s="33">
        <v>2.8427983599999995E-3</v>
      </c>
      <c r="H10" s="33">
        <v>2.8484914999999987E-3</v>
      </c>
      <c r="I10" s="33">
        <v>2.8626541399999986E-3</v>
      </c>
      <c r="J10" s="33">
        <v>2.85668736E-3</v>
      </c>
      <c r="K10" s="33">
        <v>2.8712852899999983E-3</v>
      </c>
      <c r="L10" s="33">
        <v>2.869650599999999E-3</v>
      </c>
      <c r="M10" s="33">
        <v>2.8643083299999999E-3</v>
      </c>
      <c r="N10" s="33">
        <v>183.28988570158998</v>
      </c>
      <c r="O10" s="33">
        <v>2.87764388E-3</v>
      </c>
      <c r="P10" s="33">
        <v>2.8207645699999998E-3</v>
      </c>
      <c r="Q10" s="33">
        <v>2.8385777999999991E-3</v>
      </c>
      <c r="R10" s="33">
        <v>2.8367116899999968E-3</v>
      </c>
      <c r="S10" s="33">
        <v>2.8550836799999995E-3</v>
      </c>
      <c r="T10" s="33">
        <v>2.8474907900000001E-3</v>
      </c>
      <c r="U10" s="33">
        <v>139.93563915864991</v>
      </c>
      <c r="V10" s="33">
        <v>2.8215209300000003E-3</v>
      </c>
      <c r="W10" s="33">
        <v>115.67598065797002</v>
      </c>
      <c r="X10" s="33">
        <v>2.8574254800000001E-3</v>
      </c>
      <c r="Y10" s="33">
        <v>2.8253371299999993E-3</v>
      </c>
      <c r="Z10" s="33">
        <v>2.8311183000000002E-3</v>
      </c>
      <c r="AA10" s="33">
        <v>2.83590687E-3</v>
      </c>
      <c r="AB10" s="33">
        <v>2.8350672200000001E-3</v>
      </c>
      <c r="AC10" s="33">
        <v>2.8556235999999987E-3</v>
      </c>
      <c r="AD10" s="33">
        <v>2.8810054799999992E-3</v>
      </c>
      <c r="AE10" s="33">
        <v>2.7762375699999999E-3</v>
      </c>
    </row>
    <row r="11" spans="1:31">
      <c r="A11" s="23" t="s">
        <v>40</v>
      </c>
      <c r="B11" s="23" t="s">
        <v>153</v>
      </c>
      <c r="C11" s="35">
        <v>1.6932125659999998E-2</v>
      </c>
      <c r="D11" s="35">
        <v>1.6819099459999997E-2</v>
      </c>
      <c r="E11" s="35">
        <v>29.511347016549998</v>
      </c>
      <c r="F11" s="35">
        <v>5476.2677551791176</v>
      </c>
      <c r="G11" s="35">
        <v>981.79504188216004</v>
      </c>
      <c r="H11" s="35">
        <v>1951.69151359432</v>
      </c>
      <c r="I11" s="35">
        <v>168.21319808480985</v>
      </c>
      <c r="J11" s="35">
        <v>29789.689148335347</v>
      </c>
      <c r="K11" s="35">
        <v>3155.4619230336898</v>
      </c>
      <c r="L11" s="35">
        <v>247.81204278189998</v>
      </c>
      <c r="M11" s="35">
        <v>2516.6537832634403</v>
      </c>
      <c r="N11" s="35">
        <v>70772.546525974743</v>
      </c>
      <c r="O11" s="35">
        <v>29039.177415615457</v>
      </c>
      <c r="P11" s="35">
        <v>18493.751559397886</v>
      </c>
      <c r="Q11" s="35">
        <v>34611.385012963707</v>
      </c>
      <c r="R11" s="35">
        <v>2589.0315480210002</v>
      </c>
      <c r="S11" s="35">
        <v>82548.80413409436</v>
      </c>
      <c r="T11" s="35">
        <v>360.53184039550996</v>
      </c>
      <c r="U11" s="35">
        <v>19615.82349421491</v>
      </c>
      <c r="V11" s="35">
        <v>9100.012222912088</v>
      </c>
      <c r="W11" s="35">
        <v>12560.09052375737</v>
      </c>
      <c r="X11" s="35">
        <v>33180.269954847754</v>
      </c>
      <c r="Y11" s="35">
        <v>30596.839182851363</v>
      </c>
      <c r="Z11" s="35">
        <v>46492.123216477878</v>
      </c>
      <c r="AA11" s="35">
        <v>6306.8180178264211</v>
      </c>
      <c r="AB11" s="35">
        <v>42396.079414975677</v>
      </c>
      <c r="AC11" s="35">
        <v>298.67812279177997</v>
      </c>
      <c r="AD11" s="35">
        <v>68012.842360050854</v>
      </c>
      <c r="AE11" s="35">
        <v>54282.121814628343</v>
      </c>
    </row>
  </sheetData>
  <sheetProtection algorithmName="SHA-512" hashValue="wRLBkr2Zapu3R9YR94+E1sKA78o5PWF5kJhSTUnXoLIrtpNxaVhK6kGsnwlD0sAIFQXTYCBN7WTMozszjqa1BA==" saltValue="WEVsjHpZxMBwNRnT3hwssg=="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155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132</v>
      </c>
      <c r="B8" s="29" t="s">
        <v>75</v>
      </c>
      <c r="C8" s="33">
        <v>0</v>
      </c>
      <c r="D8" s="33">
        <v>0</v>
      </c>
      <c r="E8" s="33">
        <v>416.33906896873998</v>
      </c>
      <c r="F8" s="33">
        <v>13057.731038570899</v>
      </c>
      <c r="G8" s="33">
        <v>12459.667016576699</v>
      </c>
      <c r="H8" s="33">
        <v>14454.805137805899</v>
      </c>
      <c r="I8" s="33">
        <v>18626.747373374499</v>
      </c>
      <c r="J8" s="33">
        <v>17723.913773405002</v>
      </c>
      <c r="K8" s="33">
        <v>16912.131456439598</v>
      </c>
      <c r="L8" s="33">
        <v>16137.530009262</v>
      </c>
      <c r="M8" s="33">
        <v>15439.602280039599</v>
      </c>
      <c r="N8" s="33">
        <v>14691.248773699001</v>
      </c>
      <c r="O8" s="33">
        <v>14018.367144895099</v>
      </c>
      <c r="P8" s="33">
        <v>13376.304522246299</v>
      </c>
      <c r="Q8" s="33">
        <v>12797.7962973048</v>
      </c>
      <c r="R8" s="33">
        <v>12177.490439756799</v>
      </c>
      <c r="S8" s="33">
        <v>11619.742781401399</v>
      </c>
      <c r="T8" s="33">
        <v>11087.5408175337</v>
      </c>
      <c r="U8" s="33">
        <v>10608.0187233222</v>
      </c>
      <c r="V8" s="33">
        <v>10093.8508151768</v>
      </c>
      <c r="W8" s="33">
        <v>9631.5370335479602</v>
      </c>
      <c r="X8" s="33">
        <v>9190.3979291158685</v>
      </c>
      <c r="Y8" s="33">
        <v>8792.9248614508597</v>
      </c>
      <c r="Z8" s="33">
        <v>8366.7340806453794</v>
      </c>
      <c r="AA8" s="33">
        <v>7983.5248829335806</v>
      </c>
      <c r="AB8" s="33">
        <v>7617.8672516747702</v>
      </c>
      <c r="AC8" s="33">
        <v>7288.4041436633697</v>
      </c>
      <c r="AD8" s="33">
        <v>6935.1370906908196</v>
      </c>
      <c r="AE8" s="33">
        <v>6617.4972213070505</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1363.7151629999998</v>
      </c>
      <c r="D10" s="33">
        <v>1586.2842496000001</v>
      </c>
      <c r="E10" s="33">
        <v>1652.5273954999998</v>
      </c>
      <c r="F10" s="33">
        <v>1125.739131</v>
      </c>
      <c r="G10" s="33">
        <v>964.78058200000009</v>
      </c>
      <c r="H10" s="33">
        <v>1238.0726159999999</v>
      </c>
      <c r="I10" s="33">
        <v>1217.8871646</v>
      </c>
      <c r="J10" s="33">
        <v>1182.9937069999999</v>
      </c>
      <c r="K10" s="33">
        <v>1118.1510479999999</v>
      </c>
      <c r="L10" s="33">
        <v>1204.0609849999998</v>
      </c>
      <c r="M10" s="33">
        <v>1381.1645553000001</v>
      </c>
      <c r="N10" s="33">
        <v>1284.9587108000001</v>
      </c>
      <c r="O10" s="33">
        <v>1068.934137</v>
      </c>
      <c r="P10" s="33">
        <v>1020.9141817599999</v>
      </c>
      <c r="Q10" s="33">
        <v>1138.7364568</v>
      </c>
      <c r="R10" s="33">
        <v>1045.2724121000001</v>
      </c>
      <c r="S10" s="33">
        <v>1078.8758467</v>
      </c>
      <c r="T10" s="33">
        <v>938.13560084999995</v>
      </c>
      <c r="U10" s="33">
        <v>993.55172889999994</v>
      </c>
      <c r="V10" s="33">
        <v>1137.8454867</v>
      </c>
      <c r="W10" s="33">
        <v>1082.3840332740001</v>
      </c>
      <c r="X10" s="33">
        <v>734.49546013999998</v>
      </c>
      <c r="Y10" s="33">
        <v>845.95064560000003</v>
      </c>
      <c r="Z10" s="33">
        <v>890.80075649349999</v>
      </c>
      <c r="AA10" s="33">
        <v>701.04242660063005</v>
      </c>
      <c r="AB10" s="33">
        <v>581.91258668720002</v>
      </c>
      <c r="AC10" s="33">
        <v>563.21742438243996</v>
      </c>
      <c r="AD10" s="33">
        <v>550.76099667609992</v>
      </c>
      <c r="AE10" s="33">
        <v>527.49811678326</v>
      </c>
    </row>
    <row r="11" spans="1:31">
      <c r="A11" s="23" t="s">
        <v>40</v>
      </c>
      <c r="B11" s="23" t="s">
        <v>153</v>
      </c>
      <c r="C11" s="35">
        <v>1363.7151629999998</v>
      </c>
      <c r="D11" s="35">
        <v>1586.2842496000001</v>
      </c>
      <c r="E11" s="35">
        <v>2068.8664644687397</v>
      </c>
      <c r="F11" s="35">
        <v>14183.470169570899</v>
      </c>
      <c r="G11" s="35">
        <v>13424.447598576699</v>
      </c>
      <c r="H11" s="35">
        <v>15692.877753805898</v>
      </c>
      <c r="I11" s="35">
        <v>19844.6345379745</v>
      </c>
      <c r="J11" s="35">
        <v>18906.907480405003</v>
      </c>
      <c r="K11" s="35">
        <v>18030.282504439598</v>
      </c>
      <c r="L11" s="35">
        <v>17341.590994261998</v>
      </c>
      <c r="M11" s="35">
        <v>16820.7668353396</v>
      </c>
      <c r="N11" s="35">
        <v>15976.207484499</v>
      </c>
      <c r="O11" s="35">
        <v>15087.301281895099</v>
      </c>
      <c r="P11" s="35">
        <v>14397.218704006298</v>
      </c>
      <c r="Q11" s="35">
        <v>13936.532754104799</v>
      </c>
      <c r="R11" s="35">
        <v>13222.762851856798</v>
      </c>
      <c r="S11" s="35">
        <v>12698.6186281014</v>
      </c>
      <c r="T11" s="35">
        <v>12025.6764183837</v>
      </c>
      <c r="U11" s="35">
        <v>11601.5704522222</v>
      </c>
      <c r="V11" s="35">
        <v>11231.6963018768</v>
      </c>
      <c r="W11" s="35">
        <v>10713.92106682196</v>
      </c>
      <c r="X11" s="35">
        <v>9924.8933892558689</v>
      </c>
      <c r="Y11" s="35">
        <v>9638.8755070508596</v>
      </c>
      <c r="Z11" s="35">
        <v>9257.5348371388791</v>
      </c>
      <c r="AA11" s="35">
        <v>8684.5673095342099</v>
      </c>
      <c r="AB11" s="35">
        <v>8199.7798383619702</v>
      </c>
      <c r="AC11" s="35">
        <v>7851.6215680458099</v>
      </c>
      <c r="AD11" s="35">
        <v>7485.8980873669198</v>
      </c>
      <c r="AE11" s="35">
        <v>7144.9953380903107</v>
      </c>
    </row>
  </sheetData>
  <sheetProtection algorithmName="SHA-512" hashValue="7l/eTnFN9k3W8mXYC9H7CtU05ztkcZAWXaviNtt+i/e67F2PWXKWW3ghTLuv5swI1MBMZNiUYJSd7INDY2SWDA==" saltValue="SlKSs7+sYnrDr3GifaSyHg=="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1.3966751687012998E-4</v>
      </c>
      <c r="D6" s="33">
        <v>1.4979714758227698E-4</v>
      </c>
      <c r="E6" s="33">
        <v>1.5688484422151448E-4</v>
      </c>
      <c r="F6" s="33">
        <v>3777.8112611308266</v>
      </c>
      <c r="G6" s="33">
        <v>3604.7819865582837</v>
      </c>
      <c r="H6" s="33">
        <v>3456.206433561983</v>
      </c>
      <c r="I6" s="33">
        <v>3479.7346345774235</v>
      </c>
      <c r="J6" s="33">
        <v>4589.1402675555664</v>
      </c>
      <c r="K6" s="33">
        <v>4463.7121165421177</v>
      </c>
      <c r="L6" s="33">
        <v>6722.0769728411597</v>
      </c>
      <c r="M6" s="33">
        <v>6431.3557864554859</v>
      </c>
      <c r="N6" s="33">
        <v>14720.252982361992</v>
      </c>
      <c r="O6" s="33">
        <v>14996.00762938996</v>
      </c>
      <c r="P6" s="33">
        <v>14309.167582020838</v>
      </c>
      <c r="Q6" s="33">
        <v>15130.170837786138</v>
      </c>
      <c r="R6" s="33">
        <v>14601.174779734494</v>
      </c>
      <c r="S6" s="33">
        <v>17281.079096544265</v>
      </c>
      <c r="T6" s="33">
        <v>18050.442807238622</v>
      </c>
      <c r="U6" s="33">
        <v>17989.642296297596</v>
      </c>
      <c r="V6" s="33">
        <v>18681.513375027404</v>
      </c>
      <c r="W6" s="33">
        <v>19937.273624176647</v>
      </c>
      <c r="X6" s="33">
        <v>22723.672092998568</v>
      </c>
      <c r="Y6" s="33">
        <v>22184.810203273213</v>
      </c>
      <c r="Z6" s="33">
        <v>21109.518224392952</v>
      </c>
      <c r="AA6" s="33">
        <v>21565.202146567895</v>
      </c>
      <c r="AB6" s="33">
        <v>23581.92978181973</v>
      </c>
      <c r="AC6" s="33">
        <v>23011.121688407737</v>
      </c>
      <c r="AD6" s="33">
        <v>21895.778606812717</v>
      </c>
      <c r="AE6" s="33">
        <v>20892.918645831433</v>
      </c>
    </row>
    <row r="7" spans="1:31">
      <c r="A7" s="29" t="s">
        <v>131</v>
      </c>
      <c r="B7" s="29" t="s">
        <v>79</v>
      </c>
      <c r="C7" s="33">
        <v>3867.2707119920606</v>
      </c>
      <c r="D7" s="33">
        <v>3690.1438346276777</v>
      </c>
      <c r="E7" s="33">
        <v>3530.5498131220788</v>
      </c>
      <c r="F7" s="33">
        <v>3359.4252608440784</v>
      </c>
      <c r="G7" s="33">
        <v>3658.7744295108182</v>
      </c>
      <c r="H7" s="33">
        <v>3491.196974256085</v>
      </c>
      <c r="I7" s="33">
        <v>3390.6651340921408</v>
      </c>
      <c r="J7" s="33">
        <v>4581.2751064020276</v>
      </c>
      <c r="K7" s="33">
        <v>4371.4457108410406</v>
      </c>
      <c r="L7" s="33">
        <v>4171.2268232054757</v>
      </c>
      <c r="M7" s="33">
        <v>4245.0091698917768</v>
      </c>
      <c r="N7" s="33">
        <v>4740.4834672038087</v>
      </c>
      <c r="O7" s="33">
        <v>6438.8533596086691</v>
      </c>
      <c r="P7" s="33">
        <v>6143.9440486583499</v>
      </c>
      <c r="Q7" s="33">
        <v>6152.6430616394473</v>
      </c>
      <c r="R7" s="33">
        <v>6181.4125414895707</v>
      </c>
      <c r="S7" s="33">
        <v>7977.4288133389318</v>
      </c>
      <c r="T7" s="33">
        <v>7612.0503920327683</v>
      </c>
      <c r="U7" s="33">
        <v>7447.5261100556445</v>
      </c>
      <c r="V7" s="33">
        <v>7803.6750244414698</v>
      </c>
      <c r="W7" s="33">
        <v>8469.7671197963264</v>
      </c>
      <c r="X7" s="33">
        <v>10729.98572796366</v>
      </c>
      <c r="Y7" s="33">
        <v>10265.927439813424</v>
      </c>
      <c r="Z7" s="33">
        <v>9918.8373088012977</v>
      </c>
      <c r="AA7" s="33">
        <v>9780.1921954360314</v>
      </c>
      <c r="AB7" s="33">
        <v>10715.578744281369</v>
      </c>
      <c r="AC7" s="33">
        <v>10252.143539076038</v>
      </c>
      <c r="AD7" s="33">
        <v>10134.833045494162</v>
      </c>
      <c r="AE7" s="33">
        <v>11458.367939952066</v>
      </c>
    </row>
    <row r="8" spans="1:31">
      <c r="A8" s="29" t="s">
        <v>132</v>
      </c>
      <c r="B8" s="29" t="s">
        <v>79</v>
      </c>
      <c r="C8" s="33">
        <v>4.6479597726666971E-4</v>
      </c>
      <c r="D8" s="33">
        <v>4.5514005244963137E-4</v>
      </c>
      <c r="E8" s="33">
        <v>4.9052652576125585E-4</v>
      </c>
      <c r="F8" s="33">
        <v>2855.825992720168</v>
      </c>
      <c r="G8" s="33">
        <v>2919.2661869857552</v>
      </c>
      <c r="H8" s="33">
        <v>3943.2173184780322</v>
      </c>
      <c r="I8" s="33">
        <v>9306.9497802101378</v>
      </c>
      <c r="J8" s="33">
        <v>10004.755220502455</v>
      </c>
      <c r="K8" s="33">
        <v>9621.7749642530052</v>
      </c>
      <c r="L8" s="33">
        <v>9592.5107542505302</v>
      </c>
      <c r="M8" s="33">
        <v>9887.5964597076254</v>
      </c>
      <c r="N8" s="33">
        <v>10821.54503593914</v>
      </c>
      <c r="O8" s="33">
        <v>11013.580213890238</v>
      </c>
      <c r="P8" s="33">
        <v>10560.506578849887</v>
      </c>
      <c r="Q8" s="33">
        <v>10103.778047951309</v>
      </c>
      <c r="R8" s="33">
        <v>9614.0505545673295</v>
      </c>
      <c r="S8" s="33">
        <v>10588.366844194927</v>
      </c>
      <c r="T8" s="33">
        <v>10103.403475073386</v>
      </c>
      <c r="U8" s="33">
        <v>9666.444076583748</v>
      </c>
      <c r="V8" s="33">
        <v>9819.9380597661548</v>
      </c>
      <c r="W8" s="33">
        <v>11433.254271975069</v>
      </c>
      <c r="X8" s="33">
        <v>10909.593777405235</v>
      </c>
      <c r="Y8" s="33">
        <v>11025.597737638798</v>
      </c>
      <c r="Z8" s="33">
        <v>10491.189883647006</v>
      </c>
      <c r="AA8" s="33">
        <v>10256.492378152967</v>
      </c>
      <c r="AB8" s="33">
        <v>10921.209342516877</v>
      </c>
      <c r="AC8" s="33">
        <v>10448.880874875227</v>
      </c>
      <c r="AD8" s="33">
        <v>9942.4263371101661</v>
      </c>
      <c r="AE8" s="33">
        <v>9487.0480324831224</v>
      </c>
    </row>
    <row r="9" spans="1:31">
      <c r="A9" s="29" t="s">
        <v>133</v>
      </c>
      <c r="B9" s="29" t="s">
        <v>79</v>
      </c>
      <c r="C9" s="33">
        <v>678.49322581672504</v>
      </c>
      <c r="D9" s="33">
        <v>647.41723765227812</v>
      </c>
      <c r="E9" s="33">
        <v>823.26800901094396</v>
      </c>
      <c r="F9" s="33">
        <v>2099.6423527686488</v>
      </c>
      <c r="G9" s="33">
        <v>2003.4758316698988</v>
      </c>
      <c r="H9" s="33">
        <v>1911.7137666580252</v>
      </c>
      <c r="I9" s="33">
        <v>2022.4828383837289</v>
      </c>
      <c r="J9" s="33">
        <v>3166.0350214575119</v>
      </c>
      <c r="K9" s="33">
        <v>3155.2936780690634</v>
      </c>
      <c r="L9" s="33">
        <v>3072.7463838303856</v>
      </c>
      <c r="M9" s="33">
        <v>3019.1719483829502</v>
      </c>
      <c r="N9" s="33">
        <v>3947.5644863319458</v>
      </c>
      <c r="O9" s="33">
        <v>3766.7600173580386</v>
      </c>
      <c r="P9" s="33">
        <v>3594.2366776014364</v>
      </c>
      <c r="Q9" s="33">
        <v>3449.5467899438745</v>
      </c>
      <c r="R9" s="33">
        <v>3282.348156589017</v>
      </c>
      <c r="S9" s="33">
        <v>4068.2775182140449</v>
      </c>
      <c r="T9" s="33">
        <v>4077.2918892196408</v>
      </c>
      <c r="U9" s="33">
        <v>4324.6505308533451</v>
      </c>
      <c r="V9" s="33">
        <v>4115.0358642872243</v>
      </c>
      <c r="W9" s="33">
        <v>4315.7805992243721</v>
      </c>
      <c r="X9" s="33">
        <v>4118.1137994483734</v>
      </c>
      <c r="Y9" s="33">
        <v>5093.3959259257872</v>
      </c>
      <c r="Z9" s="33">
        <v>4846.5211476636632</v>
      </c>
      <c r="AA9" s="33">
        <v>4680.0062093908227</v>
      </c>
      <c r="AB9" s="33">
        <v>5492.7584851998827</v>
      </c>
      <c r="AC9" s="33">
        <v>5255.2036405747285</v>
      </c>
      <c r="AD9" s="33">
        <v>5000.4852891346363</v>
      </c>
      <c r="AE9" s="33">
        <v>5022.9217594323727</v>
      </c>
    </row>
    <row r="10" spans="1:31">
      <c r="A10" s="29" t="s">
        <v>134</v>
      </c>
      <c r="B10" s="29" t="s">
        <v>79</v>
      </c>
      <c r="C10" s="33">
        <v>560.15862358714412</v>
      </c>
      <c r="D10" s="33">
        <v>534.50250888792198</v>
      </c>
      <c r="E10" s="33">
        <v>703.87056223437492</v>
      </c>
      <c r="F10" s="33">
        <v>669.75414974004298</v>
      </c>
      <c r="G10" s="33">
        <v>639.07838690209803</v>
      </c>
      <c r="H10" s="33">
        <v>609.80762538984095</v>
      </c>
      <c r="I10" s="33">
        <v>583.43422435839409</v>
      </c>
      <c r="J10" s="33">
        <v>555.15532318416399</v>
      </c>
      <c r="K10" s="33">
        <v>529.72839119416494</v>
      </c>
      <c r="L10" s="33">
        <v>505.46602214915902</v>
      </c>
      <c r="M10" s="33">
        <v>483.60525703608698</v>
      </c>
      <c r="N10" s="33">
        <v>460.16503602368749</v>
      </c>
      <c r="O10" s="33">
        <v>439.08877465695082</v>
      </c>
      <c r="P10" s="33">
        <v>418.97783824631676</v>
      </c>
      <c r="Q10" s="33">
        <v>400.85757752030128</v>
      </c>
      <c r="R10" s="33">
        <v>381.42811500957714</v>
      </c>
      <c r="S10" s="33">
        <v>363.9581250104672</v>
      </c>
      <c r="T10" s="33">
        <v>347.28830663324692</v>
      </c>
      <c r="U10" s="33">
        <v>332.2685337420923</v>
      </c>
      <c r="V10" s="33">
        <v>316.16356452107664</v>
      </c>
      <c r="W10" s="33">
        <v>301.68289717626681</v>
      </c>
      <c r="X10" s="33">
        <v>287.86536005911319</v>
      </c>
      <c r="Y10" s="33">
        <v>275.41554804005682</v>
      </c>
      <c r="Z10" s="33">
        <v>262.0662286508724</v>
      </c>
      <c r="AA10" s="33">
        <v>250.06324616539354</v>
      </c>
      <c r="AB10" s="33">
        <v>245.4169914603593</v>
      </c>
      <c r="AC10" s="33">
        <v>234.80305750123074</v>
      </c>
      <c r="AD10" s="33">
        <v>223.42221477695765</v>
      </c>
      <c r="AE10" s="33">
        <v>213.18913643576286</v>
      </c>
    </row>
    <row r="11" spans="1:31">
      <c r="A11" s="23" t="s">
        <v>40</v>
      </c>
      <c r="B11" s="23" t="s">
        <v>153</v>
      </c>
      <c r="C11" s="35">
        <v>5105.9231658594235</v>
      </c>
      <c r="D11" s="35">
        <v>4872.0641861050781</v>
      </c>
      <c r="E11" s="35">
        <v>5057.6890317787684</v>
      </c>
      <c r="F11" s="35">
        <v>12762.459017203766</v>
      </c>
      <c r="G11" s="35">
        <v>12825.376821626855</v>
      </c>
      <c r="H11" s="35">
        <v>13412.142118343967</v>
      </c>
      <c r="I11" s="35">
        <v>18783.266611621824</v>
      </c>
      <c r="J11" s="35">
        <v>22896.360939101723</v>
      </c>
      <c r="K11" s="35">
        <v>22141.954860899394</v>
      </c>
      <c r="L11" s="35">
        <v>24064.02695627671</v>
      </c>
      <c r="M11" s="35">
        <v>24066.738621473927</v>
      </c>
      <c r="N11" s="35">
        <v>34690.011007860572</v>
      </c>
      <c r="O11" s="35">
        <v>36654.289994903855</v>
      </c>
      <c r="P11" s="35">
        <v>35026.832725376829</v>
      </c>
      <c r="Q11" s="35">
        <v>35236.996314841068</v>
      </c>
      <c r="R11" s="35">
        <v>34060.414147389987</v>
      </c>
      <c r="S11" s="35">
        <v>40279.110397302633</v>
      </c>
      <c r="T11" s="35">
        <v>40190.476870197657</v>
      </c>
      <c r="U11" s="35">
        <v>39760.531547532424</v>
      </c>
      <c r="V11" s="35">
        <v>40736.325888043328</v>
      </c>
      <c r="W11" s="35">
        <v>44457.758512348686</v>
      </c>
      <c r="X11" s="35">
        <v>48769.230757874946</v>
      </c>
      <c r="Y11" s="35">
        <v>48845.14685469128</v>
      </c>
      <c r="Z11" s="35">
        <v>46628.13279315579</v>
      </c>
      <c r="AA11" s="35">
        <v>46531.956175713109</v>
      </c>
      <c r="AB11" s="35">
        <v>50956.893345278222</v>
      </c>
      <c r="AC11" s="35">
        <v>49202.15280043496</v>
      </c>
      <c r="AD11" s="35">
        <v>47196.94549332864</v>
      </c>
      <c r="AE11" s="35">
        <v>47074.445514134757</v>
      </c>
    </row>
  </sheetData>
  <sheetProtection algorithmName="SHA-512" hashValue="wZaRlOHr7/GGllYFz32vy8e1Z+Hjw6N4OWZ/4Us+itXLuo0N63pgGgrRkj5yWv8feg4KX37BBdSTsqxND8fuVQ==" saltValue="CZGl8Xfe0UwbSs5qblSn5Q=="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000"/>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157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0.47975169641689491</v>
      </c>
      <c r="D6" s="30">
        <v>0.44678619029643996</v>
      </c>
      <c r="E6" s="30">
        <v>0.46543003936742855</v>
      </c>
      <c r="F6" s="30">
        <v>0.59345660110373222</v>
      </c>
      <c r="G6" s="30">
        <v>0.63395287627645536</v>
      </c>
      <c r="H6" s="30">
        <v>0.61380025233157065</v>
      </c>
      <c r="I6" s="30">
        <v>0.59353115053312899</v>
      </c>
      <c r="J6" s="30">
        <v>0.62683491998393759</v>
      </c>
      <c r="K6" s="30">
        <v>0.62777885136971778</v>
      </c>
      <c r="L6" s="30">
        <v>0.61047411783668282</v>
      </c>
      <c r="M6" s="30">
        <v>0.58373180451137652</v>
      </c>
      <c r="N6" s="30">
        <v>0.57225392896382932</v>
      </c>
      <c r="O6" s="30">
        <v>0.65388107929507777</v>
      </c>
      <c r="P6" s="30">
        <v>0.57278745692604494</v>
      </c>
      <c r="Q6" s="30">
        <v>0.53526497911811421</v>
      </c>
      <c r="R6" s="30">
        <v>0.56778061272484781</v>
      </c>
      <c r="S6" s="30">
        <v>0.57969209270473199</v>
      </c>
      <c r="T6" s="30">
        <v>0.57469151299755794</v>
      </c>
      <c r="U6" s="30">
        <v>0.52940533337888485</v>
      </c>
      <c r="V6" s="30">
        <v>0.52865570194675104</v>
      </c>
      <c r="W6" s="30">
        <v>0.5221321404797471</v>
      </c>
      <c r="X6" s="30">
        <v>0.55962218426686872</v>
      </c>
      <c r="Y6" s="30">
        <v>0.51753546214876811</v>
      </c>
      <c r="Z6" s="30">
        <v>0.50495413322567673</v>
      </c>
      <c r="AA6" s="30">
        <v>0.47410077283183177</v>
      </c>
      <c r="AB6" s="30">
        <v>0.49335031765624565</v>
      </c>
      <c r="AC6" s="30">
        <v>0.49350782664433351</v>
      </c>
      <c r="AD6" s="30">
        <v>0.45032155443925787</v>
      </c>
      <c r="AE6" s="30">
        <v>0.46021442480579994</v>
      </c>
    </row>
    <row r="7" spans="1:31">
      <c r="A7" s="29" t="s">
        <v>40</v>
      </c>
      <c r="B7" s="29" t="s">
        <v>71</v>
      </c>
      <c r="C7" s="30">
        <v>0.63783539003441336</v>
      </c>
      <c r="D7" s="30">
        <v>0.54463091152610565</v>
      </c>
      <c r="E7" s="30">
        <v>0.57484924595571063</v>
      </c>
      <c r="F7" s="30">
        <v>0.65080001557572809</v>
      </c>
      <c r="G7" s="30">
        <v>0.68063777503541512</v>
      </c>
      <c r="H7" s="30">
        <v>0.65816222095772459</v>
      </c>
      <c r="I7" s="30" t="s">
        <v>169</v>
      </c>
      <c r="J7" s="30" t="s">
        <v>169</v>
      </c>
      <c r="K7" s="30" t="s">
        <v>169</v>
      </c>
      <c r="L7" s="30" t="s">
        <v>169</v>
      </c>
      <c r="M7" s="30" t="s">
        <v>169</v>
      </c>
      <c r="N7" s="30" t="s">
        <v>169</v>
      </c>
      <c r="O7" s="30" t="s">
        <v>169</v>
      </c>
      <c r="P7" s="30" t="s">
        <v>169</v>
      </c>
      <c r="Q7" s="30" t="s">
        <v>169</v>
      </c>
      <c r="R7" s="30" t="s">
        <v>169</v>
      </c>
      <c r="S7" s="30" t="s">
        <v>169</v>
      </c>
      <c r="T7" s="30" t="s">
        <v>169</v>
      </c>
      <c r="U7" s="30" t="s">
        <v>169</v>
      </c>
      <c r="V7" s="30" t="s">
        <v>169</v>
      </c>
      <c r="W7" s="30" t="s">
        <v>169</v>
      </c>
      <c r="X7" s="30" t="s">
        <v>169</v>
      </c>
      <c r="Y7" s="30" t="s">
        <v>169</v>
      </c>
      <c r="Z7" s="30" t="s">
        <v>169</v>
      </c>
      <c r="AA7" s="30" t="s">
        <v>169</v>
      </c>
      <c r="AB7" s="30" t="s">
        <v>169</v>
      </c>
      <c r="AC7" s="30" t="s">
        <v>169</v>
      </c>
      <c r="AD7" s="30" t="s">
        <v>169</v>
      </c>
      <c r="AE7" s="30" t="s">
        <v>169</v>
      </c>
    </row>
    <row r="8" spans="1:31">
      <c r="A8" s="29" t="s">
        <v>40</v>
      </c>
      <c r="B8" s="29" t="s">
        <v>20</v>
      </c>
      <c r="C8" s="30">
        <v>8.4171482645266499E-2</v>
      </c>
      <c r="D8" s="30">
        <v>8.4171482676336049E-2</v>
      </c>
      <c r="E8" s="30">
        <v>7.2507094585317608E-2</v>
      </c>
      <c r="F8" s="30">
        <v>0.13000937178128855</v>
      </c>
      <c r="G8" s="30">
        <v>0.15877799491316621</v>
      </c>
      <c r="H8" s="30">
        <v>0.1371624235942597</v>
      </c>
      <c r="I8" s="30">
        <v>0.13097663430267267</v>
      </c>
      <c r="J8" s="30">
        <v>0.13724881705685682</v>
      </c>
      <c r="K8" s="30">
        <v>0.13584634038205032</v>
      </c>
      <c r="L8" s="30">
        <v>0.14677532516275302</v>
      </c>
      <c r="M8" s="30">
        <v>0.17393868679045901</v>
      </c>
      <c r="N8" s="30">
        <v>0.21953305590609579</v>
      </c>
      <c r="O8" s="30">
        <v>0.25671553497503652</v>
      </c>
      <c r="P8" s="30">
        <v>0.23769320383879144</v>
      </c>
      <c r="Q8" s="30">
        <v>0.20691873840835515</v>
      </c>
      <c r="R8" s="30">
        <v>0.206762115532797</v>
      </c>
      <c r="S8" s="30">
        <v>0.24848820724810322</v>
      </c>
      <c r="T8" s="30">
        <v>0.2515779732142216</v>
      </c>
      <c r="U8" s="30">
        <v>0.22865964261693855</v>
      </c>
      <c r="V8" s="30">
        <v>0.2442817661319108</v>
      </c>
      <c r="W8" s="30">
        <v>0.2604294444715054</v>
      </c>
      <c r="X8" s="30">
        <v>0.2915905766498525</v>
      </c>
      <c r="Y8" s="30">
        <v>0.24724783073933182</v>
      </c>
      <c r="Z8" s="30">
        <v>0.26970014412066656</v>
      </c>
      <c r="AA8" s="30">
        <v>0.28526676404003992</v>
      </c>
      <c r="AB8" s="30">
        <v>0.28260016687670492</v>
      </c>
      <c r="AC8" s="30">
        <v>0.28337443699698578</v>
      </c>
      <c r="AD8" s="30">
        <v>0.28260018030964268</v>
      </c>
      <c r="AE8" s="30">
        <v>0.28260017776488316</v>
      </c>
    </row>
    <row r="9" spans="1:31">
      <c r="A9" s="29" t="s">
        <v>40</v>
      </c>
      <c r="B9" s="29" t="s">
        <v>32</v>
      </c>
      <c r="C9" s="30">
        <v>5.851506502890174E-2</v>
      </c>
      <c r="D9" s="30">
        <v>5.9399356474516336E-2</v>
      </c>
      <c r="E9" s="30">
        <v>5.9903976462902832E-2</v>
      </c>
      <c r="F9" s="30">
        <v>2.2418110516140094E-2</v>
      </c>
      <c r="G9" s="30">
        <v>2.3979957670177101E-2</v>
      </c>
      <c r="H9" s="30">
        <v>2.4093751649642347E-2</v>
      </c>
      <c r="I9" s="30">
        <v>2.1273214262147882E-2</v>
      </c>
      <c r="J9" s="30">
        <v>2.6757908385462031E-2</v>
      </c>
      <c r="K9" s="30">
        <v>2.064484602238234E-2</v>
      </c>
      <c r="L9" s="30">
        <v>1.9783763642542286E-2</v>
      </c>
      <c r="M9" s="30">
        <v>2.2037753714994574E-2</v>
      </c>
      <c r="N9" s="30">
        <v>5.2474108038377196E-2</v>
      </c>
      <c r="O9" s="30">
        <v>5.467478208224448E-2</v>
      </c>
      <c r="P9" s="30">
        <v>8.1044877695515605E-2</v>
      </c>
      <c r="Q9" s="30">
        <v>6.9248029649089896E-2</v>
      </c>
      <c r="R9" s="30">
        <v>7.8509572230562333E-2</v>
      </c>
      <c r="S9" s="30">
        <v>0.13085023964783885</v>
      </c>
      <c r="T9" s="30">
        <v>0.13050609479577158</v>
      </c>
      <c r="U9" s="30">
        <v>0.21376861817786474</v>
      </c>
      <c r="V9" s="30">
        <v>0.25128430093498449</v>
      </c>
      <c r="W9" s="30">
        <v>0.31805691454664059</v>
      </c>
      <c r="X9" s="30">
        <v>0.34262463307240704</v>
      </c>
      <c r="Y9" s="30">
        <v>0.29960263100674062</v>
      </c>
      <c r="Z9" s="30">
        <v>0.29401297836486195</v>
      </c>
      <c r="AA9" s="30">
        <v>0.25879071537290715</v>
      </c>
      <c r="AB9" s="30" t="s">
        <v>169</v>
      </c>
      <c r="AC9" s="30" t="s">
        <v>169</v>
      </c>
      <c r="AD9" s="30" t="s">
        <v>169</v>
      </c>
      <c r="AE9" s="30" t="s">
        <v>169</v>
      </c>
    </row>
    <row r="10" spans="1:31">
      <c r="A10" s="29" t="s">
        <v>40</v>
      </c>
      <c r="B10" s="29" t="s">
        <v>66</v>
      </c>
      <c r="C10" s="30">
        <v>9.9340900759271357E-4</v>
      </c>
      <c r="D10" s="30">
        <v>4.0143405239418854E-4</v>
      </c>
      <c r="E10" s="30">
        <v>1.7583024341235854E-3</v>
      </c>
      <c r="F10" s="30">
        <v>5.7261244344919129E-3</v>
      </c>
      <c r="G10" s="30">
        <v>4.6274546282053276E-3</v>
      </c>
      <c r="H10" s="30">
        <v>4.6726985713187036E-3</v>
      </c>
      <c r="I10" s="30">
        <v>3.6991705174846297E-3</v>
      </c>
      <c r="J10" s="30">
        <v>5.8871746066099552E-3</v>
      </c>
      <c r="K10" s="30">
        <v>2.9671345071311641E-3</v>
      </c>
      <c r="L10" s="30">
        <v>5.7621135325185242E-3</v>
      </c>
      <c r="M10" s="30">
        <v>8.3143698834768787E-3</v>
      </c>
      <c r="N10" s="30">
        <v>1.9111776983825563E-2</v>
      </c>
      <c r="O10" s="30">
        <v>1.8986520751607047E-2</v>
      </c>
      <c r="P10" s="30">
        <v>2.1001284643719635E-2</v>
      </c>
      <c r="Q10" s="30">
        <v>2.6270117866631134E-2</v>
      </c>
      <c r="R10" s="30">
        <v>3.1086460353628768E-2</v>
      </c>
      <c r="S10" s="30">
        <v>5.4558193015264378E-2</v>
      </c>
      <c r="T10" s="30">
        <v>4.0519014890731044E-2</v>
      </c>
      <c r="U10" s="30">
        <v>7.7177793242578091E-2</v>
      </c>
      <c r="V10" s="30">
        <v>0.10606839585469334</v>
      </c>
      <c r="W10" s="30">
        <v>9.0664806544375254E-2</v>
      </c>
      <c r="X10" s="30">
        <v>0.10378039494447223</v>
      </c>
      <c r="Y10" s="30">
        <v>0.13473088686514159</v>
      </c>
      <c r="Z10" s="30">
        <v>8.8754305274132528E-2</v>
      </c>
      <c r="AA10" s="30">
        <v>9.5906388969117115E-2</v>
      </c>
      <c r="AB10" s="30">
        <v>0.13161072118855252</v>
      </c>
      <c r="AC10" s="30">
        <v>0.13742763832920671</v>
      </c>
      <c r="AD10" s="30">
        <v>0.15647987095951282</v>
      </c>
      <c r="AE10" s="30">
        <v>0.15806025561180079</v>
      </c>
    </row>
    <row r="11" spans="1:31">
      <c r="A11" s="29" t="s">
        <v>40</v>
      </c>
      <c r="B11" s="29" t="s">
        <v>65</v>
      </c>
      <c r="C11" s="30">
        <v>0.20930363742856861</v>
      </c>
      <c r="D11" s="30">
        <v>0.22321868398679379</v>
      </c>
      <c r="E11" s="30">
        <v>0.20294230165458066</v>
      </c>
      <c r="F11" s="30">
        <v>0.23770181531123738</v>
      </c>
      <c r="G11" s="30">
        <v>0.23928698001487891</v>
      </c>
      <c r="H11" s="30">
        <v>0.22516601091724847</v>
      </c>
      <c r="I11" s="30">
        <v>0.25133375016839304</v>
      </c>
      <c r="J11" s="30">
        <v>0.27949606791062692</v>
      </c>
      <c r="K11" s="30">
        <v>0.24736074327414748</v>
      </c>
      <c r="L11" s="30">
        <v>0.22689108381274181</v>
      </c>
      <c r="M11" s="30">
        <v>0.22977195301452846</v>
      </c>
      <c r="N11" s="30">
        <v>0.22214057280725258</v>
      </c>
      <c r="O11" s="30">
        <v>0.25045839914867685</v>
      </c>
      <c r="P11" s="30">
        <v>0.25104424442854228</v>
      </c>
      <c r="Q11" s="30">
        <v>0.24304406316162974</v>
      </c>
      <c r="R11" s="30">
        <v>0.23811884254566024</v>
      </c>
      <c r="S11" s="30">
        <v>0.26943280647469331</v>
      </c>
      <c r="T11" s="30">
        <v>0.24670051051971187</v>
      </c>
      <c r="U11" s="30">
        <v>0.22554137801575333</v>
      </c>
      <c r="V11" s="30">
        <v>0.21677888635624018</v>
      </c>
      <c r="W11" s="30">
        <v>0.20807280086100169</v>
      </c>
      <c r="X11" s="30">
        <v>0.23825913594955883</v>
      </c>
      <c r="Y11" s="30">
        <v>0.23829230709860796</v>
      </c>
      <c r="Z11" s="30">
        <v>0.22740990709780873</v>
      </c>
      <c r="AA11" s="30">
        <v>0.24157376778005504</v>
      </c>
      <c r="AB11" s="30">
        <v>0.27431739549364859</v>
      </c>
      <c r="AC11" s="30">
        <v>0.24242515936154582</v>
      </c>
      <c r="AD11" s="30">
        <v>0.21726647483825073</v>
      </c>
      <c r="AE11" s="30">
        <v>0.21434280749658113</v>
      </c>
    </row>
    <row r="12" spans="1:31">
      <c r="A12" s="29" t="s">
        <v>40</v>
      </c>
      <c r="B12" s="29" t="s">
        <v>69</v>
      </c>
      <c r="C12" s="30">
        <v>0.37130248722302051</v>
      </c>
      <c r="D12" s="30">
        <v>0.37163567539438841</v>
      </c>
      <c r="E12" s="30">
        <v>0.33627723498054685</v>
      </c>
      <c r="F12" s="30">
        <v>0.32977610323887752</v>
      </c>
      <c r="G12" s="30">
        <v>0.35944990005193111</v>
      </c>
      <c r="H12" s="30">
        <v>0.36939929418473633</v>
      </c>
      <c r="I12" s="30">
        <v>0.37919186726379733</v>
      </c>
      <c r="J12" s="30">
        <v>0.35430301579025236</v>
      </c>
      <c r="K12" s="30">
        <v>0.3537784225155276</v>
      </c>
      <c r="L12" s="30">
        <v>0.35160689084416086</v>
      </c>
      <c r="M12" s="30">
        <v>0.35807957575670041</v>
      </c>
      <c r="N12" s="30">
        <v>0.32897536183998244</v>
      </c>
      <c r="O12" s="30">
        <v>0.31663268185910876</v>
      </c>
      <c r="P12" s="30">
        <v>0.33524244391297464</v>
      </c>
      <c r="Q12" s="30">
        <v>0.35134049555262892</v>
      </c>
      <c r="R12" s="30">
        <v>0.36245363611643333</v>
      </c>
      <c r="S12" s="30">
        <v>0.34025779058307182</v>
      </c>
      <c r="T12" s="30">
        <v>0.33715506263546269</v>
      </c>
      <c r="U12" s="30">
        <v>0.33628781782748723</v>
      </c>
      <c r="V12" s="30">
        <v>0.33115294121082112</v>
      </c>
      <c r="W12" s="30">
        <v>0.31448606130808204</v>
      </c>
      <c r="X12" s="30">
        <v>0.29977914795842125</v>
      </c>
      <c r="Y12" s="30">
        <v>0.32167711965051426</v>
      </c>
      <c r="Z12" s="30">
        <v>0.33500035354266205</v>
      </c>
      <c r="AA12" s="30">
        <v>0.3469265879778472</v>
      </c>
      <c r="AB12" s="30">
        <v>0.33121356575172062</v>
      </c>
      <c r="AC12" s="30">
        <v>0.33040130464834644</v>
      </c>
      <c r="AD12" s="30">
        <v>0.32561575869956288</v>
      </c>
      <c r="AE12" s="30">
        <v>0.31943308996852099</v>
      </c>
    </row>
    <row r="13" spans="1:31">
      <c r="A13" s="29" t="s">
        <v>40</v>
      </c>
      <c r="B13" s="29" t="s">
        <v>68</v>
      </c>
      <c r="C13" s="30">
        <v>0.29560340860444539</v>
      </c>
      <c r="D13" s="30">
        <v>0.29158892290980176</v>
      </c>
      <c r="E13" s="30">
        <v>0.29600456564358651</v>
      </c>
      <c r="F13" s="30">
        <v>0.28436541885433569</v>
      </c>
      <c r="G13" s="30">
        <v>0.27858947468732592</v>
      </c>
      <c r="H13" s="30">
        <v>0.29472017292322744</v>
      </c>
      <c r="I13" s="30">
        <v>0.29646757979760402</v>
      </c>
      <c r="J13" s="30">
        <v>0.2620478911071461</v>
      </c>
      <c r="K13" s="30">
        <v>0.27505153568130275</v>
      </c>
      <c r="L13" s="30">
        <v>0.28326518749509116</v>
      </c>
      <c r="M13" s="30">
        <v>0.28370095044708776</v>
      </c>
      <c r="N13" s="30">
        <v>0.28231454819063839</v>
      </c>
      <c r="O13" s="30">
        <v>0.27067528786003953</v>
      </c>
      <c r="P13" s="30">
        <v>0.2659840630270241</v>
      </c>
      <c r="Q13" s="30">
        <v>0.28173427559709574</v>
      </c>
      <c r="R13" s="30">
        <v>0.28396381132093362</v>
      </c>
      <c r="S13" s="30">
        <v>0.24929092303963474</v>
      </c>
      <c r="T13" s="30">
        <v>0.25594427018003374</v>
      </c>
      <c r="U13" s="30">
        <v>0.26432832162715802</v>
      </c>
      <c r="V13" s="30">
        <v>0.2636009380617147</v>
      </c>
      <c r="W13" s="30">
        <v>0.2636655400662849</v>
      </c>
      <c r="X13" s="30">
        <v>0.25210326969490199</v>
      </c>
      <c r="Y13" s="30">
        <v>0.24409154671394154</v>
      </c>
      <c r="Z13" s="30">
        <v>0.25502280138209565</v>
      </c>
      <c r="AA13" s="30">
        <v>0.25366263564047375</v>
      </c>
      <c r="AB13" s="30">
        <v>0.22809101390232966</v>
      </c>
      <c r="AC13" s="30">
        <v>0.23249751329574386</v>
      </c>
      <c r="AD13" s="30">
        <v>0.2372514121262044</v>
      </c>
      <c r="AE13" s="30">
        <v>0.23551731547549914</v>
      </c>
    </row>
    <row r="14" spans="1:31">
      <c r="A14" s="29" t="s">
        <v>40</v>
      </c>
      <c r="B14" s="29" t="s">
        <v>36</v>
      </c>
      <c r="C14" s="30">
        <v>6.0407345108424194E-2</v>
      </c>
      <c r="D14" s="30">
        <v>4.0797593715926804E-2</v>
      </c>
      <c r="E14" s="30">
        <v>4.7784155900355792E-2</v>
      </c>
      <c r="F14" s="30">
        <v>5.4747791097477419E-2</v>
      </c>
      <c r="G14" s="30">
        <v>5.2108538765843329E-2</v>
      </c>
      <c r="H14" s="30">
        <v>5.4388790880751318E-2</v>
      </c>
      <c r="I14" s="30">
        <v>5.4007084322381223E-2</v>
      </c>
      <c r="J14" s="30">
        <v>5.1454107099970982E-2</v>
      </c>
      <c r="K14" s="30">
        <v>4.8862168238654587E-2</v>
      </c>
      <c r="L14" s="30">
        <v>5.2154391185556703E-2</v>
      </c>
      <c r="M14" s="30">
        <v>5.0644862121336509E-2</v>
      </c>
      <c r="N14" s="30">
        <v>0.11912533434952702</v>
      </c>
      <c r="O14" s="30">
        <v>0.12322158130202968</v>
      </c>
      <c r="P14" s="30">
        <v>0.12352638725362967</v>
      </c>
      <c r="Q14" s="30">
        <v>0.12873357958001558</v>
      </c>
      <c r="R14" s="30">
        <v>0.129165807979507</v>
      </c>
      <c r="S14" s="30">
        <v>0.12634112768697806</v>
      </c>
      <c r="T14" s="30">
        <v>0.12599636948004472</v>
      </c>
      <c r="U14" s="30">
        <v>0.12988950822279657</v>
      </c>
      <c r="V14" s="30">
        <v>0.12886335354606732</v>
      </c>
      <c r="W14" s="30">
        <v>0.13170788997326208</v>
      </c>
      <c r="X14" s="30">
        <v>0.14060480029087111</v>
      </c>
      <c r="Y14" s="30">
        <v>0.13684713453418421</v>
      </c>
      <c r="Z14" s="30">
        <v>0.14084809604586779</v>
      </c>
      <c r="AA14" s="30">
        <v>0.13922207255532235</v>
      </c>
      <c r="AB14" s="30">
        <v>0.13141565788471149</v>
      </c>
      <c r="AC14" s="30">
        <v>0.13358177209040187</v>
      </c>
      <c r="AD14" s="30">
        <v>0.13076261955644075</v>
      </c>
      <c r="AE14" s="30">
        <v>0.1271379357840596</v>
      </c>
    </row>
    <row r="15" spans="1:31">
      <c r="A15" s="29" t="s">
        <v>40</v>
      </c>
      <c r="B15" s="29" t="s">
        <v>73</v>
      </c>
      <c r="C15" s="30">
        <v>4.2822720559219797E-2</v>
      </c>
      <c r="D15" s="30">
        <v>6.1227710271153951E-2</v>
      </c>
      <c r="E15" s="30">
        <v>7.8771023930522141E-2</v>
      </c>
      <c r="F15" s="30">
        <v>0.17853470621734571</v>
      </c>
      <c r="G15" s="30">
        <v>0.19235251080467961</v>
      </c>
      <c r="H15" s="30">
        <v>0.1953145006702148</v>
      </c>
      <c r="I15" s="30">
        <v>0.21745523327772409</v>
      </c>
      <c r="J15" s="30">
        <v>0.22125690147915109</v>
      </c>
      <c r="K15" s="30">
        <v>0.20921938052804456</v>
      </c>
      <c r="L15" s="30">
        <v>0.2240587439418078</v>
      </c>
      <c r="M15" s="30">
        <v>0.21756363708958937</v>
      </c>
      <c r="N15" s="30">
        <v>0.24768648452961783</v>
      </c>
      <c r="O15" s="30">
        <v>0.23823162994465491</v>
      </c>
      <c r="P15" s="30">
        <v>0.24160338397290138</v>
      </c>
      <c r="Q15" s="30">
        <v>0.25340142960079054</v>
      </c>
      <c r="R15" s="30">
        <v>0.24525876764641849</v>
      </c>
      <c r="S15" s="30">
        <v>0.24719963488350791</v>
      </c>
      <c r="T15" s="30">
        <v>0.2467074649032111</v>
      </c>
      <c r="U15" s="30">
        <v>0.26079823360061183</v>
      </c>
      <c r="V15" s="30">
        <v>0.26045862948329257</v>
      </c>
      <c r="W15" s="30">
        <v>0.26781583578244877</v>
      </c>
      <c r="X15" s="30">
        <v>0.26119148273688614</v>
      </c>
      <c r="Y15" s="30">
        <v>0.24489632935061575</v>
      </c>
      <c r="Z15" s="30">
        <v>0.26784659721217291</v>
      </c>
      <c r="AA15" s="30">
        <v>0.25749981892863394</v>
      </c>
      <c r="AB15" s="30">
        <v>0.24190221882951388</v>
      </c>
      <c r="AC15" s="30">
        <v>0.23703044251403702</v>
      </c>
      <c r="AD15" s="30">
        <v>0.23793795449140881</v>
      </c>
      <c r="AE15" s="30">
        <v>0.22907734104971653</v>
      </c>
    </row>
    <row r="16" spans="1:31">
      <c r="A16" s="29" t="s">
        <v>40</v>
      </c>
      <c r="B16" s="29" t="s">
        <v>56</v>
      </c>
      <c r="C16" s="30">
        <v>4.7844955141648583E-2</v>
      </c>
      <c r="D16" s="30">
        <v>6.0621358364400905E-2</v>
      </c>
      <c r="E16" s="30">
        <v>7.4072830510711826E-2</v>
      </c>
      <c r="F16" s="30">
        <v>8.4031918422286314E-2</v>
      </c>
      <c r="G16" s="30">
        <v>8.3247413373488899E-2</v>
      </c>
      <c r="H16" s="30">
        <v>8.3207947802341045E-2</v>
      </c>
      <c r="I16" s="30">
        <v>7.9618389242097035E-2</v>
      </c>
      <c r="J16" s="30">
        <v>7.3928486362624737E-2</v>
      </c>
      <c r="K16" s="30">
        <v>7.0618822988401136E-2</v>
      </c>
      <c r="L16" s="30">
        <v>7.0041764647002805E-2</v>
      </c>
      <c r="M16" s="30">
        <v>6.7719460761785186E-2</v>
      </c>
      <c r="N16" s="30">
        <v>6.572100383717723E-2</v>
      </c>
      <c r="O16" s="30">
        <v>6.3870695812744877E-2</v>
      </c>
      <c r="P16" s="30">
        <v>6.2027937979295227E-2</v>
      </c>
      <c r="Q16" s="30">
        <v>6.4734045500586479E-2</v>
      </c>
      <c r="R16" s="30">
        <v>6.403408824374178E-2</v>
      </c>
      <c r="S16" s="30">
        <v>5.954876344338373E-2</v>
      </c>
      <c r="T16" s="30">
        <v>5.9003906502609463E-2</v>
      </c>
      <c r="U16" s="30">
        <v>5.9987189103109267E-2</v>
      </c>
      <c r="V16" s="30">
        <v>5.9206422852769169E-2</v>
      </c>
      <c r="W16" s="30">
        <v>5.9077352922715355E-2</v>
      </c>
      <c r="X16" s="30">
        <v>5.6638993922800279E-2</v>
      </c>
      <c r="Y16" s="30">
        <v>4.955234831439672E-2</v>
      </c>
      <c r="Z16" s="30">
        <v>5.3737152844382845E-2</v>
      </c>
      <c r="AA16" s="30">
        <v>5.0465560914649626E-2</v>
      </c>
      <c r="AB16" s="30">
        <v>4.4276210108986677E-2</v>
      </c>
      <c r="AC16" s="30">
        <v>4.2263374121363613E-2</v>
      </c>
      <c r="AD16" s="30">
        <v>3.9712304703776916E-2</v>
      </c>
      <c r="AE16" s="30">
        <v>3.6160646129808627E-2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0.48106765370826177</v>
      </c>
      <c r="D20" s="30">
        <v>0.44794180361789721</v>
      </c>
      <c r="E20" s="30">
        <v>0.46648664975681758</v>
      </c>
      <c r="F20" s="30">
        <v>0.56300855356749169</v>
      </c>
      <c r="G20" s="30">
        <v>0.6543997822330786</v>
      </c>
      <c r="H20" s="30">
        <v>0.59656655829934269</v>
      </c>
      <c r="I20" s="30">
        <v>0.58680201960547451</v>
      </c>
      <c r="J20" s="30">
        <v>0.6236950227078073</v>
      </c>
      <c r="K20" s="30">
        <v>0.61326752371720583</v>
      </c>
      <c r="L20" s="30">
        <v>0.60142206088941341</v>
      </c>
      <c r="M20" s="30">
        <v>0.57684414269873097</v>
      </c>
      <c r="N20" s="30">
        <v>0.5238302468128333</v>
      </c>
      <c r="O20" s="30">
        <v>0.63854147259967198</v>
      </c>
      <c r="P20" s="30">
        <v>0.5530550604857799</v>
      </c>
      <c r="Q20" s="30">
        <v>0.44436603247082701</v>
      </c>
      <c r="R20" s="30">
        <v>0.5606872146118721</v>
      </c>
      <c r="S20" s="30">
        <v>0.59758007779468969</v>
      </c>
      <c r="T20" s="30">
        <v>0.586515296803653</v>
      </c>
      <c r="U20" s="30">
        <v>0.54019133265685781</v>
      </c>
      <c r="V20" s="30">
        <v>0.47889145949602568</v>
      </c>
      <c r="W20" s="30">
        <v>0.53475211011465107</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6.1459249439703928E-3</v>
      </c>
      <c r="D22" s="30">
        <v>6.1459251548720553E-3</v>
      </c>
      <c r="E22" s="30">
        <v>1.8495218363141368E-2</v>
      </c>
      <c r="F22" s="30">
        <v>4.6744467331929315E-2</v>
      </c>
      <c r="G22" s="30">
        <v>6.0902224151976436E-2</v>
      </c>
      <c r="H22" s="30">
        <v>3.288777900832749E-2</v>
      </c>
      <c r="I22" s="30">
        <v>4.3094248718812782E-2</v>
      </c>
      <c r="J22" s="30">
        <v>6.94234048026275E-2</v>
      </c>
      <c r="K22" s="30">
        <v>6.6220889963377161E-2</v>
      </c>
      <c r="L22" s="30">
        <v>8.2130895585401834E-2</v>
      </c>
      <c r="M22" s="30">
        <v>0.10459181477231658</v>
      </c>
      <c r="N22" s="30">
        <v>0.21008893241110499</v>
      </c>
      <c r="O22" s="30">
        <v>0.20762022336513519</v>
      </c>
      <c r="P22" s="30">
        <v>0.23356347982852163</v>
      </c>
      <c r="Q22" s="30">
        <v>0.20315444932278723</v>
      </c>
      <c r="R22" s="30">
        <v>0.17588547901564019</v>
      </c>
      <c r="S22" s="30">
        <v>0.2376148491323041</v>
      </c>
      <c r="T22" s="30">
        <v>0.27107708174128708</v>
      </c>
      <c r="U22" s="30">
        <v>0.24002512571594337</v>
      </c>
      <c r="V22" s="30">
        <v>0.22087243817825461</v>
      </c>
      <c r="W22" s="30">
        <v>0.23005674600554701</v>
      </c>
      <c r="X22" s="30">
        <v>0.26610761511231051</v>
      </c>
      <c r="Y22" s="30">
        <v>2.7327037121251393E-2</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1.5433531557020469E-9</v>
      </c>
      <c r="D24" s="30">
        <v>1.6234329214853201E-9</v>
      </c>
      <c r="E24" s="30">
        <v>1.0059358500009526E-3</v>
      </c>
      <c r="F24" s="30">
        <v>4.6747151205329103E-3</v>
      </c>
      <c r="G24" s="30">
        <v>7.5695162452871668E-4</v>
      </c>
      <c r="H24" s="30">
        <v>1.6642252586541507E-3</v>
      </c>
      <c r="I24" s="30">
        <v>1.2283976006509378E-3</v>
      </c>
      <c r="J24" s="30">
        <v>2.477649527466555E-3</v>
      </c>
      <c r="K24" s="30">
        <v>1.5071543055005766E-3</v>
      </c>
      <c r="L24" s="30">
        <v>2.0613493782184792E-3</v>
      </c>
      <c r="M24" s="30">
        <v>1.1207881682030391E-3</v>
      </c>
      <c r="N24" s="30">
        <v>9.8475561532212659E-3</v>
      </c>
      <c r="O24" s="30">
        <v>8.5256685637547548E-3</v>
      </c>
      <c r="P24" s="30">
        <v>1.4305025265477162E-2</v>
      </c>
      <c r="Q24" s="30">
        <v>2.5581247372173304E-2</v>
      </c>
      <c r="R24" s="30">
        <v>3.1441210156754246E-2</v>
      </c>
      <c r="S24" s="30">
        <v>5.3384756810068587E-2</v>
      </c>
      <c r="T24" s="30">
        <v>3.7195461896113544E-2</v>
      </c>
      <c r="U24" s="30">
        <v>9.2309182184972013E-2</v>
      </c>
      <c r="V24" s="30">
        <v>0.12689633139646955</v>
      </c>
      <c r="W24" s="30">
        <v>8.1871674653048634E-2</v>
      </c>
      <c r="X24" s="30">
        <v>9.7829592525215919E-2</v>
      </c>
      <c r="Y24" s="30">
        <v>0.15639040437843107</v>
      </c>
      <c r="Z24" s="30">
        <v>8.5753618985793784E-2</v>
      </c>
      <c r="AA24" s="30">
        <v>8.8557933447189735E-2</v>
      </c>
      <c r="AB24" s="30">
        <v>0.13795026453750811</v>
      </c>
      <c r="AC24" s="30">
        <v>0.17743122503368738</v>
      </c>
      <c r="AD24" s="30">
        <v>0.19345964104574018</v>
      </c>
      <c r="AE24" s="30">
        <v>0.18164603513097505</v>
      </c>
    </row>
    <row r="25" spans="1:31" s="28" customFormat="1">
      <c r="A25" s="29" t="s">
        <v>130</v>
      </c>
      <c r="B25" s="29" t="s">
        <v>65</v>
      </c>
      <c r="C25" s="30">
        <v>9.6434025992951977E-2</v>
      </c>
      <c r="D25" s="30">
        <v>0.10231096499827771</v>
      </c>
      <c r="E25" s="30">
        <v>9.6345522994444599E-2</v>
      </c>
      <c r="F25" s="30">
        <v>0.1297132318521855</v>
      </c>
      <c r="G25" s="30">
        <v>0.12363351439195217</v>
      </c>
      <c r="H25" s="30">
        <v>0.12056892460012533</v>
      </c>
      <c r="I25" s="30">
        <v>0.12760611470284308</v>
      </c>
      <c r="J25" s="30">
        <v>0.16604104620969237</v>
      </c>
      <c r="K25" s="30">
        <v>0.13300748125380885</v>
      </c>
      <c r="L25" s="30">
        <v>0.12165018370825711</v>
      </c>
      <c r="M25" s="30">
        <v>0.1256801990761594</v>
      </c>
      <c r="N25" s="30">
        <v>0.12783595691688079</v>
      </c>
      <c r="O25" s="30">
        <v>0.14891815620501128</v>
      </c>
      <c r="P25" s="30">
        <v>0.16211958325605219</v>
      </c>
      <c r="Q25" s="30">
        <v>0.15985392013990091</v>
      </c>
      <c r="R25" s="30">
        <v>0.15077914089893391</v>
      </c>
      <c r="S25" s="30">
        <v>0.20144222264910838</v>
      </c>
      <c r="T25" s="30">
        <v>0.1747288013919433</v>
      </c>
      <c r="U25" s="30">
        <v>0.16236793341458891</v>
      </c>
      <c r="V25" s="30">
        <v>0.15080477871103928</v>
      </c>
      <c r="W25" s="30">
        <v>0.13656128728261926</v>
      </c>
      <c r="X25" s="30">
        <v>0.16866610648896427</v>
      </c>
      <c r="Y25" s="30">
        <v>0.16005074865530855</v>
      </c>
      <c r="Z25" s="30">
        <v>0.16786436413096276</v>
      </c>
      <c r="AA25" s="30">
        <v>0.17092325410914741</v>
      </c>
      <c r="AB25" s="30">
        <v>0.20559259161124507</v>
      </c>
      <c r="AC25" s="30">
        <v>0.16462968500216385</v>
      </c>
      <c r="AD25" s="30">
        <v>0.15217366802681434</v>
      </c>
      <c r="AE25" s="30">
        <v>0.13669760737659303</v>
      </c>
    </row>
    <row r="26" spans="1:31" s="28" customFormat="1">
      <c r="A26" s="29" t="s">
        <v>130</v>
      </c>
      <c r="B26" s="29" t="s">
        <v>69</v>
      </c>
      <c r="C26" s="30">
        <v>0.33405190556943498</v>
      </c>
      <c r="D26" s="30">
        <v>0.35956887078254085</v>
      </c>
      <c r="E26" s="30">
        <v>0.33528752309759574</v>
      </c>
      <c r="F26" s="30">
        <v>0.32755046617758399</v>
      </c>
      <c r="G26" s="30">
        <v>0.36655667962375588</v>
      </c>
      <c r="H26" s="30">
        <v>0.38037070349029117</v>
      </c>
      <c r="I26" s="30">
        <v>0.37732369974727092</v>
      </c>
      <c r="J26" s="30">
        <v>0.3294555316534537</v>
      </c>
      <c r="K26" s="30">
        <v>0.30596870144672128</v>
      </c>
      <c r="L26" s="30">
        <v>0.32270789746579087</v>
      </c>
      <c r="M26" s="30">
        <v>0.33451815913118749</v>
      </c>
      <c r="N26" s="30">
        <v>0.32995388589944996</v>
      </c>
      <c r="O26" s="30">
        <v>0.31796264152535225</v>
      </c>
      <c r="P26" s="30">
        <v>0.33499649252147279</v>
      </c>
      <c r="Q26" s="30">
        <v>0.35413229799064466</v>
      </c>
      <c r="R26" s="30">
        <v>0.35584543048290279</v>
      </c>
      <c r="S26" s="30">
        <v>0.31653543000675044</v>
      </c>
      <c r="T26" s="30">
        <v>0.29093684656359053</v>
      </c>
      <c r="U26" s="30">
        <v>0.30900223106301178</v>
      </c>
      <c r="V26" s="30">
        <v>0.31101189211341718</v>
      </c>
      <c r="W26" s="30">
        <v>0.31649429340370699</v>
      </c>
      <c r="X26" s="30">
        <v>0.30035454678209622</v>
      </c>
      <c r="Y26" s="30">
        <v>0.31476625982521839</v>
      </c>
      <c r="Z26" s="30">
        <v>0.32876906489205193</v>
      </c>
      <c r="AA26" s="30">
        <v>0.33042319639862067</v>
      </c>
      <c r="AB26" s="30">
        <v>0.29563313519743506</v>
      </c>
      <c r="AC26" s="30">
        <v>0.28312405662458212</v>
      </c>
      <c r="AD26" s="30">
        <v>0.29181213776136306</v>
      </c>
      <c r="AE26" s="30">
        <v>0.29980920386483167</v>
      </c>
    </row>
    <row r="27" spans="1:31" s="28" customFormat="1">
      <c r="A27" s="29" t="s">
        <v>130</v>
      </c>
      <c r="B27" s="29" t="s">
        <v>68</v>
      </c>
      <c r="C27" s="30">
        <v>0.28629390572811675</v>
      </c>
      <c r="D27" s="30">
        <v>0.28533027867621491</v>
      </c>
      <c r="E27" s="30">
        <v>0.28723663270879329</v>
      </c>
      <c r="F27" s="30">
        <v>0.27653114725442951</v>
      </c>
      <c r="G27" s="30">
        <v>0.26402135294911211</v>
      </c>
      <c r="H27" s="30">
        <v>0.28506632859941539</v>
      </c>
      <c r="I27" s="30">
        <v>0.28636897807994005</v>
      </c>
      <c r="J27" s="30">
        <v>0.25906586489303135</v>
      </c>
      <c r="K27" s="30">
        <v>0.26825782383205116</v>
      </c>
      <c r="L27" s="30">
        <v>0.28033426764736025</v>
      </c>
      <c r="M27" s="30">
        <v>0.28164557042151839</v>
      </c>
      <c r="N27" s="30">
        <v>0.28402509129365161</v>
      </c>
      <c r="O27" s="30">
        <v>0.27442104031706938</v>
      </c>
      <c r="P27" s="30">
        <v>0.26441667968618127</v>
      </c>
      <c r="Q27" s="30">
        <v>0.28479771695309392</v>
      </c>
      <c r="R27" s="30">
        <v>0.28614110210921051</v>
      </c>
      <c r="S27" s="30">
        <v>0.25597351894103532</v>
      </c>
      <c r="T27" s="30">
        <v>0.25863264144219983</v>
      </c>
      <c r="U27" s="30">
        <v>0.27521085649215427</v>
      </c>
      <c r="V27" s="30">
        <v>0.26855802557082198</v>
      </c>
      <c r="W27" s="30">
        <v>0.26998949338603062</v>
      </c>
      <c r="X27" s="30">
        <v>0.25698068567332066</v>
      </c>
      <c r="Y27" s="30">
        <v>0.24676130588312134</v>
      </c>
      <c r="Z27" s="30">
        <v>0.26393960817277451</v>
      </c>
      <c r="AA27" s="30">
        <v>0.26301753555557911</v>
      </c>
      <c r="AB27" s="30">
        <v>0.23653318226848918</v>
      </c>
      <c r="AC27" s="30">
        <v>0.23672923218699946</v>
      </c>
      <c r="AD27" s="30">
        <v>0.24536003566207995</v>
      </c>
      <c r="AE27" s="30">
        <v>0.24492723800550512</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v>0.15073039772040148</v>
      </c>
      <c r="O28" s="30">
        <v>0.14835864409143767</v>
      </c>
      <c r="P28" s="30">
        <v>0.14816345787322666</v>
      </c>
      <c r="Q28" s="30">
        <v>0.15089996726504773</v>
      </c>
      <c r="R28" s="30">
        <v>0.15015732654374173</v>
      </c>
      <c r="S28" s="30">
        <v>0.14519227061410389</v>
      </c>
      <c r="T28" s="30">
        <v>0.1447604380164384</v>
      </c>
      <c r="U28" s="30">
        <v>0.14528147008889164</v>
      </c>
      <c r="V28" s="30">
        <v>0.1433872525117221</v>
      </c>
      <c r="W28" s="30">
        <v>0.14412921718549801</v>
      </c>
      <c r="X28" s="30">
        <v>0.14361829251837005</v>
      </c>
      <c r="Y28" s="30">
        <v>0.14027828985554677</v>
      </c>
      <c r="Z28" s="30">
        <v>0.14545601218397455</v>
      </c>
      <c r="AA28" s="30">
        <v>0.14504355131233063</v>
      </c>
      <c r="AB28" s="30">
        <v>0.14303248003889191</v>
      </c>
      <c r="AC28" s="30">
        <v>0.14167650722400851</v>
      </c>
      <c r="AD28" s="30">
        <v>0.1439275220251367</v>
      </c>
      <c r="AE28" s="30">
        <v>0.14299279423821487</v>
      </c>
    </row>
    <row r="29" spans="1:31" s="28" customFormat="1">
      <c r="A29" s="29" t="s">
        <v>130</v>
      </c>
      <c r="B29" s="29" t="s">
        <v>73</v>
      </c>
      <c r="C29" s="30">
        <v>3.5659729832572297E-2</v>
      </c>
      <c r="D29" s="30">
        <v>5.9154699866818872E-2</v>
      </c>
      <c r="E29" s="30">
        <v>8.0643764122604655E-2</v>
      </c>
      <c r="F29" s="30">
        <v>0.42289994960406924</v>
      </c>
      <c r="G29" s="30">
        <v>0.22073392170128006</v>
      </c>
      <c r="H29" s="30">
        <v>0.21959876774636794</v>
      </c>
      <c r="I29" s="30">
        <v>0.24416808717997376</v>
      </c>
      <c r="J29" s="30">
        <v>0.25074757781965751</v>
      </c>
      <c r="K29" s="30">
        <v>0.23332724567590471</v>
      </c>
      <c r="L29" s="30">
        <v>0.24763901142133554</v>
      </c>
      <c r="M29" s="30">
        <v>0.24008254129915232</v>
      </c>
      <c r="N29" s="30">
        <v>0.26955919887531793</v>
      </c>
      <c r="O29" s="30">
        <v>0.25888745146351999</v>
      </c>
      <c r="P29" s="30">
        <v>0.26672390320744388</v>
      </c>
      <c r="Q29" s="30">
        <v>0.28058779060797007</v>
      </c>
      <c r="R29" s="30">
        <v>0.26584289955025908</v>
      </c>
      <c r="S29" s="30">
        <v>0.28109573292372098</v>
      </c>
      <c r="T29" s="30">
        <v>0.27394780173159972</v>
      </c>
      <c r="U29" s="30">
        <v>0.28220148967898101</v>
      </c>
      <c r="V29" s="30">
        <v>0.27897714798886442</v>
      </c>
      <c r="W29" s="30">
        <v>0.28516524693230699</v>
      </c>
      <c r="X29" s="30">
        <v>0.28459397458901503</v>
      </c>
      <c r="Y29" s="30">
        <v>0.27109454937494615</v>
      </c>
      <c r="Z29" s="30">
        <v>0.300588750627788</v>
      </c>
      <c r="AA29" s="30">
        <v>0.29363565198992198</v>
      </c>
      <c r="AB29" s="30">
        <v>0.28810843546442477</v>
      </c>
      <c r="AC29" s="30">
        <v>0.27364245344004351</v>
      </c>
      <c r="AD29" s="30">
        <v>0.28610326119367741</v>
      </c>
      <c r="AE29" s="30">
        <v>0.27826154105516587</v>
      </c>
    </row>
    <row r="30" spans="1:31" s="28" customFormat="1">
      <c r="A30" s="29" t="s">
        <v>130</v>
      </c>
      <c r="B30" s="29" t="s">
        <v>56</v>
      </c>
      <c r="C30" s="30">
        <v>2.5736736391741594E-2</v>
      </c>
      <c r="D30" s="30">
        <v>4.4451477435125474E-2</v>
      </c>
      <c r="E30" s="30">
        <v>6.8625225083806293E-2</v>
      </c>
      <c r="F30" s="30">
        <v>7.6218933719936197E-2</v>
      </c>
      <c r="G30" s="30">
        <v>7.9347899603525326E-2</v>
      </c>
      <c r="H30" s="30">
        <v>8.0378088376911114E-2</v>
      </c>
      <c r="I30" s="30">
        <v>7.6309335192853725E-2</v>
      </c>
      <c r="J30" s="30">
        <v>7.2031678521637457E-2</v>
      </c>
      <c r="K30" s="30">
        <v>6.7234738780250422E-2</v>
      </c>
      <c r="L30" s="30">
        <v>6.8534847903334542E-2</v>
      </c>
      <c r="M30" s="30">
        <v>6.6105182606998325E-2</v>
      </c>
      <c r="N30" s="30">
        <v>6.6089494210834335E-2</v>
      </c>
      <c r="O30" s="30">
        <v>6.4233258479811817E-2</v>
      </c>
      <c r="P30" s="30">
        <v>6.2281098985054059E-2</v>
      </c>
      <c r="Q30" s="30">
        <v>6.5734976607873738E-2</v>
      </c>
      <c r="R30" s="30">
        <v>6.4935857978586031E-2</v>
      </c>
      <c r="S30" s="30">
        <v>6.1551399592045163E-2</v>
      </c>
      <c r="T30" s="30">
        <v>6.036943570979332E-2</v>
      </c>
      <c r="U30" s="30">
        <v>6.1549161525701973E-2</v>
      </c>
      <c r="V30" s="30">
        <v>6.0383670213650278E-2</v>
      </c>
      <c r="W30" s="30">
        <v>5.97707470913693E-2</v>
      </c>
      <c r="X30" s="30">
        <v>6.0049622048213402E-2</v>
      </c>
      <c r="Y30" s="30">
        <v>5.3976521576748059E-2</v>
      </c>
      <c r="Z30" s="30">
        <v>5.9355311044306663E-2</v>
      </c>
      <c r="AA30" s="30">
        <v>5.5704432375552358E-2</v>
      </c>
      <c r="AB30" s="30">
        <v>5.1316219472497142E-2</v>
      </c>
      <c r="AC30" s="30">
        <v>4.7479845009674206E-2</v>
      </c>
      <c r="AD30" s="30">
        <v>4.6878521108168161E-2</v>
      </c>
      <c r="AE30" s="30">
        <v>4.1206947790657845E-2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0.47809338941915969</v>
      </c>
      <c r="D34" s="30">
        <v>0.44539749178745269</v>
      </c>
      <c r="E34" s="30">
        <v>0.46435210432829049</v>
      </c>
      <c r="F34" s="30">
        <v>0.64285775337948758</v>
      </c>
      <c r="G34" s="30">
        <v>0.61021334466629895</v>
      </c>
      <c r="H34" s="30">
        <v>0.6346042294347789</v>
      </c>
      <c r="I34" s="30">
        <v>0.6019559894140839</v>
      </c>
      <c r="J34" s="30">
        <v>0.630766056179761</v>
      </c>
      <c r="K34" s="30">
        <v>0.64614466365032419</v>
      </c>
      <c r="L34" s="30">
        <v>0.62193057327849666</v>
      </c>
      <c r="M34" s="30">
        <v>0.59236873021767478</v>
      </c>
      <c r="N34" s="30">
        <v>0.59958042257478694</v>
      </c>
      <c r="O34" s="30">
        <v>0.66441867801811261</v>
      </c>
      <c r="P34" s="30">
        <v>0.58634269857465104</v>
      </c>
      <c r="Q34" s="30">
        <v>0.57164007755835344</v>
      </c>
      <c r="R34" s="30">
        <v>0.57094226958574124</v>
      </c>
      <c r="S34" s="30">
        <v>0.57171909110846741</v>
      </c>
      <c r="T34" s="30">
        <v>0.56942143664820544</v>
      </c>
      <c r="U34" s="30">
        <v>0.52459781654410975</v>
      </c>
      <c r="V34" s="30">
        <v>0.55196755614970427</v>
      </c>
      <c r="W34" s="30">
        <v>0.51891547304645635</v>
      </c>
      <c r="X34" s="30">
        <v>0.55962218426686872</v>
      </c>
      <c r="Y34" s="30">
        <v>0.51753546214876811</v>
      </c>
      <c r="Z34" s="30">
        <v>0.50495413322567673</v>
      </c>
      <c r="AA34" s="30">
        <v>0.47410077283183177</v>
      </c>
      <c r="AB34" s="30">
        <v>0.49335031765624565</v>
      </c>
      <c r="AC34" s="30">
        <v>0.49350782664433351</v>
      </c>
      <c r="AD34" s="30">
        <v>0.45032155443925787</v>
      </c>
      <c r="AE34" s="30">
        <v>0.46021442480579994</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8.3303758219050658E-2</v>
      </c>
      <c r="D36" s="30">
        <v>8.3303758269505576E-2</v>
      </c>
      <c r="E36" s="30">
        <v>9.298089660813344E-2</v>
      </c>
      <c r="F36" s="30">
        <v>0.17100862985600346</v>
      </c>
      <c r="G36" s="30">
        <v>0.20408250897497945</v>
      </c>
      <c r="H36" s="30">
        <v>0.18039341167148354</v>
      </c>
      <c r="I36" s="30">
        <v>0.19707662496073264</v>
      </c>
      <c r="J36" s="30">
        <v>0.19821137397637412</v>
      </c>
      <c r="K36" s="30">
        <v>0.19686931009331507</v>
      </c>
      <c r="L36" s="30">
        <v>0.21066485058329121</v>
      </c>
      <c r="M36" s="30">
        <v>0.24405626963870553</v>
      </c>
      <c r="N36" s="30">
        <v>0.26149510074022475</v>
      </c>
      <c r="O36" s="30">
        <v>0.32143794729953445</v>
      </c>
      <c r="P36" s="30">
        <v>0.26838536576121191</v>
      </c>
      <c r="Q36" s="30">
        <v>0.25328400673581364</v>
      </c>
      <c r="R36" s="30">
        <v>0.2726605112298065</v>
      </c>
      <c r="S36" s="30">
        <v>0.30033799388075944</v>
      </c>
      <c r="T36" s="30">
        <v>0.28716734614121031</v>
      </c>
      <c r="U36" s="30">
        <v>0.2697543659829631</v>
      </c>
      <c r="V36" s="30">
        <v>0.31075349185982731</v>
      </c>
      <c r="W36" s="30">
        <v>0.33473338349052839</v>
      </c>
      <c r="X36" s="30">
        <v>0.36937387438903696</v>
      </c>
      <c r="Y36" s="30">
        <v>0.34081091536796082</v>
      </c>
      <c r="Z36" s="30">
        <v>0.32668092318887154</v>
      </c>
      <c r="AA36" s="30">
        <v>0.45978274273072317</v>
      </c>
      <c r="AB36" s="30">
        <v>0.60916004239459032</v>
      </c>
      <c r="AC36" s="30">
        <v>0.61082903007415335</v>
      </c>
      <c r="AD36" s="30">
        <v>0.60916003981714872</v>
      </c>
      <c r="AE36" s="30">
        <v>0.6091600398879794</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0.1498848798651867</v>
      </c>
      <c r="J37" s="30">
        <v>0.19032153729071538</v>
      </c>
      <c r="K37" s="30">
        <v>0.20381129049793434</v>
      </c>
      <c r="L37" s="30">
        <v>0.14434636605783865</v>
      </c>
      <c r="M37" s="30">
        <v>0.1341035551206784</v>
      </c>
      <c r="N37" s="30">
        <v>0.16042154544466053</v>
      </c>
      <c r="O37" s="30">
        <v>0.26717770167427568</v>
      </c>
      <c r="P37" s="30">
        <v>0.22027342900630573</v>
      </c>
      <c r="Q37" s="30">
        <v>0.19862300228310503</v>
      </c>
      <c r="R37" s="30">
        <v>0.2353670227223309</v>
      </c>
      <c r="S37" s="30">
        <v>0.26442427701674276</v>
      </c>
      <c r="T37" s="30">
        <v>0.24429774135681667</v>
      </c>
      <c r="U37" s="30">
        <v>0.21376861817786474</v>
      </c>
      <c r="V37" s="30">
        <v>0.25128430093498449</v>
      </c>
      <c r="W37" s="30">
        <v>0.31805691454664059</v>
      </c>
      <c r="X37" s="30">
        <v>0.34262463307240704</v>
      </c>
      <c r="Y37" s="30">
        <v>0.29960263100674062</v>
      </c>
      <c r="Z37" s="30">
        <v>0.29401297836486195</v>
      </c>
      <c r="AA37" s="30">
        <v>0.25879071537290715</v>
      </c>
      <c r="AB37" s="30" t="s">
        <v>169</v>
      </c>
      <c r="AC37" s="30" t="s">
        <v>169</v>
      </c>
      <c r="AD37" s="30" t="s">
        <v>169</v>
      </c>
      <c r="AE37" s="30" t="s">
        <v>169</v>
      </c>
    </row>
    <row r="38" spans="1:31" s="28" customFormat="1">
      <c r="A38" s="29" t="s">
        <v>131</v>
      </c>
      <c r="B38" s="29" t="s">
        <v>66</v>
      </c>
      <c r="C38" s="30">
        <v>1.9486305852399028E-9</v>
      </c>
      <c r="D38" s="30">
        <v>2.032864782806186E-9</v>
      </c>
      <c r="E38" s="30">
        <v>2.1729527959071435E-9</v>
      </c>
      <c r="F38" s="30">
        <v>6.5537432946087635E-3</v>
      </c>
      <c r="G38" s="30">
        <v>3.2814851721603019E-3</v>
      </c>
      <c r="H38" s="30">
        <v>3.6489445278008624E-3</v>
      </c>
      <c r="I38" s="30">
        <v>7.0339143413069823E-3</v>
      </c>
      <c r="J38" s="30">
        <v>1.202721624708414E-2</v>
      </c>
      <c r="K38" s="30">
        <v>7.6048568960015769E-3</v>
      </c>
      <c r="L38" s="30">
        <v>1.2518538048059377E-2</v>
      </c>
      <c r="M38" s="30">
        <v>1.9953911388602644E-2</v>
      </c>
      <c r="N38" s="30">
        <v>3.044420387523572E-2</v>
      </c>
      <c r="O38" s="30">
        <v>3.7296509982768754E-2</v>
      </c>
      <c r="P38" s="30">
        <v>2.6490226516683247E-2</v>
      </c>
      <c r="Q38" s="30">
        <v>3.3904606212952479E-2</v>
      </c>
      <c r="R38" s="30">
        <v>4.9173281361039357E-2</v>
      </c>
      <c r="S38" s="30">
        <v>7.7954693549448326E-2</v>
      </c>
      <c r="T38" s="30">
        <v>4.8322257868798207E-2</v>
      </c>
      <c r="U38" s="30">
        <v>6.3343497900447299E-2</v>
      </c>
      <c r="V38" s="30">
        <v>8.1712094877783054E-2</v>
      </c>
      <c r="W38" s="30">
        <v>9.3679662191435309E-2</v>
      </c>
      <c r="X38" s="30">
        <v>0.10462030890166266</v>
      </c>
      <c r="Y38" s="30">
        <v>9.1376435752963933E-2</v>
      </c>
      <c r="Z38" s="30">
        <v>0.1104254223068671</v>
      </c>
      <c r="AA38" s="30">
        <v>0.12449252649988364</v>
      </c>
      <c r="AB38" s="30">
        <v>0.13603372667412364</v>
      </c>
      <c r="AC38" s="30">
        <v>0.11007330081959725</v>
      </c>
      <c r="AD38" s="30">
        <v>9.8797540477614881E-2</v>
      </c>
      <c r="AE38" s="30">
        <v>0.10064863957384093</v>
      </c>
    </row>
    <row r="39" spans="1:31" s="28" customFormat="1">
      <c r="A39" s="29" t="s">
        <v>131</v>
      </c>
      <c r="B39" s="29" t="s">
        <v>65</v>
      </c>
      <c r="C39" s="30">
        <v>0.52349481582548496</v>
      </c>
      <c r="D39" s="30">
        <v>0.5225408479662933</v>
      </c>
      <c r="E39" s="30">
        <v>0.52458766508167154</v>
      </c>
      <c r="F39" s="30">
        <v>0.52203362862550295</v>
      </c>
      <c r="G39" s="30">
        <v>0.52097776746803492</v>
      </c>
      <c r="H39" s="30">
        <v>0.52035830295524799</v>
      </c>
      <c r="I39" s="30">
        <v>0.52109175043648914</v>
      </c>
      <c r="J39" s="30">
        <v>0.51818733826024521</v>
      </c>
      <c r="K39" s="30">
        <v>0.51870139642933344</v>
      </c>
      <c r="L39" s="30">
        <v>0.50269129489857534</v>
      </c>
      <c r="M39" s="30">
        <v>0.51992404110362933</v>
      </c>
      <c r="N39" s="30">
        <v>0.51439337654173889</v>
      </c>
      <c r="O39" s="30">
        <v>0.51489609409084691</v>
      </c>
      <c r="P39" s="30">
        <v>0.50679454693386017</v>
      </c>
      <c r="Q39" s="30">
        <v>0.49348795482605179</v>
      </c>
      <c r="R39" s="30">
        <v>0.49178433752986217</v>
      </c>
      <c r="S39" s="30">
        <v>0.39135969281859689</v>
      </c>
      <c r="T39" s="30">
        <v>0.4037462294174623</v>
      </c>
      <c r="U39" s="30">
        <v>0.37292649093676489</v>
      </c>
      <c r="V39" s="30">
        <v>0.36280842673308428</v>
      </c>
      <c r="W39" s="30">
        <v>0.3717683686176837</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0.42930134888338856</v>
      </c>
      <c r="D40" s="30">
        <v>0.40270465417594714</v>
      </c>
      <c r="E40" s="30">
        <v>0.37646462311610329</v>
      </c>
      <c r="F40" s="30">
        <v>0.34238036446462</v>
      </c>
      <c r="G40" s="30">
        <v>0.39767029100583506</v>
      </c>
      <c r="H40" s="30">
        <v>0.3902826988197014</v>
      </c>
      <c r="I40" s="30">
        <v>0.42089942209240089</v>
      </c>
      <c r="J40" s="30">
        <v>0.41202877235700386</v>
      </c>
      <c r="K40" s="30">
        <v>0.40586066065361021</v>
      </c>
      <c r="L40" s="30">
        <v>0.41502916873492324</v>
      </c>
      <c r="M40" s="30">
        <v>0.39127152177926</v>
      </c>
      <c r="N40" s="30">
        <v>0.36645421445399884</v>
      </c>
      <c r="O40" s="30">
        <v>0.32681532322293866</v>
      </c>
      <c r="P40" s="30">
        <v>0.3807239041820174</v>
      </c>
      <c r="Q40" s="30">
        <v>0.37324403689098873</v>
      </c>
      <c r="R40" s="30">
        <v>0.40240750218598764</v>
      </c>
      <c r="S40" s="30">
        <v>0.40149217724695097</v>
      </c>
      <c r="T40" s="30">
        <v>0.40054081377405643</v>
      </c>
      <c r="U40" s="30">
        <v>0.40309281007733583</v>
      </c>
      <c r="V40" s="30">
        <v>0.36370519316902478</v>
      </c>
      <c r="W40" s="30">
        <v>0.34601285903838647</v>
      </c>
      <c r="X40" s="30">
        <v>0.30914960744058267</v>
      </c>
      <c r="Y40" s="30">
        <v>0.36457482839309002</v>
      </c>
      <c r="Z40" s="30">
        <v>0.36585635453159709</v>
      </c>
      <c r="AA40" s="30">
        <v>0.38547120009483454</v>
      </c>
      <c r="AB40" s="30">
        <v>0.38535869953641488</v>
      </c>
      <c r="AC40" s="30">
        <v>0.38594749326114797</v>
      </c>
      <c r="AD40" s="30">
        <v>0.37928560959952357</v>
      </c>
      <c r="AE40" s="30">
        <v>0.33164084027714735</v>
      </c>
    </row>
    <row r="41" spans="1:31" s="28" customFormat="1">
      <c r="A41" s="29" t="s">
        <v>131</v>
      </c>
      <c r="B41" s="29" t="s">
        <v>68</v>
      </c>
      <c r="C41" s="30">
        <v>0.31430034300819093</v>
      </c>
      <c r="D41" s="30">
        <v>0.30433463973087577</v>
      </c>
      <c r="E41" s="30">
        <v>0.30991950711452354</v>
      </c>
      <c r="F41" s="30">
        <v>0.2964875764179688</v>
      </c>
      <c r="G41" s="30">
        <v>0.30069347127282448</v>
      </c>
      <c r="H41" s="30">
        <v>0.3149206014921011</v>
      </c>
      <c r="I41" s="30">
        <v>0.31866060239711153</v>
      </c>
      <c r="J41" s="30">
        <v>0.26617530882194673</v>
      </c>
      <c r="K41" s="30">
        <v>0.28833338270188469</v>
      </c>
      <c r="L41" s="30">
        <v>0.29984913247659584</v>
      </c>
      <c r="M41" s="30">
        <v>0.30194026800915724</v>
      </c>
      <c r="N41" s="30">
        <v>0.30067458375195205</v>
      </c>
      <c r="O41" s="30">
        <v>0.28573909032312916</v>
      </c>
      <c r="P41" s="30">
        <v>0.28712442118104986</v>
      </c>
      <c r="Q41" s="30">
        <v>0.29877782148541276</v>
      </c>
      <c r="R41" s="30">
        <v>0.29941824935912265</v>
      </c>
      <c r="S41" s="30">
        <v>0.25031610035348606</v>
      </c>
      <c r="T41" s="30">
        <v>0.26789838740783684</v>
      </c>
      <c r="U41" s="30">
        <v>0.27627858530853833</v>
      </c>
      <c r="V41" s="30">
        <v>0.27782177820110615</v>
      </c>
      <c r="W41" s="30">
        <v>0.26880428689591523</v>
      </c>
      <c r="X41" s="30">
        <v>0.25586705491176559</v>
      </c>
      <c r="Y41" s="30">
        <v>0.25127588620068309</v>
      </c>
      <c r="Z41" s="30">
        <v>0.25183462389644012</v>
      </c>
      <c r="AA41" s="30">
        <v>0.24534876487020824</v>
      </c>
      <c r="AB41" s="30">
        <v>0.2247720204119526</v>
      </c>
      <c r="AC41" s="30">
        <v>0.23619245852011939</v>
      </c>
      <c r="AD41" s="30">
        <v>0.23923730485822095</v>
      </c>
      <c r="AE41" s="30">
        <v>0.23282449009545783</v>
      </c>
    </row>
    <row r="42" spans="1:31" s="28" customFormat="1">
      <c r="A42" s="29" t="s">
        <v>131</v>
      </c>
      <c r="B42" s="29" t="s">
        <v>36</v>
      </c>
      <c r="C42" s="30" t="s">
        <v>169</v>
      </c>
      <c r="D42" s="30">
        <v>0.12867920426004564</v>
      </c>
      <c r="E42" s="30">
        <v>0.14740784267962329</v>
      </c>
      <c r="F42" s="30">
        <v>0.16822099010699201</v>
      </c>
      <c r="G42" s="30">
        <v>0.16426440291293321</v>
      </c>
      <c r="H42" s="30">
        <v>0.17018931091857306</v>
      </c>
      <c r="I42" s="30">
        <v>0.16954743356535387</v>
      </c>
      <c r="J42" s="30">
        <v>0.16135342834258515</v>
      </c>
      <c r="K42" s="30">
        <v>0.15832404352398019</v>
      </c>
      <c r="L42" s="30">
        <v>0.16058043288722762</v>
      </c>
      <c r="M42" s="30">
        <v>0.15763021798892754</v>
      </c>
      <c r="N42" s="30">
        <v>0.1573566660476754</v>
      </c>
      <c r="O42" s="30">
        <v>0.15512770603491735</v>
      </c>
      <c r="P42" s="30">
        <v>0.15667344476095038</v>
      </c>
      <c r="Q42" s="30">
        <v>0.15660363007717099</v>
      </c>
      <c r="R42" s="30">
        <v>0.15849534438717716</v>
      </c>
      <c r="S42" s="30">
        <v>0.14675201121940573</v>
      </c>
      <c r="T42" s="30">
        <v>0.14775967084812161</v>
      </c>
      <c r="U42" s="30">
        <v>0.14676154940902639</v>
      </c>
      <c r="V42" s="30">
        <v>0.14869034924719599</v>
      </c>
      <c r="W42" s="30">
        <v>0.15119535775403575</v>
      </c>
      <c r="X42" s="30">
        <v>0.1466201581946153</v>
      </c>
      <c r="Y42" s="30">
        <v>0.14539420481706269</v>
      </c>
      <c r="Z42" s="30">
        <v>0.14520557964047431</v>
      </c>
      <c r="AA42" s="30">
        <v>0.14087400583000914</v>
      </c>
      <c r="AB42" s="30">
        <v>0.12847306447695533</v>
      </c>
      <c r="AC42" s="30">
        <v>0.13458778041695518</v>
      </c>
      <c r="AD42" s="30">
        <v>0.12729066550381629</v>
      </c>
      <c r="AE42" s="30">
        <v>0.12232674250944431</v>
      </c>
    </row>
    <row r="43" spans="1:31" s="28" customFormat="1">
      <c r="A43" s="29" t="s">
        <v>131</v>
      </c>
      <c r="B43" s="29" t="s">
        <v>73</v>
      </c>
      <c r="C43" s="30">
        <v>4.5838716654650329E-2</v>
      </c>
      <c r="D43" s="30">
        <v>6.2100556757189777E-2</v>
      </c>
      <c r="E43" s="30">
        <v>7.7982458275692931E-2</v>
      </c>
      <c r="F43" s="30">
        <v>7.5644021480519505E-2</v>
      </c>
      <c r="G43" s="30">
        <v>7.882681032210806E-2</v>
      </c>
      <c r="H43" s="30">
        <v>9.817736257907754E-2</v>
      </c>
      <c r="I43" s="30">
        <v>0.11060374042169749</v>
      </c>
      <c r="J43" s="30">
        <v>0.10329413948201722</v>
      </c>
      <c r="K43" s="30">
        <v>0.1010247408319406</v>
      </c>
      <c r="L43" s="30">
        <v>0.10974568446365646</v>
      </c>
      <c r="M43" s="30">
        <v>0.10503241016637423</v>
      </c>
      <c r="N43" s="30">
        <v>0.17094923041245719</v>
      </c>
      <c r="O43" s="30">
        <v>0.18194508415818308</v>
      </c>
      <c r="P43" s="30">
        <v>0.17996317990311037</v>
      </c>
      <c r="Q43" s="30">
        <v>0.1901084783436566</v>
      </c>
      <c r="R43" s="30">
        <v>0.18908576121842327</v>
      </c>
      <c r="S43" s="30">
        <v>0.19297631773597218</v>
      </c>
      <c r="T43" s="30">
        <v>0.20137360646459368</v>
      </c>
      <c r="U43" s="30">
        <v>0.21511242995061211</v>
      </c>
      <c r="V43" s="30">
        <v>0.2266811283454126</v>
      </c>
      <c r="W43" s="30">
        <v>0.24165000402354173</v>
      </c>
      <c r="X43" s="30">
        <v>0.23746144747159895</v>
      </c>
      <c r="Y43" s="30">
        <v>0.21814129056392528</v>
      </c>
      <c r="Z43" s="30">
        <v>0.22813755240526265</v>
      </c>
      <c r="AA43" s="30">
        <v>0.21021214177868999</v>
      </c>
      <c r="AB43" s="30">
        <v>0.17754745357850593</v>
      </c>
      <c r="AC43" s="30">
        <v>0.18249238962208339</v>
      </c>
      <c r="AD43" s="30">
        <v>0.16532467806352877</v>
      </c>
      <c r="AE43" s="30">
        <v>0.15377048884575667</v>
      </c>
    </row>
    <row r="44" spans="1:31" s="28" customFormat="1">
      <c r="A44" s="29" t="s">
        <v>131</v>
      </c>
      <c r="B44" s="29" t="s">
        <v>56</v>
      </c>
      <c r="C44" s="30">
        <v>6.394668718605781E-2</v>
      </c>
      <c r="D44" s="30">
        <v>7.5456192693342014E-2</v>
      </c>
      <c r="E44" s="30">
        <v>8.0641825426387967E-2</v>
      </c>
      <c r="F44" s="30">
        <v>9.2764152706626413E-2</v>
      </c>
      <c r="G44" s="30">
        <v>8.952055932964624E-2</v>
      </c>
      <c r="H44" s="30">
        <v>8.7820164570949225E-2</v>
      </c>
      <c r="I44" s="30">
        <v>8.4184081786963058E-2</v>
      </c>
      <c r="J44" s="30">
        <v>7.6047902891326E-2</v>
      </c>
      <c r="K44" s="30">
        <v>7.3274219440969929E-2</v>
      </c>
      <c r="L44" s="30">
        <v>7.311306638352455E-2</v>
      </c>
      <c r="M44" s="30">
        <v>7.0999073839682791E-2</v>
      </c>
      <c r="N44" s="30">
        <v>6.5982410301512154E-2</v>
      </c>
      <c r="O44" s="30">
        <v>6.4442989773867865E-2</v>
      </c>
      <c r="P44" s="30">
        <v>6.3932945905265923E-2</v>
      </c>
      <c r="Q44" s="30">
        <v>6.4536011955208458E-2</v>
      </c>
      <c r="R44" s="30">
        <v>6.3203360890788665E-2</v>
      </c>
      <c r="S44" s="30">
        <v>5.6723495489571958E-2</v>
      </c>
      <c r="T44" s="30">
        <v>5.8726610196521992E-2</v>
      </c>
      <c r="U44" s="30">
        <v>5.766718462942249E-2</v>
      </c>
      <c r="V44" s="30">
        <v>6.0387190273527992E-2</v>
      </c>
      <c r="W44" s="30">
        <v>6.1328122178337954E-2</v>
      </c>
      <c r="X44" s="30">
        <v>5.4063531136225265E-2</v>
      </c>
      <c r="Y44" s="30">
        <v>4.8147009541447697E-2</v>
      </c>
      <c r="Z44" s="30">
        <v>4.7771358223868444E-2</v>
      </c>
      <c r="AA44" s="30">
        <v>4.1723574275991389E-2</v>
      </c>
      <c r="AB44" s="30">
        <v>3.3233053764485036E-2</v>
      </c>
      <c r="AC44" s="30">
        <v>3.4174733628928713E-2</v>
      </c>
      <c r="AD44" s="30">
        <v>2.4716654576721189E-2</v>
      </c>
      <c r="AE44" s="30">
        <v>2.4299041698370969E-2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0.63783539003441336</v>
      </c>
      <c r="D49" s="30">
        <v>0.54463091152610565</v>
      </c>
      <c r="E49" s="30">
        <v>0.57484924595571063</v>
      </c>
      <c r="F49" s="30">
        <v>0.65080001557572809</v>
      </c>
      <c r="G49" s="30">
        <v>0.68063777503541512</v>
      </c>
      <c r="H49" s="30">
        <v>0.65816222095772459</v>
      </c>
      <c r="I49" s="30" t="s">
        <v>169</v>
      </c>
      <c r="J49" s="30" t="s">
        <v>169</v>
      </c>
      <c r="K49" s="30" t="s">
        <v>169</v>
      </c>
      <c r="L49" s="30" t="s">
        <v>169</v>
      </c>
      <c r="M49" s="30" t="s">
        <v>169</v>
      </c>
      <c r="N49" s="30" t="s">
        <v>169</v>
      </c>
      <c r="O49" s="30" t="s">
        <v>169</v>
      </c>
      <c r="P49" s="30" t="s">
        <v>169</v>
      </c>
      <c r="Q49" s="30" t="s">
        <v>169</v>
      </c>
      <c r="R49" s="30" t="s">
        <v>169</v>
      </c>
      <c r="S49" s="30" t="s">
        <v>169</v>
      </c>
      <c r="T49" s="30" t="s">
        <v>169</v>
      </c>
      <c r="U49" s="30" t="s">
        <v>169</v>
      </c>
      <c r="V49" s="30" t="s">
        <v>169</v>
      </c>
      <c r="W49" s="30" t="s">
        <v>169</v>
      </c>
      <c r="X49" s="30" t="s">
        <v>169</v>
      </c>
      <c r="Y49" s="30" t="s">
        <v>169</v>
      </c>
      <c r="Z49" s="30" t="s">
        <v>169</v>
      </c>
      <c r="AA49" s="30" t="s">
        <v>169</v>
      </c>
      <c r="AB49" s="30" t="s">
        <v>169</v>
      </c>
      <c r="AC49" s="30" t="s">
        <v>169</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2.4949420091324205E-3</v>
      </c>
      <c r="D51" s="30">
        <v>1.1894347031963469E-3</v>
      </c>
      <c r="E51" s="30">
        <v>2.1583415525114153E-3</v>
      </c>
      <c r="F51" s="30">
        <v>1.576402397260274E-2</v>
      </c>
      <c r="G51" s="30">
        <v>1.4766109589041097E-2</v>
      </c>
      <c r="H51" s="30">
        <v>1.4581433789954338E-2</v>
      </c>
      <c r="I51" s="30">
        <v>1.3684661187214613E-2</v>
      </c>
      <c r="J51" s="30">
        <v>1.9864913242009129E-2</v>
      </c>
      <c r="K51" s="30">
        <v>4.2806369863013696E-3</v>
      </c>
      <c r="L51" s="30">
        <v>1.1887268264840182E-2</v>
      </c>
      <c r="M51" s="30">
        <v>1.65509520547945E-2</v>
      </c>
      <c r="N51" s="30">
        <v>5.2245022831050231E-2</v>
      </c>
      <c r="O51" s="30">
        <v>3.9678568493150677E-2</v>
      </c>
      <c r="P51" s="30">
        <v>6.8012700913242005E-2</v>
      </c>
      <c r="Q51" s="30">
        <v>4.7513034246575339E-2</v>
      </c>
      <c r="R51" s="30">
        <v>5.2157520547945209E-2</v>
      </c>
      <c r="S51" s="30">
        <v>0.10840980136986302</v>
      </c>
      <c r="T51" s="30">
        <v>0.11138909817351599</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6.6310170925526902E-4</v>
      </c>
      <c r="D52" s="30">
        <v>1.857742435920452E-5</v>
      </c>
      <c r="E52" s="30">
        <v>5.6177516557601539E-4</v>
      </c>
      <c r="F52" s="30">
        <v>2.4439961603628622E-3</v>
      </c>
      <c r="G52" s="30">
        <v>1.6401495543625271E-3</v>
      </c>
      <c r="H52" s="30">
        <v>4.1451468632259618E-3</v>
      </c>
      <c r="I52" s="30">
        <v>1.8043510438301247E-3</v>
      </c>
      <c r="J52" s="30">
        <v>3.1976171294300464E-3</v>
      </c>
      <c r="K52" s="30">
        <v>1.2042557227065849E-3</v>
      </c>
      <c r="L52" s="30">
        <v>2.2551038721843305E-3</v>
      </c>
      <c r="M52" s="30">
        <v>2.3398705023349496E-3</v>
      </c>
      <c r="N52" s="30">
        <v>1.0874488699722303E-2</v>
      </c>
      <c r="O52" s="30">
        <v>6.2307457235140362E-3</v>
      </c>
      <c r="P52" s="30">
        <v>1.1489943128979664E-2</v>
      </c>
      <c r="Q52" s="30">
        <v>1.7402612807423459E-2</v>
      </c>
      <c r="R52" s="30">
        <v>1.5252329247449447E-2</v>
      </c>
      <c r="S52" s="30">
        <v>2.7248317869627302E-2</v>
      </c>
      <c r="T52" s="30">
        <v>1.9875775323895971E-2</v>
      </c>
      <c r="U52" s="30">
        <v>6.6849930024881335E-2</v>
      </c>
      <c r="V52" s="30">
        <v>0.1094722031984513</v>
      </c>
      <c r="W52" s="30">
        <v>9.0774001666277471E-2</v>
      </c>
      <c r="X52" s="30">
        <v>9.982943598743925E-2</v>
      </c>
      <c r="Y52" s="30">
        <v>0.14630527342419175</v>
      </c>
      <c r="Z52" s="30">
        <v>7.8630058874894299E-2</v>
      </c>
      <c r="AA52" s="30">
        <v>8.4804824714250604E-2</v>
      </c>
      <c r="AB52" s="30">
        <v>0.13281004822757003</v>
      </c>
      <c r="AC52" s="30">
        <v>0.15534725035900609</v>
      </c>
      <c r="AD52" s="30">
        <v>0.23150792031043738</v>
      </c>
      <c r="AE52" s="30">
        <v>0.22180628467793845</v>
      </c>
    </row>
    <row r="53" spans="1:31" s="28" customFormat="1">
      <c r="A53" s="29" t="s">
        <v>132</v>
      </c>
      <c r="B53" s="29" t="s">
        <v>65</v>
      </c>
      <c r="C53" s="30">
        <v>0.1431168189422608</v>
      </c>
      <c r="D53" s="30">
        <v>0.14453117811923172</v>
      </c>
      <c r="E53" s="30">
        <v>0.13132978454032268</v>
      </c>
      <c r="F53" s="30">
        <v>0.16205773508573734</v>
      </c>
      <c r="G53" s="30">
        <v>0.16626409171723658</v>
      </c>
      <c r="H53" s="30">
        <v>0.15717153948567886</v>
      </c>
      <c r="I53" s="30">
        <v>0.15927714188998704</v>
      </c>
      <c r="J53" s="30">
        <v>0.20053652710814243</v>
      </c>
      <c r="K53" s="30">
        <v>0.16626068758604085</v>
      </c>
      <c r="L53" s="30">
        <v>0.14264345158356331</v>
      </c>
      <c r="M53" s="30">
        <v>0.14403092861361305</v>
      </c>
      <c r="N53" s="30">
        <v>0.12992454296743977</v>
      </c>
      <c r="O53" s="30">
        <v>0.16017781725282482</v>
      </c>
      <c r="P53" s="30">
        <v>0.16526196289414172</v>
      </c>
      <c r="Q53" s="30">
        <v>0.1566623658585771</v>
      </c>
      <c r="R53" s="30">
        <v>0.15769679356985439</v>
      </c>
      <c r="S53" s="30">
        <v>0.19917457177633599</v>
      </c>
      <c r="T53" s="30">
        <v>0.16554679130629821</v>
      </c>
      <c r="U53" s="30">
        <v>0.14244903119797681</v>
      </c>
      <c r="V53" s="30">
        <v>0.14239594329586117</v>
      </c>
      <c r="W53" s="30">
        <v>0.12926094182454967</v>
      </c>
      <c r="X53" s="30">
        <v>0.15903111401943779</v>
      </c>
      <c r="Y53" s="30">
        <v>0.16458537639851761</v>
      </c>
      <c r="Z53" s="30">
        <v>0.15566581701000687</v>
      </c>
      <c r="AA53" s="30">
        <v>0.15682343552260367</v>
      </c>
      <c r="AB53" s="30">
        <v>0.19763407212718712</v>
      </c>
      <c r="AC53" s="30">
        <v>0.16431246617526921</v>
      </c>
      <c r="AD53" s="30">
        <v>0.14076337952016724</v>
      </c>
      <c r="AE53" s="30">
        <v>0.14123327211442888</v>
      </c>
    </row>
    <row r="54" spans="1:31" s="28" customFormat="1">
      <c r="A54" s="29" t="s">
        <v>132</v>
      </c>
      <c r="B54" s="29" t="s">
        <v>69</v>
      </c>
      <c r="C54" s="30">
        <v>0.35615773993816469</v>
      </c>
      <c r="D54" s="30">
        <v>0.3597461211894471</v>
      </c>
      <c r="E54" s="30">
        <v>0.30215713191661064</v>
      </c>
      <c r="F54" s="30">
        <v>0.31100027347684328</v>
      </c>
      <c r="G54" s="30">
        <v>0.32535230715979591</v>
      </c>
      <c r="H54" s="30">
        <v>0.33934302664540317</v>
      </c>
      <c r="I54" s="30">
        <v>0.35133815658406464</v>
      </c>
      <c r="J54" s="30">
        <v>0.32597788733866145</v>
      </c>
      <c r="K54" s="30">
        <v>0.33705794706174813</v>
      </c>
      <c r="L54" s="30">
        <v>0.31691589544825965</v>
      </c>
      <c r="M54" s="30">
        <v>0.33231780325518329</v>
      </c>
      <c r="N54" s="30">
        <v>0.28229558121569287</v>
      </c>
      <c r="O54" s="30">
        <v>0.28608409266071627</v>
      </c>
      <c r="P54" s="30">
        <v>0.29631578007649101</v>
      </c>
      <c r="Q54" s="30">
        <v>0.31971693236575488</v>
      </c>
      <c r="R54" s="30">
        <v>0.32617809253501057</v>
      </c>
      <c r="S54" s="30">
        <v>0.30269615816753925</v>
      </c>
      <c r="T54" s="30">
        <v>0.31929195447796832</v>
      </c>
      <c r="U54" s="30">
        <v>0.30014334572633583</v>
      </c>
      <c r="V54" s="30">
        <v>0.30294123862135097</v>
      </c>
      <c r="W54" s="30">
        <v>0.27030352852140477</v>
      </c>
      <c r="X54" s="30">
        <v>0.26990531761257264</v>
      </c>
      <c r="Y54" s="30">
        <v>0.28631947594866419</v>
      </c>
      <c r="Z54" s="30">
        <v>0.30162638777204648</v>
      </c>
      <c r="AA54" s="30">
        <v>0.31549400507695213</v>
      </c>
      <c r="AB54" s="30">
        <v>0.3088945836882464</v>
      </c>
      <c r="AC54" s="30">
        <v>0.32414147360007217</v>
      </c>
      <c r="AD54" s="30">
        <v>0.30760993375624207</v>
      </c>
      <c r="AE54" s="30">
        <v>0.31897067998439915</v>
      </c>
    </row>
    <row r="55" spans="1:31" s="28" customFormat="1">
      <c r="A55" s="29" t="s">
        <v>132</v>
      </c>
      <c r="B55" s="29" t="s">
        <v>68</v>
      </c>
      <c r="C55" s="30">
        <v>0.27589072300791867</v>
      </c>
      <c r="D55" s="30">
        <v>0.27388824856495897</v>
      </c>
      <c r="E55" s="30">
        <v>0.28332425497862168</v>
      </c>
      <c r="F55" s="30">
        <v>0.27266514571813621</v>
      </c>
      <c r="G55" s="30">
        <v>0.25904864557857243</v>
      </c>
      <c r="H55" s="30">
        <v>0.2731291267303898</v>
      </c>
      <c r="I55" s="30">
        <v>0.27958969340086692</v>
      </c>
      <c r="J55" s="30">
        <v>0.25821493181344551</v>
      </c>
      <c r="K55" s="30">
        <v>0.26491159403035786</v>
      </c>
      <c r="L55" s="30">
        <v>0.26514337741026001</v>
      </c>
      <c r="M55" s="30">
        <v>0.26233880235799234</v>
      </c>
      <c r="N55" s="30">
        <v>0.26099160881260008</v>
      </c>
      <c r="O55" s="30">
        <v>0.24618200618082056</v>
      </c>
      <c r="P55" s="30">
        <v>0.24370461835674045</v>
      </c>
      <c r="Q55" s="30">
        <v>0.25700077745763267</v>
      </c>
      <c r="R55" s="30">
        <v>0.26266759292344993</v>
      </c>
      <c r="S55" s="30">
        <v>0.23676857940963777</v>
      </c>
      <c r="T55" s="30">
        <v>0.23937946008954999</v>
      </c>
      <c r="U55" s="30">
        <v>0.23942709444962168</v>
      </c>
      <c r="V55" s="30">
        <v>0.24291844909983801</v>
      </c>
      <c r="W55" s="30">
        <v>0.2537103171046185</v>
      </c>
      <c r="X55" s="30">
        <v>0.24167392389629627</v>
      </c>
      <c r="Y55" s="30">
        <v>0.23526404000179574</v>
      </c>
      <c r="Z55" s="30">
        <v>0.24979576342241369</v>
      </c>
      <c r="AA55" s="30">
        <v>0.25582855374777708</v>
      </c>
      <c r="AB55" s="30">
        <v>0.2217311308232599</v>
      </c>
      <c r="AC55" s="30">
        <v>0.22777127508961531</v>
      </c>
      <c r="AD55" s="30">
        <v>0.22606161957277715</v>
      </c>
      <c r="AE55" s="30">
        <v>0.22912648740473718</v>
      </c>
    </row>
    <row r="56" spans="1:31" s="28" customFormat="1">
      <c r="A56" s="29" t="s">
        <v>132</v>
      </c>
      <c r="B56" s="29" t="s">
        <v>36</v>
      </c>
      <c r="C56" s="30">
        <v>0.10613678737969852</v>
      </c>
      <c r="D56" s="30">
        <v>3.2614920034015608E-2</v>
      </c>
      <c r="E56" s="30">
        <v>3.7440190541303743E-2</v>
      </c>
      <c r="F56" s="30">
        <v>4.8673295501211626E-2</v>
      </c>
      <c r="G56" s="30">
        <v>4.6415158084484091E-2</v>
      </c>
      <c r="H56" s="30">
        <v>4.9101186965843292E-2</v>
      </c>
      <c r="I56" s="30">
        <v>4.8629450740759333E-2</v>
      </c>
      <c r="J56" s="30">
        <v>4.6635002184366288E-2</v>
      </c>
      <c r="K56" s="30">
        <v>4.3555787043669102E-2</v>
      </c>
      <c r="L56" s="30">
        <v>4.4701165541779941E-2</v>
      </c>
      <c r="M56" s="30">
        <v>4.3935146044948754E-2</v>
      </c>
      <c r="N56" s="30">
        <v>4.3902122542290672E-2</v>
      </c>
      <c r="O56" s="30">
        <v>4.0074916916963056E-2</v>
      </c>
      <c r="P56" s="30">
        <v>3.6240837606872481E-2</v>
      </c>
      <c r="Q56" s="30">
        <v>4.0432514972032166E-2</v>
      </c>
      <c r="R56" s="30">
        <v>4.1347453616488734E-2</v>
      </c>
      <c r="S56" s="30">
        <v>3.8088532460283396E-2</v>
      </c>
      <c r="T56" s="30">
        <v>3.6987851994084435E-2</v>
      </c>
      <c r="U56" s="30">
        <v>4.1411385954286305E-2</v>
      </c>
      <c r="V56" s="30">
        <v>3.8819294194349402E-2</v>
      </c>
      <c r="W56" s="30">
        <v>1.4981641755288091E-2</v>
      </c>
      <c r="X56" s="30" t="s">
        <v>169</v>
      </c>
      <c r="Y56" s="30" t="s">
        <v>169</v>
      </c>
      <c r="Z56" s="30" t="s">
        <v>169</v>
      </c>
      <c r="AA56" s="30" t="s">
        <v>169</v>
      </c>
      <c r="AB56" s="30" t="s">
        <v>169</v>
      </c>
      <c r="AC56" s="30" t="s">
        <v>169</v>
      </c>
      <c r="AD56" s="30" t="s">
        <v>169</v>
      </c>
      <c r="AE56" s="30" t="s">
        <v>169</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v>0.28745213452420065</v>
      </c>
      <c r="O57" s="30">
        <v>0.27225561027999973</v>
      </c>
      <c r="P57" s="30">
        <v>0.25598362858455476</v>
      </c>
      <c r="Q57" s="30">
        <v>0.26528260977993895</v>
      </c>
      <c r="R57" s="30">
        <v>0.26922959385529943</v>
      </c>
      <c r="S57" s="30">
        <v>0.25911968630417803</v>
      </c>
      <c r="T57" s="30">
        <v>0.25929994744535767</v>
      </c>
      <c r="U57" s="30">
        <v>0.28262569034969326</v>
      </c>
      <c r="V57" s="30">
        <v>0.27406188096141587</v>
      </c>
      <c r="W57" s="30">
        <v>0.26603546553247881</v>
      </c>
      <c r="X57" s="30">
        <v>0.25731597226803243</v>
      </c>
      <c r="Y57" s="30">
        <v>0.23540916627544478</v>
      </c>
      <c r="Z57" s="30">
        <v>0.26730216372449644</v>
      </c>
      <c r="AA57" s="30">
        <v>0.26196208133215404</v>
      </c>
      <c r="AB57" s="30">
        <v>0.25275976059456307</v>
      </c>
      <c r="AC57" s="30">
        <v>0.25437717166491941</v>
      </c>
      <c r="AD57" s="30">
        <v>0.26488552286895778</v>
      </c>
      <c r="AE57" s="30">
        <v>0.25803938328175696</v>
      </c>
    </row>
    <row r="58" spans="1:31" s="28" customFormat="1">
      <c r="A58" s="29" t="s">
        <v>132</v>
      </c>
      <c r="B58" s="29" t="s">
        <v>56</v>
      </c>
      <c r="C58" s="30">
        <v>4.1114561920569122E-2</v>
      </c>
      <c r="D58" s="30">
        <v>5.6682309017176594E-2</v>
      </c>
      <c r="E58" s="30">
        <v>6.642625312447914E-2</v>
      </c>
      <c r="F58" s="30">
        <v>8.7604453382003469E-2</v>
      </c>
      <c r="G58" s="30">
        <v>8.5124628020863471E-2</v>
      </c>
      <c r="H58" s="30">
        <v>8.5563789283491884E-2</v>
      </c>
      <c r="I58" s="30">
        <v>8.0757686533879672E-2</v>
      </c>
      <c r="J58" s="30">
        <v>7.4888059711898006E-2</v>
      </c>
      <c r="K58" s="30">
        <v>7.1608691481724412E-2</v>
      </c>
      <c r="L58" s="30">
        <v>6.8558861313225472E-2</v>
      </c>
      <c r="M58" s="30">
        <v>6.6459975700405891E-2</v>
      </c>
      <c r="N58" s="30">
        <v>6.5085085115947836E-2</v>
      </c>
      <c r="O58" s="30">
        <v>6.3055757902100745E-2</v>
      </c>
      <c r="P58" s="30">
        <v>6.0575932095504922E-2</v>
      </c>
      <c r="Q58" s="30">
        <v>6.547930389094514E-2</v>
      </c>
      <c r="R58" s="30">
        <v>6.5104564646896818E-2</v>
      </c>
      <c r="S58" s="30">
        <v>6.0530512861492976E-2</v>
      </c>
      <c r="T58" s="30">
        <v>5.8907976387118942E-2</v>
      </c>
      <c r="U58" s="30">
        <v>6.0762728820001208E-2</v>
      </c>
      <c r="V58" s="30">
        <v>5.8057154276619512E-2</v>
      </c>
      <c r="W58" s="30">
        <v>5.773435132857925E-2</v>
      </c>
      <c r="X58" s="30">
        <v>5.6580043169997735E-2</v>
      </c>
      <c r="Y58" s="30">
        <v>4.7445202866760301E-2</v>
      </c>
      <c r="Z58" s="30">
        <v>5.3757912523622456E-2</v>
      </c>
      <c r="AA58" s="30">
        <v>5.2388654734752904E-2</v>
      </c>
      <c r="AB58" s="30">
        <v>4.7101951225974659E-2</v>
      </c>
      <c r="AC58" s="30">
        <v>4.4601106777383076E-2</v>
      </c>
      <c r="AD58" s="30">
        <v>4.4615771751508125E-2</v>
      </c>
      <c r="AE58" s="30">
        <v>4.0976170001454641E-2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0.17949788292592128</v>
      </c>
      <c r="D64" s="30">
        <v>0.17949788288571578</v>
      </c>
      <c r="E64" s="30">
        <v>0.10627661971617594</v>
      </c>
      <c r="F64" s="30">
        <v>0.16224893865791101</v>
      </c>
      <c r="G64" s="30">
        <v>0.20727889107478289</v>
      </c>
      <c r="H64" s="30">
        <v>0.190654425070759</v>
      </c>
      <c r="I64" s="30">
        <v>9.7265762040724721E-2</v>
      </c>
      <c r="J64" s="30">
        <v>9.7000002547594319E-2</v>
      </c>
      <c r="K64" s="30">
        <v>9.7000002539454136E-2</v>
      </c>
      <c r="L64" s="30">
        <v>9.8143124226485967E-2</v>
      </c>
      <c r="M64" s="30">
        <v>0.12373101752037098</v>
      </c>
      <c r="N64" s="30">
        <v>0.19700198740463179</v>
      </c>
      <c r="O64" s="30">
        <v>0.23055835738631736</v>
      </c>
      <c r="P64" s="30">
        <v>0.24825479501964506</v>
      </c>
      <c r="Q64" s="30">
        <v>0.16012432201735008</v>
      </c>
      <c r="R64" s="30">
        <v>0.18403547524458508</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9.4375523687214621E-2</v>
      </c>
      <c r="D65" s="30">
        <v>9.6721289954337902E-2</v>
      </c>
      <c r="E65" s="30">
        <v>9.1765625000000003E-2</v>
      </c>
      <c r="F65" s="30">
        <v>1.8542116152968038E-2</v>
      </c>
      <c r="G65" s="30">
        <v>2.1867808219178077E-2</v>
      </c>
      <c r="H65" s="30">
        <v>2.2180094178082192E-2</v>
      </c>
      <c r="I65" s="30">
        <v>1.2511835045662102E-2</v>
      </c>
      <c r="J65" s="30">
        <v>1.3891849315068493E-2</v>
      </c>
      <c r="K65" s="30">
        <v>1.1639999999999987E-2</v>
      </c>
      <c r="L65" s="30">
        <v>1.1639999999999987E-2</v>
      </c>
      <c r="M65" s="30">
        <v>1.3700095605022817E-2</v>
      </c>
      <c r="N65" s="30">
        <v>4.1282805365296805E-2</v>
      </c>
      <c r="O65" s="30">
        <v>4.173460901826484E-2</v>
      </c>
      <c r="P65" s="30">
        <v>7.4570990296803641E-2</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3.8674064177509106E-3</v>
      </c>
      <c r="D66" s="30">
        <v>1.8925041488940444E-3</v>
      </c>
      <c r="E66" s="30">
        <v>6.6476206987156027E-3</v>
      </c>
      <c r="F66" s="30">
        <v>1.0726658107629818E-2</v>
      </c>
      <c r="G66" s="30">
        <v>1.481167472852133E-2</v>
      </c>
      <c r="H66" s="30">
        <v>1.0319776684531774E-2</v>
      </c>
      <c r="I66" s="30">
        <v>4.7027040940985886E-3</v>
      </c>
      <c r="J66" s="30">
        <v>5.4234005642453407E-3</v>
      </c>
      <c r="K66" s="30">
        <v>9.6247183659046759E-4</v>
      </c>
      <c r="L66" s="30">
        <v>5.7889336711860499E-3</v>
      </c>
      <c r="M66" s="30">
        <v>9.0781865420809654E-3</v>
      </c>
      <c r="N66" s="30">
        <v>3.2386811070299809E-2</v>
      </c>
      <c r="O66" s="30">
        <v>3.2706134731974146E-2</v>
      </c>
      <c r="P66" s="30">
        <v>4.8325963159107824E-2</v>
      </c>
      <c r="Q66" s="30">
        <v>3.8751590301946172E-2</v>
      </c>
      <c r="R66" s="30">
        <v>3.8116771114542952E-2</v>
      </c>
      <c r="S66" s="30">
        <v>8.5325960998711356E-2</v>
      </c>
      <c r="T66" s="30">
        <v>9.062613490806147E-2</v>
      </c>
      <c r="U66" s="30">
        <v>0.1037260406754453</v>
      </c>
      <c r="V66" s="30">
        <v>0.11718106539975175</v>
      </c>
      <c r="W66" s="30">
        <v>0.10913525998463013</v>
      </c>
      <c r="X66" s="30">
        <v>0.12908200877791662</v>
      </c>
      <c r="Y66" s="30">
        <v>0.14976947358545972</v>
      </c>
      <c r="Z66" s="30">
        <v>8.495447923853211E-2</v>
      </c>
      <c r="AA66" s="30">
        <v>9.3214819628338247E-2</v>
      </c>
      <c r="AB66" s="30">
        <v>9.6184918692350907E-2</v>
      </c>
      <c r="AC66" s="30">
        <v>8.6922685834402158E-2</v>
      </c>
      <c r="AD66" s="30">
        <v>0.11699835602758438</v>
      </c>
      <c r="AE66" s="30">
        <v>0.10760967357111846</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0.34400749131851144</v>
      </c>
      <c r="D68" s="30">
        <v>0.33872120827830604</v>
      </c>
      <c r="E68" s="30">
        <v>0.2958901892801582</v>
      </c>
      <c r="F68" s="30">
        <v>0.32180435918759481</v>
      </c>
      <c r="G68" s="30">
        <v>0.3130870997757666</v>
      </c>
      <c r="H68" s="30">
        <v>0.34699817834623969</v>
      </c>
      <c r="I68" s="30">
        <v>0.3473530286448811</v>
      </c>
      <c r="J68" s="30">
        <v>0.33481381352862288</v>
      </c>
      <c r="K68" s="30">
        <v>0.3391518683763613</v>
      </c>
      <c r="L68" s="30">
        <v>0.33465638814482923</v>
      </c>
      <c r="M68" s="30">
        <v>0.35417266605927794</v>
      </c>
      <c r="N68" s="30">
        <v>0.29753655087074643</v>
      </c>
      <c r="O68" s="30">
        <v>0.29867426181902673</v>
      </c>
      <c r="P68" s="30">
        <v>0.27690654678687904</v>
      </c>
      <c r="Q68" s="30">
        <v>0.32116032666709632</v>
      </c>
      <c r="R68" s="30">
        <v>0.32732645084932344</v>
      </c>
      <c r="S68" s="30">
        <v>0.31145068344449128</v>
      </c>
      <c r="T68" s="30">
        <v>0.32397214401960156</v>
      </c>
      <c r="U68" s="30">
        <v>0.31263675812295205</v>
      </c>
      <c r="V68" s="30">
        <v>0.32949733959411365</v>
      </c>
      <c r="W68" s="30">
        <v>0.29054022193349899</v>
      </c>
      <c r="X68" s="30">
        <v>0.29308572964117352</v>
      </c>
      <c r="Y68" s="30">
        <v>0.26916217017923461</v>
      </c>
      <c r="Z68" s="30">
        <v>0.30306990420086644</v>
      </c>
      <c r="AA68" s="30">
        <v>0.31399808756160585</v>
      </c>
      <c r="AB68" s="30">
        <v>0.29354526564331002</v>
      </c>
      <c r="AC68" s="30">
        <v>0.30067787850010008</v>
      </c>
      <c r="AD68" s="30">
        <v>0.28816620109738311</v>
      </c>
      <c r="AE68" s="30">
        <v>0.29467114643398162</v>
      </c>
    </row>
    <row r="69" spans="1:31" s="28" customFormat="1">
      <c r="A69" s="29" t="s">
        <v>133</v>
      </c>
      <c r="B69" s="29" t="s">
        <v>68</v>
      </c>
      <c r="C69" s="30">
        <v>0.30629105731334311</v>
      </c>
      <c r="D69" s="30">
        <v>0.29086533552791011</v>
      </c>
      <c r="E69" s="30">
        <v>0.28996328790845133</v>
      </c>
      <c r="F69" s="30">
        <v>0.28194380318392026</v>
      </c>
      <c r="G69" s="30">
        <v>0.27508559859618908</v>
      </c>
      <c r="H69" s="30">
        <v>0.28163115243102543</v>
      </c>
      <c r="I69" s="30">
        <v>0.29034614192903641</v>
      </c>
      <c r="J69" s="30">
        <v>0.27606635463696694</v>
      </c>
      <c r="K69" s="30">
        <v>0.28770065955529595</v>
      </c>
      <c r="L69" s="30">
        <v>0.29025612006279161</v>
      </c>
      <c r="M69" s="30">
        <v>0.28677113308924368</v>
      </c>
      <c r="N69" s="30">
        <v>0.28753325318049155</v>
      </c>
      <c r="O69" s="30">
        <v>0.27344241089470722</v>
      </c>
      <c r="P69" s="30">
        <v>0.27002163664385681</v>
      </c>
      <c r="Q69" s="30">
        <v>0.27655791663181201</v>
      </c>
      <c r="R69" s="30">
        <v>0.2815513119671999</v>
      </c>
      <c r="S69" s="30">
        <v>0.22595487422549163</v>
      </c>
      <c r="T69" s="30">
        <v>0.22472672028823346</v>
      </c>
      <c r="U69" s="30">
        <v>0.2034045855822858</v>
      </c>
      <c r="V69" s="30">
        <v>0.20997788514175506</v>
      </c>
      <c r="W69" s="30">
        <v>0.20517888597285841</v>
      </c>
      <c r="X69" s="30">
        <v>0.19955410655072692</v>
      </c>
      <c r="Y69" s="30">
        <v>0.19556930083341426</v>
      </c>
      <c r="Z69" s="30">
        <v>0.18997588542999289</v>
      </c>
      <c r="AA69" s="30">
        <v>0.19573149201293943</v>
      </c>
      <c r="AB69" s="30">
        <v>0.17098024210086099</v>
      </c>
      <c r="AC69" s="30">
        <v>0.17103932488643303</v>
      </c>
      <c r="AD69" s="30">
        <v>0.16404376971214552</v>
      </c>
      <c r="AE69" s="30">
        <v>0.16664900708093364</v>
      </c>
    </row>
    <row r="70" spans="1:31" s="28" customFormat="1">
      <c r="A70" s="29" t="s">
        <v>133</v>
      </c>
      <c r="B70" s="29" t="s">
        <v>36</v>
      </c>
      <c r="C70" s="30">
        <v>4.8064813164839064E-2</v>
      </c>
      <c r="D70" s="30">
        <v>4.7205213889230373E-2</v>
      </c>
      <c r="E70" s="30">
        <v>5.7003269207044217E-2</v>
      </c>
      <c r="F70" s="30">
        <v>5.4798838865812445E-2</v>
      </c>
      <c r="G70" s="30">
        <v>5.1590322934202029E-2</v>
      </c>
      <c r="H70" s="30">
        <v>5.2772068204925929E-2</v>
      </c>
      <c r="I70" s="30">
        <v>5.2580556422318736E-2</v>
      </c>
      <c r="J70" s="30">
        <v>4.9555134323170734E-2</v>
      </c>
      <c r="K70" s="30">
        <v>4.7897989231918917E-2</v>
      </c>
      <c r="L70" s="30">
        <v>5.5747713674096547E-2</v>
      </c>
      <c r="M70" s="30">
        <v>5.2808182160984998E-2</v>
      </c>
      <c r="N70" s="30">
        <v>7.7456245956194686E-2</v>
      </c>
      <c r="O70" s="30">
        <v>7.552533527945901E-2</v>
      </c>
      <c r="P70" s="30">
        <v>7.408629868670244E-2</v>
      </c>
      <c r="Q70" s="30">
        <v>0.12034884832913666</v>
      </c>
      <c r="R70" s="30">
        <v>0.12017740188290336</v>
      </c>
      <c r="S70" s="30">
        <v>0.12010271681486318</v>
      </c>
      <c r="T70" s="30">
        <v>0.11814730789326651</v>
      </c>
      <c r="U70" s="30">
        <v>0.12232411279019427</v>
      </c>
      <c r="V70" s="30">
        <v>0.11967494964612237</v>
      </c>
      <c r="W70" s="30">
        <v>0.12289004717831664</v>
      </c>
      <c r="X70" s="30">
        <v>0.12112366870246323</v>
      </c>
      <c r="Y70" s="30">
        <v>0.11131500258071048</v>
      </c>
      <c r="Z70" s="30">
        <v>0.11980612450423482</v>
      </c>
      <c r="AA70" s="30">
        <v>0.12024254323085252</v>
      </c>
      <c r="AB70" s="30">
        <v>0.11074976376893761</v>
      </c>
      <c r="AC70" s="30">
        <v>0.10806505265000979</v>
      </c>
      <c r="AD70" s="30">
        <v>0.11079534009804129</v>
      </c>
      <c r="AE70" s="30">
        <v>0.1059929365829423</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8.2604553054645494E-2</v>
      </c>
      <c r="D72" s="30">
        <v>8.1370126979012025E-2</v>
      </c>
      <c r="E72" s="30">
        <v>9.6106081634360546E-2</v>
      </c>
      <c r="F72" s="30">
        <v>8.8051938990103371E-2</v>
      </c>
      <c r="G72" s="30">
        <v>8.4105538275195652E-2</v>
      </c>
      <c r="H72" s="30">
        <v>8.3200138072162033E-2</v>
      </c>
      <c r="I72" s="30">
        <v>8.0080851290973032E-2</v>
      </c>
      <c r="J72" s="30">
        <v>7.5035343506786228E-2</v>
      </c>
      <c r="K72" s="30">
        <v>7.2565875339205388E-2</v>
      </c>
      <c r="L72" s="30">
        <v>7.2397133050555146E-2</v>
      </c>
      <c r="M72" s="30">
        <v>6.9136106784707205E-2</v>
      </c>
      <c r="N72" s="30">
        <v>6.6884638705206501E-2</v>
      </c>
      <c r="O72" s="30">
        <v>6.5229647591387843E-2</v>
      </c>
      <c r="P72" s="30">
        <v>6.3447113023674034E-2</v>
      </c>
      <c r="Q72" s="30">
        <v>6.0563484557671313E-2</v>
      </c>
      <c r="R72" s="30">
        <v>6.0250210356130096E-2</v>
      </c>
      <c r="S72" s="30">
        <v>5.8809995967975225E-2</v>
      </c>
      <c r="T72" s="30">
        <v>5.6962561225313568E-2</v>
      </c>
      <c r="U72" s="30">
        <v>5.9174156889586035E-2</v>
      </c>
      <c r="V72" s="30">
        <v>5.6422534471632202E-2</v>
      </c>
      <c r="W72" s="30">
        <v>5.6329143215262174E-2</v>
      </c>
      <c r="X72" s="30">
        <v>5.3522619419103662E-2</v>
      </c>
      <c r="Y72" s="30">
        <v>4.6233662974988231E-2</v>
      </c>
      <c r="Z72" s="30">
        <v>5.0650058075182157E-2</v>
      </c>
      <c r="AA72" s="30">
        <v>4.9417503862067676E-2</v>
      </c>
      <c r="AB72" s="30">
        <v>4.0141495650040902E-2</v>
      </c>
      <c r="AC72" s="30">
        <v>3.8230194002009832E-2</v>
      </c>
      <c r="AD72" s="30">
        <v>3.8500842528565601E-2</v>
      </c>
      <c r="AE72" s="30">
        <v>3.3924392402310322E-2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9.4483694459079747E-9</v>
      </c>
      <c r="D78" s="30">
        <v>9.2357964524060413E-9</v>
      </c>
      <c r="E78" s="30">
        <v>9.6652671671935371E-9</v>
      </c>
      <c r="F78" s="30">
        <v>9.770188465929049E-9</v>
      </c>
      <c r="G78" s="30">
        <v>9.797535234457322E-9</v>
      </c>
      <c r="H78" s="30">
        <v>1.011028385142255E-8</v>
      </c>
      <c r="I78" s="30">
        <v>1.1844920640147523E-8</v>
      </c>
      <c r="J78" s="30">
        <v>1.2899024740955391E-8</v>
      </c>
      <c r="K78" s="30">
        <v>1.3095618743414121E-8</v>
      </c>
      <c r="L78" s="30">
        <v>1.403851093256059E-8</v>
      </c>
      <c r="M78" s="30">
        <v>1.4293320820161519E-8</v>
      </c>
      <c r="N78" s="30">
        <v>1.750451846241658E-8</v>
      </c>
      <c r="O78" s="30">
        <v>1.7573754719880577E-8</v>
      </c>
      <c r="P78" s="30">
        <v>1.742824793642431E-8</v>
      </c>
      <c r="Q78" s="30">
        <v>1.7221034202669421E-8</v>
      </c>
      <c r="R78" s="30">
        <v>1.7425802379697927E-8</v>
      </c>
      <c r="S78" s="30">
        <v>1.930093848788198E-8</v>
      </c>
      <c r="T78" s="30">
        <v>1.9298298647699335E-8</v>
      </c>
      <c r="U78" s="30">
        <v>2.2859683987530735E-8</v>
      </c>
      <c r="V78" s="30">
        <v>2.2665274301896677E-8</v>
      </c>
      <c r="W78" s="30">
        <v>2.6024488496663154E-8</v>
      </c>
      <c r="X78" s="30">
        <v>2.6382895372321741E-8</v>
      </c>
      <c r="Y78" s="30">
        <v>2.644594858623112E-8</v>
      </c>
      <c r="Z78" s="30">
        <v>2.5249604847207586E-8</v>
      </c>
      <c r="AA78" s="30">
        <v>2.56685381541974E-8</v>
      </c>
      <c r="AB78" s="30">
        <v>2.7806498616965171E-8</v>
      </c>
      <c r="AC78" s="30">
        <v>2.7267079381805409E-8</v>
      </c>
      <c r="AD78" s="30">
        <v>3.3537305716543729E-8</v>
      </c>
      <c r="AE78" s="30">
        <v>3.3186062082894221E-8</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8.2698486480939868E-9</v>
      </c>
      <c r="D80" s="30">
        <v>7.744619888666564E-9</v>
      </c>
      <c r="E80" s="30">
        <v>8.3136511723359508E-9</v>
      </c>
      <c r="F80" s="30">
        <v>8.53384465907342E-9</v>
      </c>
      <c r="G80" s="30">
        <v>8.7269780924529271E-9</v>
      </c>
      <c r="H80" s="30">
        <v>9.2399388179159602E-9</v>
      </c>
      <c r="I80" s="30">
        <v>1.0488403686316759E-8</v>
      </c>
      <c r="J80" s="30">
        <v>1.1463727104817607E-8</v>
      </c>
      <c r="K80" s="30">
        <v>1.2885962303114251E-8</v>
      </c>
      <c r="L80" s="30">
        <v>4.3605057191222868E-4</v>
      </c>
      <c r="M80" s="30">
        <v>7.7978258800875976E-4</v>
      </c>
      <c r="N80" s="30">
        <v>1.712775434791057E-3</v>
      </c>
      <c r="O80" s="30">
        <v>5.0686273325874752E-4</v>
      </c>
      <c r="P80" s="30">
        <v>7.028022956441437E-4</v>
      </c>
      <c r="Q80" s="30">
        <v>3.9913909716664036E-3</v>
      </c>
      <c r="R80" s="30">
        <v>1.8384691715997126E-3</v>
      </c>
      <c r="S80" s="30">
        <v>2.4392183311175608E-3</v>
      </c>
      <c r="T80" s="30">
        <v>1.9295480478169411E-8</v>
      </c>
      <c r="U80" s="30">
        <v>1.0304650209095222E-2</v>
      </c>
      <c r="V80" s="30">
        <v>1.1172905834964967E-2</v>
      </c>
      <c r="W80" s="30">
        <v>4.7227064958293968E-3</v>
      </c>
      <c r="X80" s="30">
        <v>7.9157675956542276E-8</v>
      </c>
      <c r="Y80" s="30">
        <v>5.5545481556054177E-3</v>
      </c>
      <c r="Z80" s="30">
        <v>9.5219839571888277E-3</v>
      </c>
      <c r="AA80" s="30">
        <v>4.3045719835458985E-3</v>
      </c>
      <c r="AB80" s="30">
        <v>3.7634079278184344E-3</v>
      </c>
      <c r="AC80" s="30">
        <v>3.0212682422886155E-3</v>
      </c>
      <c r="AD80" s="30">
        <v>3.4643101077897177E-2</v>
      </c>
      <c r="AE80" s="30">
        <v>1.35555467640903E-2</v>
      </c>
    </row>
    <row r="81" spans="1:31" s="28" customFormat="1">
      <c r="A81" s="29" t="s">
        <v>134</v>
      </c>
      <c r="B81" s="29" t="s">
        <v>65</v>
      </c>
      <c r="C81" s="30">
        <v>0.37151616626129114</v>
      </c>
      <c r="D81" s="30">
        <v>0.40651285642108664</v>
      </c>
      <c r="E81" s="30">
        <v>0.36294981355317274</v>
      </c>
      <c r="F81" s="30">
        <v>0.40527727900914234</v>
      </c>
      <c r="G81" s="30">
        <v>0.41284018786465759</v>
      </c>
      <c r="H81" s="30">
        <v>0.38136838354906433</v>
      </c>
      <c r="I81" s="30">
        <v>0.43298722826252178</v>
      </c>
      <c r="J81" s="30">
        <v>0.44201286175923232</v>
      </c>
      <c r="K81" s="30">
        <v>0.41066582843580679</v>
      </c>
      <c r="L81" s="30">
        <v>0.38370829057247618</v>
      </c>
      <c r="M81" s="30">
        <v>0.3858956655880374</v>
      </c>
      <c r="N81" s="30">
        <v>0.37403251138454108</v>
      </c>
      <c r="O81" s="30">
        <v>0.40936389957872926</v>
      </c>
      <c r="P81" s="30">
        <v>0.39442864633866165</v>
      </c>
      <c r="Q81" s="30">
        <v>0.38165772196822972</v>
      </c>
      <c r="R81" s="30">
        <v>0.37560841885564389</v>
      </c>
      <c r="S81" s="30">
        <v>0.39114159891854072</v>
      </c>
      <c r="T81" s="30">
        <v>0.38050093716202582</v>
      </c>
      <c r="U81" s="30">
        <v>0.35264576524568042</v>
      </c>
      <c r="V81" s="30">
        <v>0.33937126290187869</v>
      </c>
      <c r="W81" s="30">
        <v>0.33930634523312952</v>
      </c>
      <c r="X81" s="30">
        <v>0.37203812825280375</v>
      </c>
      <c r="Y81" s="30">
        <v>0.37587179810584714</v>
      </c>
      <c r="Z81" s="30">
        <v>0.34517490961498121</v>
      </c>
      <c r="AA81" s="30">
        <v>0.38098952842148859</v>
      </c>
      <c r="AB81" s="30">
        <v>0.40512860064788525</v>
      </c>
      <c r="AC81" s="30">
        <v>0.38324781845322414</v>
      </c>
      <c r="AD81" s="30">
        <v>0.34439621830146067</v>
      </c>
      <c r="AE81" s="30">
        <v>0.35084395539845858</v>
      </c>
    </row>
    <row r="82" spans="1:31" s="28" customFormat="1">
      <c r="A82" s="29" t="s">
        <v>134</v>
      </c>
      <c r="B82" s="29" t="s">
        <v>69</v>
      </c>
      <c r="C82" s="30">
        <v>0.35962244498055967</v>
      </c>
      <c r="D82" s="30">
        <v>0.39833987347685779</v>
      </c>
      <c r="E82" s="30">
        <v>0.38331528597714504</v>
      </c>
      <c r="F82" s="30">
        <v>0.38079074565442311</v>
      </c>
      <c r="G82" s="30">
        <v>0.39927749193647083</v>
      </c>
      <c r="H82" s="30">
        <v>0.40328802288844634</v>
      </c>
      <c r="I82" s="30">
        <v>0.41660751209344626</v>
      </c>
      <c r="J82" s="30">
        <v>0.39473159521583379</v>
      </c>
      <c r="K82" s="30">
        <v>0.41178479386695777</v>
      </c>
      <c r="L82" s="30">
        <v>0.39867004425871388</v>
      </c>
      <c r="M82" s="30">
        <v>0.42223281628604065</v>
      </c>
      <c r="N82" s="30">
        <v>0.40390815143072178</v>
      </c>
      <c r="O82" s="30">
        <v>0.39640585299952991</v>
      </c>
      <c r="P82" s="30">
        <v>0.41160401274148001</v>
      </c>
      <c r="Q82" s="30">
        <v>0.41903965732750403</v>
      </c>
      <c r="R82" s="30">
        <v>0.4297411673814383</v>
      </c>
      <c r="S82" s="30">
        <v>0.42162539676142768</v>
      </c>
      <c r="T82" s="30">
        <v>0.4158874349517398</v>
      </c>
      <c r="U82" s="30">
        <v>0.40111403923824629</v>
      </c>
      <c r="V82" s="30">
        <v>0.41865727121935731</v>
      </c>
      <c r="W82" s="30">
        <v>0.39369022575383111</v>
      </c>
      <c r="X82" s="30">
        <v>0.38806774275191486</v>
      </c>
      <c r="Y82" s="30">
        <v>0.40301629468086625</v>
      </c>
      <c r="Z82" s="30">
        <v>0.42309844722773876</v>
      </c>
      <c r="AA82" s="30">
        <v>0.43549458983068662</v>
      </c>
      <c r="AB82" s="30">
        <v>0.42278608930691025</v>
      </c>
      <c r="AC82" s="30">
        <v>0.41903053188099088</v>
      </c>
      <c r="AD82" s="30">
        <v>0.39254730745225064</v>
      </c>
      <c r="AE82" s="30">
        <v>0.40546572331292857</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v>0.23864311350240303</v>
      </c>
      <c r="L85" s="30">
        <v>0.26603397488024089</v>
      </c>
      <c r="M85" s="30">
        <v>0.26355276462392491</v>
      </c>
      <c r="N85" s="30">
        <v>0.23799046486754416</v>
      </c>
      <c r="O85" s="30">
        <v>0.23563588595791635</v>
      </c>
      <c r="P85" s="30">
        <v>0.23949156032559532</v>
      </c>
      <c r="Q85" s="30">
        <v>0.23400699455060872</v>
      </c>
      <c r="R85" s="30">
        <v>0.23129748269781553</v>
      </c>
      <c r="S85" s="30">
        <v>0.23175924941488085</v>
      </c>
      <c r="T85" s="30">
        <v>0.23554517394058935</v>
      </c>
      <c r="U85" s="30">
        <v>0.25523717603630697</v>
      </c>
      <c r="V85" s="30">
        <v>0.24664271746944519</v>
      </c>
      <c r="W85" s="30">
        <v>0.23884177094363057</v>
      </c>
      <c r="X85" s="30">
        <v>0.23003182576481879</v>
      </c>
      <c r="Y85" s="30">
        <v>0.21989574051845259</v>
      </c>
      <c r="Z85" s="30">
        <v>0.24084348918762738</v>
      </c>
      <c r="AA85" s="30">
        <v>0.23158475088686717</v>
      </c>
      <c r="AB85" s="30">
        <v>0.21913300412859071</v>
      </c>
      <c r="AC85" s="30">
        <v>0.2165521321819171</v>
      </c>
      <c r="AD85" s="30">
        <v>0.2230392565303953</v>
      </c>
      <c r="AE85" s="30">
        <v>0.21598012099620559</v>
      </c>
    </row>
    <row r="86" spans="1:31" s="28" customFormat="1">
      <c r="A86" s="29" t="s">
        <v>134</v>
      </c>
      <c r="B86" s="29" t="s">
        <v>56</v>
      </c>
      <c r="C86" s="30">
        <v>1.7901156638735993E-2</v>
      </c>
      <c r="D86" s="30">
        <v>3.8769089688024637E-2</v>
      </c>
      <c r="E86" s="30">
        <v>4.0487078744677364E-2</v>
      </c>
      <c r="F86" s="30">
        <v>3.0371570659157108E-2</v>
      </c>
      <c r="G86" s="30">
        <v>3.7277408089499774E-2</v>
      </c>
      <c r="H86" s="30">
        <v>3.6232518131339563E-2</v>
      </c>
      <c r="I86" s="30">
        <v>5.6084350458053163E-2</v>
      </c>
      <c r="J86" s="30">
        <v>5.7637875347867198E-2</v>
      </c>
      <c r="K86" s="30">
        <v>6.6788664709047943E-2</v>
      </c>
      <c r="L86" s="30">
        <v>6.9019541549801514E-2</v>
      </c>
      <c r="M86" s="30">
        <v>6.6340952827699279E-2</v>
      </c>
      <c r="N86" s="30">
        <v>6.1693913019475133E-2</v>
      </c>
      <c r="O86" s="30">
        <v>5.8101371258966451E-2</v>
      </c>
      <c r="P86" s="30">
        <v>5.1354448314978922E-2</v>
      </c>
      <c r="Q86" s="30">
        <v>5.6469738633211031E-2</v>
      </c>
      <c r="R86" s="30">
        <v>5.842629865983185E-2</v>
      </c>
      <c r="S86" s="30">
        <v>5.0308901273466398E-2</v>
      </c>
      <c r="T86" s="30">
        <v>5.0297133634152023E-2</v>
      </c>
      <c r="U86" s="30">
        <v>5.4748408728886824E-2</v>
      </c>
      <c r="V86" s="30">
        <v>5.4602279069090862E-2</v>
      </c>
      <c r="W86" s="30">
        <v>5.2049027208202508E-2</v>
      </c>
      <c r="X86" s="30">
        <v>4.6551568245615134E-2</v>
      </c>
      <c r="Y86" s="30">
        <v>4.125490189648881E-2</v>
      </c>
      <c r="Z86" s="30">
        <v>4.7915155025742333E-2</v>
      </c>
      <c r="AA86" s="30">
        <v>4.7290948445317456E-2</v>
      </c>
      <c r="AB86" s="30">
        <v>3.8226317539082531E-2</v>
      </c>
      <c r="AC86" s="30">
        <v>3.6704081979904102E-2</v>
      </c>
      <c r="AD86" s="30">
        <v>3.7123941134174859E-2</v>
      </c>
      <c r="AE86" s="30">
        <v>3.4507289393266583E-2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7.4241674496986945E-2</v>
      </c>
      <c r="D92" s="31">
        <v>5.0518602868356063E-2</v>
      </c>
      <c r="E92" s="31">
        <v>5.8822793159172694E-2</v>
      </c>
      <c r="F92" s="31">
        <v>6.7764539586316647E-2</v>
      </c>
      <c r="G92" s="31">
        <v>6.426196157776036E-2</v>
      </c>
      <c r="H92" s="31">
        <v>6.7041538978399443E-2</v>
      </c>
      <c r="I92" s="31">
        <v>6.6845395716281258E-2</v>
      </c>
      <c r="J92" s="31">
        <v>6.3353588958945425E-2</v>
      </c>
      <c r="K92" s="31">
        <v>6.0362408018497495E-2</v>
      </c>
      <c r="L92" s="31">
        <v>6.4347324933099276E-2</v>
      </c>
      <c r="M92" s="31">
        <v>6.2662172823575849E-2</v>
      </c>
      <c r="N92" s="31">
        <v>0.14110675689358418</v>
      </c>
      <c r="O92" s="31">
        <v>0.14568257164381909</v>
      </c>
      <c r="P92" s="31">
        <v>0.14618308558631121</v>
      </c>
      <c r="Q92" s="31">
        <v>0.15189751728047796</v>
      </c>
      <c r="R92" s="31">
        <v>0.1525245520788974</v>
      </c>
      <c r="S92" s="31">
        <v>0.14942553616601989</v>
      </c>
      <c r="T92" s="31">
        <v>0.1486514105852442</v>
      </c>
      <c r="U92" s="31">
        <v>0.15305528643153729</v>
      </c>
      <c r="V92" s="31">
        <v>0.15232429419739396</v>
      </c>
      <c r="W92" s="31">
        <v>0.15484834103986375</v>
      </c>
      <c r="X92" s="31">
        <v>0.16566291937375857</v>
      </c>
      <c r="Y92" s="31">
        <v>0.16099485801746249</v>
      </c>
      <c r="Z92" s="31">
        <v>0.16573543139451974</v>
      </c>
      <c r="AA92" s="31">
        <v>0.16416400395927888</v>
      </c>
      <c r="AB92" s="31">
        <v>0.15462667975789793</v>
      </c>
      <c r="AC92" s="31">
        <v>0.15725600392328015</v>
      </c>
      <c r="AD92" s="31">
        <v>0.15377510387288879</v>
      </c>
      <c r="AE92" s="31">
        <v>0.14954216730663358</v>
      </c>
    </row>
    <row r="93" spans="1:31" collapsed="1">
      <c r="A93" s="29" t="s">
        <v>40</v>
      </c>
      <c r="B93" s="29" t="s">
        <v>72</v>
      </c>
      <c r="C93" s="31">
        <v>5.9819373433583956E-2</v>
      </c>
      <c r="D93" s="31">
        <v>9.6835650169945317E-2</v>
      </c>
      <c r="E93" s="31">
        <v>0.12263487632037476</v>
      </c>
      <c r="F93" s="31">
        <v>0.26104417531455332</v>
      </c>
      <c r="G93" s="31">
        <v>0.22061254138400796</v>
      </c>
      <c r="H93" s="31">
        <v>0.2429837856472013</v>
      </c>
      <c r="I93" s="31">
        <v>0.28212924786998345</v>
      </c>
      <c r="J93" s="31">
        <v>0.27825735567119048</v>
      </c>
      <c r="K93" s="31">
        <v>0.26930182604211927</v>
      </c>
      <c r="L93" s="31">
        <v>0.28176470475443149</v>
      </c>
      <c r="M93" s="31">
        <v>0.29746851921834028</v>
      </c>
      <c r="N93" s="31">
        <v>0.32016387127130697</v>
      </c>
      <c r="O93" s="31">
        <v>0.31680752422404085</v>
      </c>
      <c r="P93" s="31">
        <v>0.31405512052995699</v>
      </c>
      <c r="Q93" s="31">
        <v>0.33430168410647554</v>
      </c>
      <c r="R93" s="31">
        <v>0.32547345887721518</v>
      </c>
      <c r="S93" s="31">
        <v>0.32552695188478942</v>
      </c>
      <c r="T93" s="31">
        <v>0.32724249697834534</v>
      </c>
      <c r="U93" s="31">
        <v>0.34508075698956087</v>
      </c>
      <c r="V93" s="31">
        <v>0.34799983300311116</v>
      </c>
      <c r="W93" s="31">
        <v>0.34397149145132044</v>
      </c>
      <c r="X93" s="31">
        <v>0.34132233008123297</v>
      </c>
      <c r="Y93" s="31">
        <v>0.31241572026291886</v>
      </c>
      <c r="Z93" s="31">
        <v>0.3486349504691823</v>
      </c>
      <c r="AA93" s="31">
        <v>0.34036686187827953</v>
      </c>
      <c r="AB93" s="31">
        <v>0.31582104839233022</v>
      </c>
      <c r="AC93" s="31">
        <v>0.30779391822556207</v>
      </c>
      <c r="AD93" s="31">
        <v>0.30903696956309512</v>
      </c>
      <c r="AE93" s="31">
        <v>0.29350768113872561</v>
      </c>
    </row>
    <row r="94" spans="1:31">
      <c r="A94" s="29" t="s">
        <v>40</v>
      </c>
      <c r="B94" s="29" t="s">
        <v>76</v>
      </c>
      <c r="C94" s="31">
        <v>5.7425317204448899E-2</v>
      </c>
      <c r="D94" s="31">
        <v>7.2945031835086979E-2</v>
      </c>
      <c r="E94" s="31">
        <v>8.8819862873925154E-2</v>
      </c>
      <c r="F94" s="31">
        <v>0.10101628008203792</v>
      </c>
      <c r="G94" s="31">
        <v>9.9939322789392077E-2</v>
      </c>
      <c r="H94" s="31">
        <v>9.9779949402057574E-2</v>
      </c>
      <c r="I94" s="31">
        <v>9.5739224013232621E-2</v>
      </c>
      <c r="J94" s="31">
        <v>8.8595272278116255E-2</v>
      </c>
      <c r="K94" s="31">
        <v>8.4774619462866713E-2</v>
      </c>
      <c r="L94" s="31">
        <v>8.4053693879510491E-2</v>
      </c>
      <c r="M94" s="31">
        <v>8.1480519841635776E-2</v>
      </c>
      <c r="N94" s="31">
        <v>7.8755143089306048E-2</v>
      </c>
      <c r="O94" s="31">
        <v>7.6617684651829901E-2</v>
      </c>
      <c r="P94" s="31">
        <v>7.4527654691712839E-2</v>
      </c>
      <c r="Q94" s="31">
        <v>7.7635473865484195E-2</v>
      </c>
      <c r="R94" s="31">
        <v>7.6844335425518231E-2</v>
      </c>
      <c r="S94" s="31">
        <v>7.1598601322115665E-2</v>
      </c>
      <c r="T94" s="31">
        <v>7.0856285410012487E-2</v>
      </c>
      <c r="U94" s="31">
        <v>7.1848410856874823E-2</v>
      </c>
      <c r="V94" s="31">
        <v>7.1247284768462496E-2</v>
      </c>
      <c r="W94" s="31">
        <v>7.0755733882494079E-2</v>
      </c>
      <c r="X94" s="31">
        <v>6.8070486470377931E-2</v>
      </c>
      <c r="Y94" s="31">
        <v>5.9395684827967712E-2</v>
      </c>
      <c r="Z94" s="31">
        <v>6.4474210692394424E-2</v>
      </c>
      <c r="AA94" s="31">
        <v>6.071592374705697E-2</v>
      </c>
      <c r="AB94" s="31">
        <v>5.3033022462303479E-2</v>
      </c>
      <c r="AC94" s="31">
        <v>5.083423849135852E-2</v>
      </c>
      <c r="AD94" s="31">
        <v>4.7551632285608367E-2</v>
      </c>
      <c r="AE94" s="31">
        <v>4.3377206118958511E-2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v>0.17732987742657921</v>
      </c>
      <c r="O97" s="31">
        <v>0.17453958516087575</v>
      </c>
      <c r="P97" s="31">
        <v>0.17478267646646198</v>
      </c>
      <c r="Q97" s="31">
        <v>0.17705663753354706</v>
      </c>
      <c r="R97" s="31">
        <v>0.17665566808456706</v>
      </c>
      <c r="S97" s="31">
        <v>0.17128717122593368</v>
      </c>
      <c r="T97" s="31">
        <v>0.17030639256530417</v>
      </c>
      <c r="U97" s="31">
        <v>0.17063314842400454</v>
      </c>
      <c r="V97" s="31">
        <v>0.16916362485020645</v>
      </c>
      <c r="W97" s="31">
        <v>0.16928666029131167</v>
      </c>
      <c r="X97" s="31">
        <v>0.16897231282036942</v>
      </c>
      <c r="Y97" s="31">
        <v>0.16502365087365226</v>
      </c>
      <c r="Z97" s="31">
        <v>0.17112470870338789</v>
      </c>
      <c r="AA97" s="31">
        <v>0.17111219977156442</v>
      </c>
      <c r="AB97" s="31">
        <v>0.16780077524112458</v>
      </c>
      <c r="AC97" s="31">
        <v>0.16715096127378598</v>
      </c>
      <c r="AD97" s="31">
        <v>0.16885923301451233</v>
      </c>
      <c r="AE97" s="31">
        <v>0.16822682009776813</v>
      </c>
    </row>
    <row r="98" spans="1:31">
      <c r="A98" s="29" t="s">
        <v>130</v>
      </c>
      <c r="B98" s="29" t="s">
        <v>72</v>
      </c>
      <c r="C98" s="31">
        <v>5.0200559360730597E-2</v>
      </c>
      <c r="D98" s="31">
        <v>9.269290783322448E-2</v>
      </c>
      <c r="E98" s="31">
        <v>0.11819007959530443</v>
      </c>
      <c r="F98" s="31">
        <v>0.3392580143418148</v>
      </c>
      <c r="G98" s="31">
        <v>0.23568547118173655</v>
      </c>
      <c r="H98" s="31">
        <v>0.25652481527692378</v>
      </c>
      <c r="I98" s="31">
        <v>0.29867029929775374</v>
      </c>
      <c r="J98" s="31">
        <v>0.29621879419397312</v>
      </c>
      <c r="K98" s="31">
        <v>0.28385831794401756</v>
      </c>
      <c r="L98" s="31">
        <v>0.29393333016740281</v>
      </c>
      <c r="M98" s="31">
        <v>0.31474146121447871</v>
      </c>
      <c r="N98" s="31">
        <v>0.33890912153617986</v>
      </c>
      <c r="O98" s="31">
        <v>0.34202798499891324</v>
      </c>
      <c r="P98" s="31">
        <v>0.33867279908994796</v>
      </c>
      <c r="Q98" s="31">
        <v>0.36671819166277408</v>
      </c>
      <c r="R98" s="31">
        <v>0.35126506513126837</v>
      </c>
      <c r="S98" s="31">
        <v>0.3688986175938459</v>
      </c>
      <c r="T98" s="31">
        <v>0.36610748337777527</v>
      </c>
      <c r="U98" s="31">
        <v>0.37740418302140721</v>
      </c>
      <c r="V98" s="31">
        <v>0.37799261441908905</v>
      </c>
      <c r="W98" s="31">
        <v>0.36490048356837312</v>
      </c>
      <c r="X98" s="31">
        <v>0.37628201519093235</v>
      </c>
      <c r="Y98" s="31">
        <v>0.3434622091758745</v>
      </c>
      <c r="Z98" s="31">
        <v>0.39403446690831534</v>
      </c>
      <c r="AA98" s="31">
        <v>0.39336205723595585</v>
      </c>
      <c r="AB98" s="31">
        <v>0.37732168055517706</v>
      </c>
      <c r="AC98" s="31">
        <v>0.35555206517622623</v>
      </c>
      <c r="AD98" s="31">
        <v>0.37093184446619387</v>
      </c>
      <c r="AE98" s="31">
        <v>0.3524149031680372</v>
      </c>
    </row>
    <row r="99" spans="1:31">
      <c r="A99" s="29" t="s">
        <v>130</v>
      </c>
      <c r="B99" s="29" t="s">
        <v>76</v>
      </c>
      <c r="C99" s="31">
        <v>3.0890202180769918E-2</v>
      </c>
      <c r="D99" s="31">
        <v>5.3602121432899011E-2</v>
      </c>
      <c r="E99" s="31">
        <v>8.2234790378495612E-2</v>
      </c>
      <c r="F99" s="31">
        <v>9.1659738518823322E-2</v>
      </c>
      <c r="G99" s="31">
        <v>9.512002560192763E-2</v>
      </c>
      <c r="H99" s="31">
        <v>9.6472629050882219E-2</v>
      </c>
      <c r="I99" s="31">
        <v>9.1825297973240502E-2</v>
      </c>
      <c r="J99" s="31">
        <v>8.6275343529759102E-2</v>
      </c>
      <c r="K99" s="31">
        <v>8.0697662913549864E-2</v>
      </c>
      <c r="L99" s="31">
        <v>8.22581017505601E-2</v>
      </c>
      <c r="M99" s="31">
        <v>7.9563157918632388E-2</v>
      </c>
      <c r="N99" s="31">
        <v>7.9130826866173495E-2</v>
      </c>
      <c r="O99" s="31">
        <v>7.7095173878216988E-2</v>
      </c>
      <c r="P99" s="31">
        <v>7.4974778070512629E-2</v>
      </c>
      <c r="Q99" s="31">
        <v>7.8696489434801065E-2</v>
      </c>
      <c r="R99" s="31">
        <v>7.7938457884801721E-2</v>
      </c>
      <c r="S99" s="31">
        <v>7.4093459534854925E-2</v>
      </c>
      <c r="T99" s="31">
        <v>7.2465969089691107E-2</v>
      </c>
      <c r="U99" s="31">
        <v>7.3668767145237388E-2</v>
      </c>
      <c r="V99" s="31">
        <v>7.2686553434297085E-2</v>
      </c>
      <c r="W99" s="31">
        <v>7.1612393847239664E-2</v>
      </c>
      <c r="X99" s="31">
        <v>7.2009625154335219E-2</v>
      </c>
      <c r="Y99" s="31">
        <v>6.4777063522601208E-2</v>
      </c>
      <c r="Z99" s="31">
        <v>7.124048119333562E-2</v>
      </c>
      <c r="AA99" s="31">
        <v>6.7062390928214907E-2</v>
      </c>
      <c r="AB99" s="31">
        <v>6.1396118892593665E-2</v>
      </c>
      <c r="AC99" s="31">
        <v>5.717959174900325E-2</v>
      </c>
      <c r="AD99" s="31">
        <v>5.6080239110966275E-2</v>
      </c>
      <c r="AE99" s="31">
        <v>4.9458130207196194E-2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0.15829947148172319</v>
      </c>
      <c r="E102" s="31">
        <v>0.18198497668272831</v>
      </c>
      <c r="F102" s="31">
        <v>0.20782115361084477</v>
      </c>
      <c r="G102" s="31">
        <v>0.20321832539940068</v>
      </c>
      <c r="H102" s="31">
        <v>0.20954651098647259</v>
      </c>
      <c r="I102" s="31">
        <v>0.20931778559908673</v>
      </c>
      <c r="J102" s="31">
        <v>0.19920155367407036</v>
      </c>
      <c r="K102" s="31">
        <v>0.19546157401077469</v>
      </c>
      <c r="L102" s="31">
        <v>0.19824721385230906</v>
      </c>
      <c r="M102" s="31">
        <v>0.19516872332668292</v>
      </c>
      <c r="N102" s="31">
        <v>0.18549698998778269</v>
      </c>
      <c r="O102" s="31">
        <v>0.18276116014426894</v>
      </c>
      <c r="P102" s="31">
        <v>0.18464627821412166</v>
      </c>
      <c r="Q102" s="31">
        <v>0.18453421345423285</v>
      </c>
      <c r="R102" s="31">
        <v>0.18663584918181372</v>
      </c>
      <c r="S102" s="31">
        <v>0.17329366791075015</v>
      </c>
      <c r="T102" s="31">
        <v>0.17353560944324309</v>
      </c>
      <c r="U102" s="31">
        <v>0.17283915529343252</v>
      </c>
      <c r="V102" s="31">
        <v>0.17516403536736569</v>
      </c>
      <c r="W102" s="31">
        <v>0.17764267307998211</v>
      </c>
      <c r="X102" s="31">
        <v>0.17277858237269456</v>
      </c>
      <c r="Y102" s="31">
        <v>0.17097620690151125</v>
      </c>
      <c r="Z102" s="31">
        <v>0.17065840010135405</v>
      </c>
      <c r="AA102" s="31">
        <v>0.16569733269066672</v>
      </c>
      <c r="AB102" s="31">
        <v>0.15152634687000441</v>
      </c>
      <c r="AC102" s="31">
        <v>0.15795697618113275</v>
      </c>
      <c r="AD102" s="31">
        <v>0.14990535636461907</v>
      </c>
      <c r="AE102" s="31">
        <v>0.14376218009331407</v>
      </c>
    </row>
    <row r="103" spans="1:31">
      <c r="A103" s="29" t="s">
        <v>131</v>
      </c>
      <c r="B103" s="29" t="s">
        <v>72</v>
      </c>
      <c r="C103" s="31">
        <v>7.6308768987046874E-2</v>
      </c>
      <c r="D103" s="31">
        <v>0.10393749417575249</v>
      </c>
      <c r="E103" s="31">
        <v>0.13025446448902478</v>
      </c>
      <c r="F103" s="31">
        <v>0.12696322690464168</v>
      </c>
      <c r="G103" s="31">
        <v>0.13202054485729289</v>
      </c>
      <c r="H103" s="31">
        <v>0.1633955918255193</v>
      </c>
      <c r="I103" s="31">
        <v>0.18490826133840044</v>
      </c>
      <c r="J103" s="31">
        <v>0.17268799203349416</v>
      </c>
      <c r="K103" s="31">
        <v>0.16889398103382841</v>
      </c>
      <c r="L103" s="31">
        <v>0.18347372731082534</v>
      </c>
      <c r="M103" s="31">
        <v>0.17633217812880303</v>
      </c>
      <c r="N103" s="31">
        <v>0.24523036611252033</v>
      </c>
      <c r="O103" s="31">
        <v>0.24936254628255136</v>
      </c>
      <c r="P103" s="31">
        <v>0.24681066251141881</v>
      </c>
      <c r="Q103" s="31">
        <v>0.26016869463518694</v>
      </c>
      <c r="R103" s="31">
        <v>0.25903144020549573</v>
      </c>
      <c r="S103" s="31">
        <v>0.25519479878778922</v>
      </c>
      <c r="T103" s="31">
        <v>0.26375213975391959</v>
      </c>
      <c r="U103" s="31">
        <v>0.2827238201886938</v>
      </c>
      <c r="V103" s="31">
        <v>0.29931937615234772</v>
      </c>
      <c r="W103" s="31">
        <v>0.31787907509820262</v>
      </c>
      <c r="X103" s="31">
        <v>0.30654891327421452</v>
      </c>
      <c r="Y103" s="31">
        <v>0.28052878807076798</v>
      </c>
      <c r="Z103" s="31">
        <v>0.29355353544588247</v>
      </c>
      <c r="AA103" s="31">
        <v>0.27129198608964172</v>
      </c>
      <c r="AB103" s="31">
        <v>0.22897267094778362</v>
      </c>
      <c r="AC103" s="31">
        <v>0.23356411102780933</v>
      </c>
      <c r="AD103" s="31">
        <v>0.21342656637539589</v>
      </c>
      <c r="AE103" s="31">
        <v>0.19597923709950268</v>
      </c>
    </row>
    <row r="104" spans="1:31">
      <c r="A104" s="29" t="s">
        <v>131</v>
      </c>
      <c r="B104" s="29" t="s">
        <v>76</v>
      </c>
      <c r="C104" s="31">
        <v>7.6751223697348853E-2</v>
      </c>
      <c r="D104" s="31">
        <v>9.0565364775230722E-2</v>
      </c>
      <c r="E104" s="31">
        <v>9.6789357585159358E-2</v>
      </c>
      <c r="F104" s="31">
        <v>0.11149103076536811</v>
      </c>
      <c r="G104" s="31">
        <v>0.10759305465642099</v>
      </c>
      <c r="H104" s="31">
        <v>0.10522941233792196</v>
      </c>
      <c r="I104" s="31">
        <v>0.10104090497784514</v>
      </c>
      <c r="J104" s="31">
        <v>9.1275558893187961E-2</v>
      </c>
      <c r="K104" s="31">
        <v>8.7946475905259253E-2</v>
      </c>
      <c r="L104" s="31">
        <v>8.7753055232828447E-2</v>
      </c>
      <c r="M104" s="31">
        <v>8.5436105697556566E-2</v>
      </c>
      <c r="N104" s="31">
        <v>7.9002872651897357E-2</v>
      </c>
      <c r="O104" s="31">
        <v>7.7346906887942796E-2</v>
      </c>
      <c r="P104" s="31">
        <v>7.6735100242510915E-2</v>
      </c>
      <c r="Q104" s="31">
        <v>7.7506946446231559E-2</v>
      </c>
      <c r="R104" s="31">
        <v>7.5812514658485652E-2</v>
      </c>
      <c r="S104" s="31">
        <v>6.8298507391247168E-2</v>
      </c>
      <c r="T104" s="31">
        <v>7.0278625359151914E-2</v>
      </c>
      <c r="U104" s="31">
        <v>6.9214321298737586E-2</v>
      </c>
      <c r="V104" s="31">
        <v>7.2586504265327728E-2</v>
      </c>
      <c r="W104" s="31">
        <v>7.3505399172520428E-2</v>
      </c>
      <c r="X104" s="31">
        <v>6.5015642562446491E-2</v>
      </c>
      <c r="Y104" s="31">
        <v>5.7782726727988849E-2</v>
      </c>
      <c r="Z104" s="31">
        <v>5.7249340128881512E-2</v>
      </c>
      <c r="AA104" s="31">
        <v>5.005576159314197E-2</v>
      </c>
      <c r="AB104" s="31">
        <v>4.0033390855309339E-2</v>
      </c>
      <c r="AC104" s="31">
        <v>4.0878076381616446E-2</v>
      </c>
      <c r="AD104" s="31">
        <v>2.9765517197800479E-2</v>
      </c>
      <c r="AE104" s="31">
        <v>2.9068912481894162E-2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0.130084645557725</v>
      </c>
      <c r="D107" s="31">
        <v>4.044447671324531E-2</v>
      </c>
      <c r="E107" s="31">
        <v>4.6043309878885968E-2</v>
      </c>
      <c r="F107" s="31">
        <v>6.0269624653987997E-2</v>
      </c>
      <c r="G107" s="31">
        <v>5.7261614190645828E-2</v>
      </c>
      <c r="H107" s="31">
        <v>6.0480662379173711E-2</v>
      </c>
      <c r="I107" s="31">
        <v>6.0215502675728755E-2</v>
      </c>
      <c r="J107" s="31">
        <v>5.739492991265345E-2</v>
      </c>
      <c r="K107" s="31">
        <v>5.3772572569867012E-2</v>
      </c>
      <c r="L107" s="31">
        <v>5.5186620366097068E-2</v>
      </c>
      <c r="M107" s="31">
        <v>5.4420064263317643E-2</v>
      </c>
      <c r="N107" s="31">
        <v>5.4095539939852243E-2</v>
      </c>
      <c r="O107" s="31">
        <v>4.938771607669077E-2</v>
      </c>
      <c r="P107" s="31">
        <v>4.4777109325839184E-2</v>
      </c>
      <c r="Q107" s="31">
        <v>4.9881278255778656E-2</v>
      </c>
      <c r="R107" s="31">
        <v>5.1046202826349772E-2</v>
      </c>
      <c r="S107" s="31">
        <v>4.7022843719993448E-2</v>
      </c>
      <c r="T107" s="31">
        <v>4.5838867934763543E-2</v>
      </c>
      <c r="U107" s="31">
        <v>5.0950240451186436E-2</v>
      </c>
      <c r="V107" s="31">
        <v>4.8091089418191756E-2</v>
      </c>
      <c r="W107" s="31">
        <v>1.8318655540676253E-2</v>
      </c>
      <c r="X107" s="31" t="s">
        <v>169</v>
      </c>
      <c r="Y107" s="31" t="s">
        <v>169</v>
      </c>
      <c r="Z107" s="31" t="s">
        <v>169</v>
      </c>
      <c r="AA107" s="31" t="s">
        <v>169</v>
      </c>
      <c r="AB107" s="31" t="s">
        <v>169</v>
      </c>
      <c r="AC107" s="31" t="s">
        <v>169</v>
      </c>
      <c r="AD107" s="31" t="s">
        <v>169</v>
      </c>
      <c r="AE107" s="31" t="s">
        <v>169</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v>0.35953080627678319</v>
      </c>
      <c r="O108" s="31">
        <v>0.3407892730991634</v>
      </c>
      <c r="P108" s="31">
        <v>0.32059999133091277</v>
      </c>
      <c r="Q108" s="31">
        <v>0.33091386296547848</v>
      </c>
      <c r="R108" s="31">
        <v>0.33655975685050454</v>
      </c>
      <c r="S108" s="31">
        <v>0.32388248262266539</v>
      </c>
      <c r="T108" s="31">
        <v>0.32583725153079368</v>
      </c>
      <c r="U108" s="31">
        <v>0.35156975721487638</v>
      </c>
      <c r="V108" s="31">
        <v>0.34428969409129551</v>
      </c>
      <c r="W108" s="31">
        <v>0.33156877026603571</v>
      </c>
      <c r="X108" s="31">
        <v>0.32263911913792714</v>
      </c>
      <c r="Y108" s="31">
        <v>0.29326731866363981</v>
      </c>
      <c r="Z108" s="31">
        <v>0.33450035648116816</v>
      </c>
      <c r="AA108" s="31">
        <v>0.32879229452630454</v>
      </c>
      <c r="AB108" s="31">
        <v>0.31423736986959089</v>
      </c>
      <c r="AC108" s="31">
        <v>0.31968376437540719</v>
      </c>
      <c r="AD108" s="31">
        <v>0.32939454335986024</v>
      </c>
      <c r="AE108" s="31">
        <v>0.32254921183588731</v>
      </c>
    </row>
    <row r="109" spans="1:31">
      <c r="A109" s="29" t="s">
        <v>132</v>
      </c>
      <c r="B109" s="29" t="s">
        <v>76</v>
      </c>
      <c r="C109" s="31">
        <v>4.9347245458956211E-2</v>
      </c>
      <c r="D109" s="31">
        <v>6.8279017691048299E-2</v>
      </c>
      <c r="E109" s="31">
        <v>7.9649422554417149E-2</v>
      </c>
      <c r="F109" s="31">
        <v>0.10524757065365613</v>
      </c>
      <c r="G109" s="31">
        <v>0.10231967279766155</v>
      </c>
      <c r="H109" s="31">
        <v>0.10255181361916636</v>
      </c>
      <c r="I109" s="31">
        <v>9.7166929839453131E-2</v>
      </c>
      <c r="J109" s="31">
        <v>8.9700314088455357E-2</v>
      </c>
      <c r="K109" s="31">
        <v>8.5947441290757071E-2</v>
      </c>
      <c r="L109" s="31">
        <v>8.2286923131754591E-2</v>
      </c>
      <c r="M109" s="31">
        <v>7.9988034754695042E-2</v>
      </c>
      <c r="N109" s="31">
        <v>7.8011793082311043E-2</v>
      </c>
      <c r="O109" s="31">
        <v>7.5605145141285898E-2</v>
      </c>
      <c r="P109" s="31">
        <v>7.271696247936997E-2</v>
      </c>
      <c r="Q109" s="31">
        <v>7.8580360982246009E-2</v>
      </c>
      <c r="R109" s="31">
        <v>7.8140950231410322E-2</v>
      </c>
      <c r="S109" s="31">
        <v>7.2650999738964675E-2</v>
      </c>
      <c r="T109" s="31">
        <v>7.0920209667656192E-2</v>
      </c>
      <c r="U109" s="31">
        <v>7.2723172556817137E-2</v>
      </c>
      <c r="V109" s="31">
        <v>6.9894840447961917E-2</v>
      </c>
      <c r="W109" s="31">
        <v>6.9091945526978657E-2</v>
      </c>
      <c r="X109" s="31">
        <v>6.8118573745286931E-2</v>
      </c>
      <c r="Y109" s="31">
        <v>5.674546467905927E-2</v>
      </c>
      <c r="Z109" s="31">
        <v>6.4522267102995828E-2</v>
      </c>
      <c r="AA109" s="31">
        <v>6.3082102428644399E-2</v>
      </c>
      <c r="AB109" s="31">
        <v>5.6338838412295006E-2</v>
      </c>
      <c r="AC109" s="31">
        <v>5.3723900343169019E-2</v>
      </c>
      <c r="AD109" s="31">
        <v>5.3365277481485875E-2</v>
      </c>
      <c r="AE109" s="31">
        <v>4.9181143998105005E-2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5.9169468696065826E-2</v>
      </c>
      <c r="D112" s="31">
        <v>5.84478434298129E-2</v>
      </c>
      <c r="E112" s="31">
        <v>7.0204596706164385E-2</v>
      </c>
      <c r="F112" s="31">
        <v>6.7822687951759664E-2</v>
      </c>
      <c r="G112" s="31">
        <v>6.3521947871979054E-2</v>
      </c>
      <c r="H112" s="31">
        <v>6.5150698791702849E-2</v>
      </c>
      <c r="I112" s="31">
        <v>6.5084070037420658E-2</v>
      </c>
      <c r="J112" s="31">
        <v>6.1009365662907898E-2</v>
      </c>
      <c r="K112" s="31">
        <v>5.9246813381350877E-2</v>
      </c>
      <c r="L112" s="31">
        <v>6.8691374270763217E-2</v>
      </c>
      <c r="M112" s="31">
        <v>6.5195289656536204E-2</v>
      </c>
      <c r="N112" s="31">
        <v>9.3521812007895624E-2</v>
      </c>
      <c r="O112" s="31">
        <v>9.0796650514032837E-2</v>
      </c>
      <c r="P112" s="31">
        <v>8.8963458845164642E-2</v>
      </c>
      <c r="Q112" s="31">
        <v>0.14221747152933525</v>
      </c>
      <c r="R112" s="31">
        <v>0.14202943608195512</v>
      </c>
      <c r="S112" s="31">
        <v>0.14191440377444361</v>
      </c>
      <c r="T112" s="31">
        <v>0.13999786112114226</v>
      </c>
      <c r="U112" s="31">
        <v>0.14416151648541276</v>
      </c>
      <c r="V112" s="31">
        <v>0.14181029525763272</v>
      </c>
      <c r="W112" s="31">
        <v>0.14476183513402344</v>
      </c>
      <c r="X112" s="31">
        <v>0.14326311675047032</v>
      </c>
      <c r="Y112" s="31">
        <v>0.1311229977957695</v>
      </c>
      <c r="Z112" s="31">
        <v>0.14146760585894008</v>
      </c>
      <c r="AA112" s="31">
        <v>0.14237611381166521</v>
      </c>
      <c r="AB112" s="31">
        <v>0.13032946791161407</v>
      </c>
      <c r="AC112" s="31">
        <v>0.12798767028873897</v>
      </c>
      <c r="AD112" s="31">
        <v>0.1303976081064977</v>
      </c>
      <c r="AE112" s="31">
        <v>0.1251304439762847</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9.9145091701018914E-2</v>
      </c>
      <c r="D114" s="31">
        <v>9.791175029301509E-2</v>
      </c>
      <c r="E114" s="31">
        <v>0.11520503515749626</v>
      </c>
      <c r="F114" s="31">
        <v>0.10592640757899392</v>
      </c>
      <c r="G114" s="31">
        <v>0.10077006453774251</v>
      </c>
      <c r="H114" s="31">
        <v>9.9859934461402913E-2</v>
      </c>
      <c r="I114" s="31">
        <v>9.6345325854506711E-2</v>
      </c>
      <c r="J114" s="31">
        <v>8.9879447354614991E-2</v>
      </c>
      <c r="K114" s="31">
        <v>8.7263968787037002E-2</v>
      </c>
      <c r="L114" s="31">
        <v>8.6746530024207416E-2</v>
      </c>
      <c r="M114" s="31">
        <v>8.2979760087681223E-2</v>
      </c>
      <c r="N114" s="31">
        <v>8.048218146755251E-2</v>
      </c>
      <c r="O114" s="31">
        <v>7.8108325417776944E-2</v>
      </c>
      <c r="P114" s="31">
        <v>7.6151613272266161E-2</v>
      </c>
      <c r="Q114" s="31">
        <v>7.2690568593378593E-2</v>
      </c>
      <c r="R114" s="31">
        <v>7.2314568684821015E-2</v>
      </c>
      <c r="S114" s="31">
        <v>7.058597228142513E-2</v>
      </c>
      <c r="T114" s="31">
        <v>6.8581634273041953E-2</v>
      </c>
      <c r="U114" s="31">
        <v>7.0818778290314854E-2</v>
      </c>
      <c r="V114" s="31">
        <v>6.792916857450379E-2</v>
      </c>
      <c r="W114" s="31">
        <v>6.7407905056348721E-2</v>
      </c>
      <c r="X114" s="31">
        <v>6.4379329481170852E-2</v>
      </c>
      <c r="Y114" s="31">
        <v>5.5357340162188441E-2</v>
      </c>
      <c r="Z114" s="31">
        <v>6.0806064155041938E-2</v>
      </c>
      <c r="AA114" s="31">
        <v>5.9496911344586498E-2</v>
      </c>
      <c r="AB114" s="31">
        <v>4.7989462296440466E-2</v>
      </c>
      <c r="AC114" s="31">
        <v>4.6071508638522961E-2</v>
      </c>
      <c r="AD114" s="31">
        <v>4.6031023421653383E-2</v>
      </c>
      <c r="AE114" s="31">
        <v>4.0717344231094466E-2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v>0.30123624057760134</v>
      </c>
      <c r="L118" s="31">
        <v>0.33008108981675571</v>
      </c>
      <c r="M118" s="31">
        <v>0.33199973916668435</v>
      </c>
      <c r="N118" s="31">
        <v>0.29824724493958843</v>
      </c>
      <c r="O118" s="31">
        <v>0.29287436030071529</v>
      </c>
      <c r="P118" s="31">
        <v>0.30064372345260237</v>
      </c>
      <c r="Q118" s="31">
        <v>0.29121465080546338</v>
      </c>
      <c r="R118" s="31">
        <v>0.29085841471111717</v>
      </c>
      <c r="S118" s="31">
        <v>0.2880826888913966</v>
      </c>
      <c r="T118" s="31">
        <v>0.29476158711679079</v>
      </c>
      <c r="U118" s="31">
        <v>0.31871627777474071</v>
      </c>
      <c r="V118" s="31">
        <v>0.31144962335566118</v>
      </c>
      <c r="W118" s="31">
        <v>0.29715328228601834</v>
      </c>
      <c r="X118" s="31">
        <v>0.28803483349672615</v>
      </c>
      <c r="Y118" s="31">
        <v>0.27343671689146953</v>
      </c>
      <c r="Z118" s="31">
        <v>0.30043436209242319</v>
      </c>
      <c r="AA118" s="31">
        <v>0.29290559585447068</v>
      </c>
      <c r="AB118" s="31">
        <v>0.27049157843010652</v>
      </c>
      <c r="AC118" s="31">
        <v>0.27411481598499476</v>
      </c>
      <c r="AD118" s="31">
        <v>0.27537439068678787</v>
      </c>
      <c r="AE118" s="31">
        <v>0.26997512857288963</v>
      </c>
    </row>
    <row r="119" spans="1:31">
      <c r="A119" s="29" t="s">
        <v>134</v>
      </c>
      <c r="B119" s="29" t="s">
        <v>76</v>
      </c>
      <c r="C119" s="31">
        <v>2.148564273241815E-2</v>
      </c>
      <c r="D119" s="31">
        <v>4.6780648398462243E-2</v>
      </c>
      <c r="E119" s="31">
        <v>4.8540418022041766E-2</v>
      </c>
      <c r="F119" s="31">
        <v>3.6650849875857948E-2</v>
      </c>
      <c r="G119" s="31">
        <v>4.4590448126587391E-2</v>
      </c>
      <c r="H119" s="31">
        <v>4.3477767043892883E-2</v>
      </c>
      <c r="I119" s="31">
        <v>6.7548938865434713E-2</v>
      </c>
      <c r="J119" s="31">
        <v>6.8998199812715225E-2</v>
      </c>
      <c r="K119" s="31">
        <v>8.0162276062687943E-2</v>
      </c>
      <c r="L119" s="31">
        <v>8.2839850006714427E-2</v>
      </c>
      <c r="M119" s="31">
        <v>7.9829937744409468E-2</v>
      </c>
      <c r="N119" s="31">
        <v>7.4090664515989987E-2</v>
      </c>
      <c r="O119" s="31">
        <v>6.9614876570669962E-2</v>
      </c>
      <c r="P119" s="31">
        <v>6.1794721128845632E-2</v>
      </c>
      <c r="Q119" s="31">
        <v>6.7575702397266124E-2</v>
      </c>
      <c r="R119" s="31">
        <v>7.0125440813272572E-2</v>
      </c>
      <c r="S119" s="31">
        <v>6.0383079753137316E-2</v>
      </c>
      <c r="T119" s="31">
        <v>6.0421527082548103E-2</v>
      </c>
      <c r="U119" s="31">
        <v>6.5660253077536299E-2</v>
      </c>
      <c r="V119" s="31">
        <v>6.5747093991538552E-2</v>
      </c>
      <c r="W119" s="31">
        <v>6.2332243378991715E-2</v>
      </c>
      <c r="X119" s="31">
        <v>5.5967483341527624E-2</v>
      </c>
      <c r="Y119" s="31">
        <v>4.9477051295502283E-2</v>
      </c>
      <c r="Z119" s="31">
        <v>5.7405163627171574E-2</v>
      </c>
      <c r="AA119" s="31">
        <v>5.6963758083382207E-2</v>
      </c>
      <c r="AB119" s="31">
        <v>4.5685270989120716E-2</v>
      </c>
      <c r="AC119" s="31">
        <v>4.4245712987439671E-2</v>
      </c>
      <c r="AD119" s="31">
        <v>4.4372546878802183E-2</v>
      </c>
      <c r="AE119" s="31">
        <v>4.1416945884519225E-2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0.15634902421691538</v>
      </c>
      <c r="D124" s="31">
        <v>0.16081228532845912</v>
      </c>
      <c r="E124" s="31">
        <v>0.16231615993618731</v>
      </c>
      <c r="F124" s="31">
        <v>0.15904553954301739</v>
      </c>
      <c r="G124" s="31">
        <v>0.15508308769043133</v>
      </c>
      <c r="H124" s="31">
        <v>0.16663924356280727</v>
      </c>
      <c r="I124" s="31">
        <v>0.16663887833890928</v>
      </c>
      <c r="J124" s="31">
        <v>0.15034303336436905</v>
      </c>
      <c r="K124" s="31">
        <v>0.15745307380189694</v>
      </c>
      <c r="L124" s="31">
        <v>0.16388582164534374</v>
      </c>
      <c r="M124" s="31">
        <v>0.16641407328880709</v>
      </c>
      <c r="N124" s="31">
        <v>0.16726071289278671</v>
      </c>
      <c r="O124" s="31">
        <v>0.16338449545234771</v>
      </c>
      <c r="P124" s="31">
        <v>0.15939640185578144</v>
      </c>
      <c r="Q124" s="31">
        <v>0.17104390232401392</v>
      </c>
      <c r="R124" s="31">
        <v>0.17142608947612412</v>
      </c>
      <c r="S124" s="31">
        <v>0.15417923401049591</v>
      </c>
      <c r="T124" s="31">
        <v>0.1625278750792741</v>
      </c>
      <c r="U124" s="31">
        <v>0.16936916436982971</v>
      </c>
      <c r="V124" s="31">
        <v>0.17235058373025813</v>
      </c>
      <c r="W124" s="31">
        <v>0.17282412718277712</v>
      </c>
      <c r="X124" s="31">
        <v>0.16835041307097615</v>
      </c>
      <c r="Y124" s="31">
        <v>0.16315811804830868</v>
      </c>
      <c r="Z124" s="31">
        <v>0.17473896705725755</v>
      </c>
      <c r="AA124" s="31">
        <v>0.17427914414561901</v>
      </c>
      <c r="AB124" s="31">
        <v>0.15663164688751624</v>
      </c>
      <c r="AC124" s="31">
        <v>0.16464211355779007</v>
      </c>
      <c r="AD124" s="31">
        <v>0.17171842032550017</v>
      </c>
      <c r="AE124" s="31">
        <v>0.17431937408081816</v>
      </c>
    </row>
    <row r="125" spans="1:31" collapsed="1">
      <c r="A125" s="29" t="s">
        <v>40</v>
      </c>
      <c r="B125" s="29" t="s">
        <v>77</v>
      </c>
      <c r="C125" s="31">
        <v>5.6681069090868376E-2</v>
      </c>
      <c r="D125" s="31">
        <v>5.7056356598319959E-2</v>
      </c>
      <c r="E125" s="31">
        <v>5.711855632789143E-2</v>
      </c>
      <c r="F125" s="31">
        <v>5.6254288154810088E-2</v>
      </c>
      <c r="G125" s="31">
        <v>5.5341630348953147E-2</v>
      </c>
      <c r="H125" s="31">
        <v>5.4318536174275497E-2</v>
      </c>
      <c r="I125" s="31">
        <v>5.3642804483114342E-2</v>
      </c>
      <c r="J125" s="31">
        <v>5.2558332193635281E-2</v>
      </c>
      <c r="K125" s="31">
        <v>5.1651663953361342E-2</v>
      </c>
      <c r="L125" s="31">
        <v>5.0719101260048832E-2</v>
      </c>
      <c r="M125" s="31">
        <v>5.0000849105042718E-2</v>
      </c>
      <c r="N125" s="31">
        <v>4.978259538923243E-2</v>
      </c>
      <c r="O125" s="31">
        <v>5.0121362662392505E-2</v>
      </c>
      <c r="P125" s="31">
        <v>5.0242704932292277E-2</v>
      </c>
      <c r="Q125" s="31">
        <v>5.0377091491509568E-2</v>
      </c>
      <c r="R125" s="31">
        <v>4.956215699886949E-2</v>
      </c>
      <c r="S125" s="31">
        <v>4.9001472608917906E-2</v>
      </c>
      <c r="T125" s="31">
        <v>4.8511306468589518E-2</v>
      </c>
      <c r="U125" s="31">
        <v>4.8265461004889466E-2</v>
      </c>
      <c r="V125" s="31">
        <v>4.7626262638835209E-2</v>
      </c>
      <c r="W125" s="31">
        <v>4.7341099750316563E-2</v>
      </c>
      <c r="X125" s="31">
        <v>4.7046677376025185E-2</v>
      </c>
      <c r="Y125" s="31">
        <v>4.6901188014173756E-2</v>
      </c>
      <c r="Z125" s="31">
        <v>4.6315776697889069E-2</v>
      </c>
      <c r="AA125" s="31">
        <v>4.5849212801055951E-2</v>
      </c>
      <c r="AB125" s="31">
        <v>4.4428344143398947E-2</v>
      </c>
      <c r="AC125" s="31">
        <v>4.330323610714331E-2</v>
      </c>
      <c r="AD125" s="31">
        <v>4.1981485478524538E-2</v>
      </c>
      <c r="AE125" s="31">
        <v>4.0794939881927984E-2</v>
      </c>
    </row>
    <row r="126" spans="1:31" collapsed="1">
      <c r="A126" s="29" t="s">
        <v>40</v>
      </c>
      <c r="B126" s="29" t="s">
        <v>78</v>
      </c>
      <c r="C126" s="31">
        <v>4.8143879384093896E-2</v>
      </c>
      <c r="D126" s="31">
        <v>4.8468945941600325E-2</v>
      </c>
      <c r="E126" s="31">
        <v>4.8512550766415106E-2</v>
      </c>
      <c r="F126" s="31">
        <v>4.7800209172793102E-2</v>
      </c>
      <c r="G126" s="31">
        <v>4.7008805119975162E-2</v>
      </c>
      <c r="H126" s="31">
        <v>4.6138486323723193E-2</v>
      </c>
      <c r="I126" s="31">
        <v>4.5584695325396961E-2</v>
      </c>
      <c r="J126" s="31">
        <v>4.4640929985912618E-2</v>
      </c>
      <c r="K126" s="31">
        <v>4.3868137093950467E-2</v>
      </c>
      <c r="L126" s="31">
        <v>4.3078995261641981E-2</v>
      </c>
      <c r="M126" s="31">
        <v>4.2462958931614905E-2</v>
      </c>
      <c r="N126" s="31">
        <v>4.2287534332448161E-2</v>
      </c>
      <c r="O126" s="31">
        <v>4.2592377906273488E-2</v>
      </c>
      <c r="P126" s="31">
        <v>4.2676597869680588E-2</v>
      </c>
      <c r="Q126" s="31">
        <v>4.2792943875149904E-2</v>
      </c>
      <c r="R126" s="31">
        <v>4.2090435245092893E-2</v>
      </c>
      <c r="S126" s="31">
        <v>4.1622247240600187E-2</v>
      </c>
      <c r="T126" s="31">
        <v>4.1198537811126347E-2</v>
      </c>
      <c r="U126" s="31">
        <v>4.099157188400792E-2</v>
      </c>
      <c r="V126" s="31">
        <v>4.0466902779204283E-2</v>
      </c>
      <c r="W126" s="31">
        <v>4.0217419467913462E-2</v>
      </c>
      <c r="X126" s="31">
        <v>3.9959973231646462E-2</v>
      </c>
      <c r="Y126" s="31">
        <v>3.9849470001453696E-2</v>
      </c>
      <c r="Z126" s="31">
        <v>3.9334460503187424E-2</v>
      </c>
      <c r="AA126" s="31">
        <v>3.8950578602621154E-2</v>
      </c>
      <c r="AB126" s="31">
        <v>3.7748228313275935E-2</v>
      </c>
      <c r="AC126" s="31">
        <v>3.678181391307811E-2</v>
      </c>
      <c r="AD126" s="31">
        <v>3.566596423385985E-2</v>
      </c>
      <c r="AE126" s="31">
        <v>3.4642616604750431E-2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0.15719199211913648</v>
      </c>
      <c r="D129" s="31">
        <v>0.16594076585495532</v>
      </c>
      <c r="E129" s="31">
        <v>0.16167953080706643</v>
      </c>
      <c r="F129" s="31">
        <v>0.16048653491684814</v>
      </c>
      <c r="G129" s="31">
        <v>0.15529234246286244</v>
      </c>
      <c r="H129" s="31">
        <v>0.17160926830264489</v>
      </c>
      <c r="I129" s="31">
        <v>0.16866549764772307</v>
      </c>
      <c r="J129" s="31">
        <v>0.15012358320727751</v>
      </c>
      <c r="K129" s="31">
        <v>0.15364191730612659</v>
      </c>
      <c r="L129" s="31">
        <v>0.16265560861278411</v>
      </c>
      <c r="M129" s="31">
        <v>0.16944868039941544</v>
      </c>
      <c r="N129" s="31">
        <v>0.16473481990486835</v>
      </c>
      <c r="O129" s="31">
        <v>0.16310945948363331</v>
      </c>
      <c r="P129" s="31">
        <v>0.15849937593178604</v>
      </c>
      <c r="Q129" s="31">
        <v>0.17452519959745366</v>
      </c>
      <c r="R129" s="31">
        <v>0.1722859296277173</v>
      </c>
      <c r="S129" s="31">
        <v>0.15333968931496839</v>
      </c>
      <c r="T129" s="31">
        <v>0.15831692672508177</v>
      </c>
      <c r="U129" s="31">
        <v>0.16772426489994702</v>
      </c>
      <c r="V129" s="31">
        <v>0.17483158970770379</v>
      </c>
      <c r="W129" s="31">
        <v>0.1700208555687811</v>
      </c>
      <c r="X129" s="31">
        <v>0.16770047632575982</v>
      </c>
      <c r="Y129" s="31">
        <v>0.16177374931351268</v>
      </c>
      <c r="Z129" s="31">
        <v>0.17771914066972216</v>
      </c>
      <c r="AA129" s="31">
        <v>0.1748134126165207</v>
      </c>
      <c r="AB129" s="31">
        <v>0.15571751332930381</v>
      </c>
      <c r="AC129" s="31">
        <v>0.16030370762896148</v>
      </c>
      <c r="AD129" s="31">
        <v>0.17005093625121423</v>
      </c>
      <c r="AE129" s="31">
        <v>0.17685851534820179</v>
      </c>
    </row>
    <row r="130" spans="1:31">
      <c r="A130" s="29" t="s">
        <v>130</v>
      </c>
      <c r="B130" s="29" t="s">
        <v>77</v>
      </c>
      <c r="C130" s="31">
        <v>5.6422883280663451E-2</v>
      </c>
      <c r="D130" s="31">
        <v>5.7139423987466131E-2</v>
      </c>
      <c r="E130" s="31">
        <v>5.6805710605198845E-2</v>
      </c>
      <c r="F130" s="31">
        <v>5.5936061537453396E-2</v>
      </c>
      <c r="G130" s="31">
        <v>5.5154790381370632E-2</v>
      </c>
      <c r="H130" s="31">
        <v>5.4273344325988473E-2</v>
      </c>
      <c r="I130" s="31">
        <v>5.3699071515542249E-2</v>
      </c>
      <c r="J130" s="31">
        <v>5.268312390499625E-2</v>
      </c>
      <c r="K130" s="31">
        <v>5.1724355202763944E-2</v>
      </c>
      <c r="L130" s="31">
        <v>5.0879463298495263E-2</v>
      </c>
      <c r="M130" s="31">
        <v>5.0205661713651248E-2</v>
      </c>
      <c r="N130" s="31">
        <v>5.0271409375447051E-2</v>
      </c>
      <c r="O130" s="31">
        <v>5.0349134730757403E-2</v>
      </c>
      <c r="P130" s="31">
        <v>5.0269754845411671E-2</v>
      </c>
      <c r="Q130" s="31">
        <v>5.048084686284883E-2</v>
      </c>
      <c r="R130" s="31">
        <v>4.9592347139422885E-2</v>
      </c>
      <c r="S130" s="31">
        <v>4.9003233697504867E-2</v>
      </c>
      <c r="T130" s="31">
        <v>4.8489255952149674E-2</v>
      </c>
      <c r="U130" s="31">
        <v>4.8323891838625892E-2</v>
      </c>
      <c r="V130" s="31">
        <v>4.767830534287372E-2</v>
      </c>
      <c r="W130" s="31">
        <v>4.749707725828195E-2</v>
      </c>
      <c r="X130" s="31">
        <v>4.7234383423051113E-2</v>
      </c>
      <c r="Y130" s="31">
        <v>4.7032028144309151E-2</v>
      </c>
      <c r="Z130" s="31">
        <v>4.6550986828168148E-2</v>
      </c>
      <c r="AA130" s="31">
        <v>4.6104426905739508E-2</v>
      </c>
      <c r="AB130" s="31">
        <v>4.467409334072453E-2</v>
      </c>
      <c r="AC130" s="31">
        <v>4.3570929177818608E-2</v>
      </c>
      <c r="AD130" s="31">
        <v>4.2235177086411217E-2</v>
      </c>
      <c r="AE130" s="31">
        <v>4.1086624602051786E-2</v>
      </c>
    </row>
    <row r="131" spans="1:31">
      <c r="A131" s="29" t="s">
        <v>130</v>
      </c>
      <c r="B131" s="29" t="s">
        <v>78</v>
      </c>
      <c r="C131" s="31">
        <v>4.7911669528214303E-2</v>
      </c>
      <c r="D131" s="31">
        <v>4.8534270085255245E-2</v>
      </c>
      <c r="E131" s="31">
        <v>4.825627264799516E-2</v>
      </c>
      <c r="F131" s="31">
        <v>4.7544421743212661E-2</v>
      </c>
      <c r="G131" s="31">
        <v>4.687088442253954E-2</v>
      </c>
      <c r="H131" s="31">
        <v>4.6094488650376936E-2</v>
      </c>
      <c r="I131" s="31">
        <v>4.5641948225060243E-2</v>
      </c>
      <c r="J131" s="31">
        <v>4.4750662320892615E-2</v>
      </c>
      <c r="K131" s="31">
        <v>4.3926319663220907E-2</v>
      </c>
      <c r="L131" s="31">
        <v>4.3216769628031497E-2</v>
      </c>
      <c r="M131" s="31">
        <v>4.2624858584596768E-2</v>
      </c>
      <c r="N131" s="31">
        <v>4.2694185625212308E-2</v>
      </c>
      <c r="O131" s="31">
        <v>4.2778036401365169E-2</v>
      </c>
      <c r="P131" s="31">
        <v>4.2709708758661244E-2</v>
      </c>
      <c r="Q131" s="31">
        <v>4.2866231458596263E-2</v>
      </c>
      <c r="R131" s="31">
        <v>4.2119545457553996E-2</v>
      </c>
      <c r="S131" s="31">
        <v>4.1608617128056725E-2</v>
      </c>
      <c r="T131" s="31">
        <v>4.1201989684107959E-2</v>
      </c>
      <c r="U131" s="31">
        <v>4.1032142757266299E-2</v>
      </c>
      <c r="V131" s="31">
        <v>4.0494969319944764E-2</v>
      </c>
      <c r="W131" s="31">
        <v>4.0353164740216121E-2</v>
      </c>
      <c r="X131" s="31">
        <v>4.014724230751212E-2</v>
      </c>
      <c r="Y131" s="31">
        <v>3.9975283542987183E-2</v>
      </c>
      <c r="Z131" s="31">
        <v>3.9519312136387853E-2</v>
      </c>
      <c r="AA131" s="31">
        <v>3.9167120733588613E-2</v>
      </c>
      <c r="AB131" s="31">
        <v>3.796818527329552E-2</v>
      </c>
      <c r="AC131" s="31">
        <v>3.701968334308034E-2</v>
      </c>
      <c r="AD131" s="31">
        <v>3.588492738047519E-2</v>
      </c>
      <c r="AE131" s="31">
        <v>3.4886273979674386E-2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0.15974639607367028</v>
      </c>
      <c r="D134" s="31">
        <v>0.1701762022025449</v>
      </c>
      <c r="E134" s="31">
        <v>0.16973299122070903</v>
      </c>
      <c r="F134" s="31">
        <v>0.16380109064929474</v>
      </c>
      <c r="G134" s="31">
        <v>0.16636629919666424</v>
      </c>
      <c r="H134" s="31">
        <v>0.17780079438407786</v>
      </c>
      <c r="I134" s="31">
        <v>0.17832841072781211</v>
      </c>
      <c r="J134" s="31">
        <v>0.15026086232908617</v>
      </c>
      <c r="K134" s="31">
        <v>0.16305641268341331</v>
      </c>
      <c r="L134" s="31">
        <v>0.16891517994439925</v>
      </c>
      <c r="M134" s="31">
        <v>0.17737807121595889</v>
      </c>
      <c r="N134" s="31">
        <v>0.17546548777166793</v>
      </c>
      <c r="O134" s="31">
        <v>0.16923008128950287</v>
      </c>
      <c r="P134" s="31">
        <v>0.17187382407476831</v>
      </c>
      <c r="Q134" s="31">
        <v>0.18272753776142298</v>
      </c>
      <c r="R134" s="31">
        <v>0.18349197836076178</v>
      </c>
      <c r="S134" s="31">
        <v>0.15463825362974407</v>
      </c>
      <c r="T134" s="31">
        <v>0.16901830688337624</v>
      </c>
      <c r="U134" s="31">
        <v>0.17524797747870999</v>
      </c>
      <c r="V134" s="31">
        <v>0.18421982713622195</v>
      </c>
      <c r="W134" s="31">
        <v>0.18208715462624664</v>
      </c>
      <c r="X134" s="31">
        <v>0.17505237123917286</v>
      </c>
      <c r="Y134" s="31">
        <v>0.17659315922799981</v>
      </c>
      <c r="Z134" s="31">
        <v>0.18694271857737493</v>
      </c>
      <c r="AA134" s="31">
        <v>0.18704488803668992</v>
      </c>
      <c r="AB134" s="31">
        <v>0.15739527179029697</v>
      </c>
      <c r="AC134" s="31">
        <v>0.17146808944599637</v>
      </c>
      <c r="AD134" s="31">
        <v>0.17775845922969097</v>
      </c>
      <c r="AE134" s="31">
        <v>0.18664629527499718</v>
      </c>
    </row>
    <row r="135" spans="1:31">
      <c r="A135" s="29" t="s">
        <v>131</v>
      </c>
      <c r="B135" s="29" t="s">
        <v>77</v>
      </c>
      <c r="C135" s="31">
        <v>5.6817846702289662E-2</v>
      </c>
      <c r="D135" s="31">
        <v>5.7828364913218251E-2</v>
      </c>
      <c r="E135" s="31">
        <v>5.7378601373581792E-2</v>
      </c>
      <c r="F135" s="31">
        <v>5.6440719405785315E-2</v>
      </c>
      <c r="G135" s="31">
        <v>5.5508932262681027E-2</v>
      </c>
      <c r="H135" s="31">
        <v>5.4366961918436027E-2</v>
      </c>
      <c r="I135" s="31">
        <v>5.3601515731098948E-2</v>
      </c>
      <c r="J135" s="31">
        <v>5.2593627219095468E-2</v>
      </c>
      <c r="K135" s="31">
        <v>5.1673895349962515E-2</v>
      </c>
      <c r="L135" s="31">
        <v>5.0687042318443135E-2</v>
      </c>
      <c r="M135" s="31">
        <v>5.0009155221250462E-2</v>
      </c>
      <c r="N135" s="31">
        <v>5.0101436003267365E-2</v>
      </c>
      <c r="O135" s="31">
        <v>5.0314174328587244E-2</v>
      </c>
      <c r="P135" s="31">
        <v>5.0385639818132821E-2</v>
      </c>
      <c r="Q135" s="31">
        <v>5.0528114075344306E-2</v>
      </c>
      <c r="R135" s="31">
        <v>4.9567429649786776E-2</v>
      </c>
      <c r="S135" s="31">
        <v>4.8968842421525043E-2</v>
      </c>
      <c r="T135" s="31">
        <v>4.8523271392823315E-2</v>
      </c>
      <c r="U135" s="31">
        <v>4.8267633505987374E-2</v>
      </c>
      <c r="V135" s="31">
        <v>4.7731513114430024E-2</v>
      </c>
      <c r="W135" s="31">
        <v>4.7426495429457552E-2</v>
      </c>
      <c r="X135" s="31">
        <v>4.7168397153929606E-2</v>
      </c>
      <c r="Y135" s="31">
        <v>4.7064672275806088E-2</v>
      </c>
      <c r="Z135" s="31">
        <v>4.6480580132312078E-2</v>
      </c>
      <c r="AA135" s="31">
        <v>4.6034755836008828E-2</v>
      </c>
      <c r="AB135" s="31">
        <v>4.4610258704564108E-2</v>
      </c>
      <c r="AC135" s="31">
        <v>4.3418061293406328E-2</v>
      </c>
      <c r="AD135" s="31">
        <v>4.2042872097904513E-2</v>
      </c>
      <c r="AE135" s="31">
        <v>4.0881761036116342E-2</v>
      </c>
    </row>
    <row r="136" spans="1:31">
      <c r="A136" s="29" t="s">
        <v>131</v>
      </c>
      <c r="B136" s="29" t="s">
        <v>78</v>
      </c>
      <c r="C136" s="31">
        <v>4.8281710935553245E-2</v>
      </c>
      <c r="D136" s="31">
        <v>4.9152192939634465E-2</v>
      </c>
      <c r="E136" s="31">
        <v>4.8720318515171404E-2</v>
      </c>
      <c r="F136" s="31">
        <v>4.7966926729309967E-2</v>
      </c>
      <c r="G136" s="31">
        <v>4.7134254488063354E-2</v>
      </c>
      <c r="H136" s="31">
        <v>4.6196077894947049E-2</v>
      </c>
      <c r="I136" s="31">
        <v>4.5542801761801983E-2</v>
      </c>
      <c r="J136" s="31">
        <v>4.468603623151722E-2</v>
      </c>
      <c r="K136" s="31">
        <v>4.3906243035962654E-2</v>
      </c>
      <c r="L136" s="31">
        <v>4.3070985502509956E-2</v>
      </c>
      <c r="M136" s="31">
        <v>4.2460202601809716E-2</v>
      </c>
      <c r="N136" s="31">
        <v>4.2536031147710443E-2</v>
      </c>
      <c r="O136" s="31">
        <v>4.2761138683993886E-2</v>
      </c>
      <c r="P136" s="31">
        <v>4.2806466297542721E-2</v>
      </c>
      <c r="Q136" s="31">
        <v>4.2923179143726085E-2</v>
      </c>
      <c r="R136" s="31">
        <v>4.2082108511766109E-2</v>
      </c>
      <c r="S136" s="31">
        <v>4.1614992526127062E-2</v>
      </c>
      <c r="T136" s="31">
        <v>4.1198259650975962E-2</v>
      </c>
      <c r="U136" s="31">
        <v>4.0994325502073506E-2</v>
      </c>
      <c r="V136" s="31">
        <v>4.0570470942734201E-2</v>
      </c>
      <c r="W136" s="31">
        <v>4.0302100145245191E-2</v>
      </c>
      <c r="X136" s="31">
        <v>4.0051062751834621E-2</v>
      </c>
      <c r="Y136" s="31">
        <v>4.0003608631391012E-2</v>
      </c>
      <c r="Z136" s="31">
        <v>3.9476747079150068E-2</v>
      </c>
      <c r="AA136" s="31">
        <v>3.9114305496499385E-2</v>
      </c>
      <c r="AB136" s="31">
        <v>3.7915861375795862E-2</v>
      </c>
      <c r="AC136" s="31">
        <v>3.6870712884287581E-2</v>
      </c>
      <c r="AD136" s="31">
        <v>3.5729978721358302E-2</v>
      </c>
      <c r="AE136" s="31">
        <v>3.4739320736121106E-2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0.14656899328843162</v>
      </c>
      <c r="D139" s="31">
        <v>0.14259415897455491</v>
      </c>
      <c r="E139" s="31">
        <v>0.15200699359492181</v>
      </c>
      <c r="F139" s="31">
        <v>0.15025704189057712</v>
      </c>
      <c r="G139" s="31">
        <v>0.14276090165809069</v>
      </c>
      <c r="H139" s="31">
        <v>0.15204283000478097</v>
      </c>
      <c r="I139" s="31">
        <v>0.1529667894503397</v>
      </c>
      <c r="J139" s="31">
        <v>0.14657250067058666</v>
      </c>
      <c r="K139" s="31">
        <v>0.15282796204507232</v>
      </c>
      <c r="L139" s="31">
        <v>0.15886338982806544</v>
      </c>
      <c r="M139" s="31">
        <v>0.15264870454408139</v>
      </c>
      <c r="N139" s="31">
        <v>0.16071028553901781</v>
      </c>
      <c r="O139" s="31">
        <v>0.15701049732484851</v>
      </c>
      <c r="P139" s="31">
        <v>0.14888292871781375</v>
      </c>
      <c r="Q139" s="31">
        <v>0.15835661782827834</v>
      </c>
      <c r="R139" s="31">
        <v>0.15951312817285945</v>
      </c>
      <c r="S139" s="31">
        <v>0.15165825037530184</v>
      </c>
      <c r="T139" s="31">
        <v>0.1586467330823832</v>
      </c>
      <c r="U139" s="31">
        <v>0.16491197512715136</v>
      </c>
      <c r="V139" s="31">
        <v>0.15887388381176043</v>
      </c>
      <c r="W139" s="31">
        <v>0.16642236012352907</v>
      </c>
      <c r="X139" s="31">
        <v>0.16225404046300476</v>
      </c>
      <c r="Y139" s="31">
        <v>0.15280556837130269</v>
      </c>
      <c r="Z139" s="31">
        <v>0.16235803444260341</v>
      </c>
      <c r="AA139" s="31">
        <v>0.16248572124267416</v>
      </c>
      <c r="AB139" s="31">
        <v>0.15437871913289489</v>
      </c>
      <c r="AC139" s="31">
        <v>0.16112626294293875</v>
      </c>
      <c r="AD139" s="31">
        <v>0.16754836306143511</v>
      </c>
      <c r="AE139" s="31">
        <v>0.16076692983684585</v>
      </c>
    </row>
    <row r="140" spans="1:31">
      <c r="A140" s="29" t="s">
        <v>132</v>
      </c>
      <c r="B140" s="29" t="s">
        <v>77</v>
      </c>
      <c r="C140" s="31">
        <v>5.6860162725530253E-2</v>
      </c>
      <c r="D140" s="31">
        <v>5.6127141593377859E-2</v>
      </c>
      <c r="E140" s="31">
        <v>5.7858687287911451E-2</v>
      </c>
      <c r="F140" s="31">
        <v>5.6969082187597775E-2</v>
      </c>
      <c r="G140" s="31">
        <v>5.5917414380251031E-2</v>
      </c>
      <c r="H140" s="31">
        <v>5.4843100445946508E-2</v>
      </c>
      <c r="I140" s="31">
        <v>5.4084937402026037E-2</v>
      </c>
      <c r="J140" s="31">
        <v>5.2787688267861371E-2</v>
      </c>
      <c r="K140" s="31">
        <v>5.1714636216454064E-2</v>
      </c>
      <c r="L140" s="31">
        <v>5.0635714041985733E-2</v>
      </c>
      <c r="M140" s="31">
        <v>4.9778102331191641E-2</v>
      </c>
      <c r="N140" s="31">
        <v>4.8857537694293109E-2</v>
      </c>
      <c r="O140" s="31">
        <v>4.960234888239555E-2</v>
      </c>
      <c r="P140" s="31">
        <v>4.9957366986610525E-2</v>
      </c>
      <c r="Q140" s="31">
        <v>5.01428973153175E-2</v>
      </c>
      <c r="R140" s="31">
        <v>4.9580832220338787E-2</v>
      </c>
      <c r="S140" s="31">
        <v>4.918169496180326E-2</v>
      </c>
      <c r="T140" s="31">
        <v>4.8628626666515851E-2</v>
      </c>
      <c r="U140" s="31">
        <v>4.834862144004845E-2</v>
      </c>
      <c r="V140" s="31">
        <v>4.7645477546676154E-2</v>
      </c>
      <c r="W140" s="31">
        <v>4.7267199847788273E-2</v>
      </c>
      <c r="X140" s="31">
        <v>4.6935486603303815E-2</v>
      </c>
      <c r="Y140" s="31">
        <v>4.6805874128950417E-2</v>
      </c>
      <c r="Z140" s="31">
        <v>4.6184352234847466E-2</v>
      </c>
      <c r="AA140" s="31">
        <v>4.5720625711497931E-2</v>
      </c>
      <c r="AB140" s="31">
        <v>4.4340153750256101E-2</v>
      </c>
      <c r="AC140" s="31">
        <v>4.3222810405959732E-2</v>
      </c>
      <c r="AD140" s="31">
        <v>4.1972651798423619E-2</v>
      </c>
      <c r="AE140" s="31">
        <v>4.0717996784467747E-2</v>
      </c>
    </row>
    <row r="141" spans="1:31">
      <c r="A141" s="29" t="s">
        <v>132</v>
      </c>
      <c r="B141" s="29" t="s">
        <v>78</v>
      </c>
      <c r="C141" s="31">
        <v>4.8299340109606001E-2</v>
      </c>
      <c r="D141" s="31">
        <v>4.7658370719935984E-2</v>
      </c>
      <c r="E141" s="31">
        <v>4.9135874469507283E-2</v>
      </c>
      <c r="F141" s="31">
        <v>4.8396614064780581E-2</v>
      </c>
      <c r="G141" s="31">
        <v>4.7479429609905199E-2</v>
      </c>
      <c r="H141" s="31">
        <v>4.6569561577432889E-2</v>
      </c>
      <c r="I141" s="31">
        <v>4.5963088060817212E-2</v>
      </c>
      <c r="J141" s="31">
        <v>4.4824222623047499E-2</v>
      </c>
      <c r="K141" s="31">
        <v>4.3905926145939432E-2</v>
      </c>
      <c r="L141" s="31">
        <v>4.2995283002933753E-2</v>
      </c>
      <c r="M141" s="31">
        <v>4.2288338480117788E-2</v>
      </c>
      <c r="N141" s="31">
        <v>4.1525580051251176E-2</v>
      </c>
      <c r="O141" s="31">
        <v>4.2153536311350728E-2</v>
      </c>
      <c r="P141" s="31">
        <v>4.2415293175966436E-2</v>
      </c>
      <c r="Q141" s="31">
        <v>4.260986986807673E-2</v>
      </c>
      <c r="R141" s="31">
        <v>4.2104273931482084E-2</v>
      </c>
      <c r="S141" s="31">
        <v>4.177032302169148E-2</v>
      </c>
      <c r="T141" s="31">
        <v>4.1284025938214355E-2</v>
      </c>
      <c r="U141" s="31">
        <v>4.1075413829114622E-2</v>
      </c>
      <c r="V141" s="31">
        <v>4.0493992361762689E-2</v>
      </c>
      <c r="W141" s="31">
        <v>4.0141112396627911E-2</v>
      </c>
      <c r="X141" s="31">
        <v>3.9848205921367744E-2</v>
      </c>
      <c r="Y141" s="31">
        <v>3.9743266220702393E-2</v>
      </c>
      <c r="Z141" s="31">
        <v>3.9237495328020747E-2</v>
      </c>
      <c r="AA141" s="31">
        <v>3.8837354595332461E-2</v>
      </c>
      <c r="AB141" s="31">
        <v>3.7651997218953862E-2</v>
      </c>
      <c r="AC141" s="31">
        <v>3.6705765460456542E-2</v>
      </c>
      <c r="AD141" s="31">
        <v>3.565267862662836E-2</v>
      </c>
      <c r="AE141" s="31">
        <v>3.4567080192757262E-2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0.16814544730225062</v>
      </c>
      <c r="D144" s="31">
        <v>0.16915387901047488</v>
      </c>
      <c r="E144" s="31">
        <v>0.1729189367021661</v>
      </c>
      <c r="F144" s="31">
        <v>0.16762326204970895</v>
      </c>
      <c r="G144" s="31">
        <v>0.16071727540050706</v>
      </c>
      <c r="H144" s="31">
        <v>0.16714213615769644</v>
      </c>
      <c r="I144" s="31">
        <v>0.17210141199951273</v>
      </c>
      <c r="J144" s="31">
        <v>0.1635358038286843</v>
      </c>
      <c r="K144" s="31">
        <v>0.17015128199693988</v>
      </c>
      <c r="L144" s="31">
        <v>0.17239789762229607</v>
      </c>
      <c r="M144" s="31">
        <v>0.17186542761897497</v>
      </c>
      <c r="N144" s="31">
        <v>0.17622198500708453</v>
      </c>
      <c r="O144" s="31">
        <v>0.17060648721302288</v>
      </c>
      <c r="P144" s="31">
        <v>0.16266669564524744</v>
      </c>
      <c r="Q144" s="31">
        <v>0.16912344019102149</v>
      </c>
      <c r="R144" s="31">
        <v>0.17484506104238406</v>
      </c>
      <c r="S144" s="31">
        <v>0.16619058949716486</v>
      </c>
      <c r="T144" s="31">
        <v>0.17416702840869963</v>
      </c>
      <c r="U144" s="31">
        <v>0.17646090133741574</v>
      </c>
      <c r="V144" s="31">
        <v>0.17640090104907033</v>
      </c>
      <c r="W144" s="31">
        <v>0.18056736369798629</v>
      </c>
      <c r="X144" s="31">
        <v>0.17439591812152511</v>
      </c>
      <c r="Y144" s="31">
        <v>0.16546979182559562</v>
      </c>
      <c r="Z144" s="31">
        <v>0.17195067415443438</v>
      </c>
      <c r="AA144" s="31">
        <v>0.17691692488591917</v>
      </c>
      <c r="AB144" s="31">
        <v>0.16798835761330236</v>
      </c>
      <c r="AC144" s="31">
        <v>0.17568425382627206</v>
      </c>
      <c r="AD144" s="31">
        <v>0.17813813801242964</v>
      </c>
      <c r="AE144" s="31">
        <v>0.17756426535080308</v>
      </c>
    </row>
    <row r="145" spans="1:31">
      <c r="A145" s="29" t="s">
        <v>133</v>
      </c>
      <c r="B145" s="29" t="s">
        <v>77</v>
      </c>
      <c r="C145" s="31">
        <v>5.6866884082273458E-2</v>
      </c>
      <c r="D145" s="31">
        <v>5.6604011120862836E-2</v>
      </c>
      <c r="E145" s="31">
        <v>5.6053703323017748E-2</v>
      </c>
      <c r="F145" s="31">
        <v>5.5084049409349772E-2</v>
      </c>
      <c r="G145" s="31">
        <v>5.397267729307284E-2</v>
      </c>
      <c r="H145" s="31">
        <v>5.2767608252291119E-2</v>
      </c>
      <c r="I145" s="31">
        <v>5.2132826513183302E-2</v>
      </c>
      <c r="J145" s="31">
        <v>5.1268939068907261E-2</v>
      </c>
      <c r="K145" s="31">
        <v>5.1122300598769661E-2</v>
      </c>
      <c r="L145" s="31">
        <v>5.0534635824440684E-2</v>
      </c>
      <c r="M145" s="31">
        <v>4.9995878048739235E-2</v>
      </c>
      <c r="N145" s="31">
        <v>5.028661642724299E-2</v>
      </c>
      <c r="O145" s="31">
        <v>5.0518672718769399E-2</v>
      </c>
      <c r="P145" s="31">
        <v>5.0697070307770334E-2</v>
      </c>
      <c r="Q145" s="31">
        <v>5.0340143527575792E-2</v>
      </c>
      <c r="R145" s="31">
        <v>4.9317061941021631E-2</v>
      </c>
      <c r="S145" s="31">
        <v>4.8352450850610892E-2</v>
      </c>
      <c r="T145" s="31">
        <v>4.8064878006630084E-2</v>
      </c>
      <c r="U145" s="31">
        <v>4.7677193838082263E-2</v>
      </c>
      <c r="V145" s="31">
        <v>4.6952224470551522E-2</v>
      </c>
      <c r="W145" s="31">
        <v>4.6688930187383321E-2</v>
      </c>
      <c r="X145" s="31">
        <v>4.6287199753712406E-2</v>
      </c>
      <c r="Y145" s="31">
        <v>4.6174263469522199E-2</v>
      </c>
      <c r="Z145" s="31">
        <v>4.5297408691099876E-2</v>
      </c>
      <c r="AA145" s="31">
        <v>4.4630323735751085E-2</v>
      </c>
      <c r="AB145" s="31">
        <v>4.3073189118360555E-2</v>
      </c>
      <c r="AC145" s="31">
        <v>4.2035633837055622E-2</v>
      </c>
      <c r="AD145" s="31">
        <v>4.0659609357215763E-2</v>
      </c>
      <c r="AE145" s="31">
        <v>3.949202827054818E-2</v>
      </c>
    </row>
    <row r="146" spans="1:31">
      <c r="A146" s="29" t="s">
        <v>133</v>
      </c>
      <c r="B146" s="29" t="s">
        <v>78</v>
      </c>
      <c r="C146" s="31">
        <v>4.8301891762344527E-2</v>
      </c>
      <c r="D146" s="31">
        <v>4.8073265941016366E-2</v>
      </c>
      <c r="E146" s="31">
        <v>4.761980991254048E-2</v>
      </c>
      <c r="F146" s="31">
        <v>4.6780743478380779E-2</v>
      </c>
      <c r="G146" s="31">
        <v>4.5871955498795101E-2</v>
      </c>
      <c r="H146" s="31">
        <v>4.4838188426414891E-2</v>
      </c>
      <c r="I146" s="31">
        <v>4.4278550097688031E-2</v>
      </c>
      <c r="J146" s="31">
        <v>4.3528978165391405E-2</v>
      </c>
      <c r="K146" s="31">
        <v>4.3432520133007337E-2</v>
      </c>
      <c r="L146" s="31">
        <v>4.2908008822607646E-2</v>
      </c>
      <c r="M146" s="31">
        <v>4.248398487243004E-2</v>
      </c>
      <c r="N146" s="31">
        <v>4.2722411707378102E-2</v>
      </c>
      <c r="O146" s="31">
        <v>4.293957840662882E-2</v>
      </c>
      <c r="P146" s="31">
        <v>4.3067361718710742E-2</v>
      </c>
      <c r="Q146" s="31">
        <v>4.2746536884319675E-2</v>
      </c>
      <c r="R146" s="31">
        <v>4.1918024079964665E-2</v>
      </c>
      <c r="S146" s="31">
        <v>4.1083243761337464E-2</v>
      </c>
      <c r="T146" s="31">
        <v>4.0816406147946384E-2</v>
      </c>
      <c r="U146" s="31">
        <v>4.0478550409647707E-2</v>
      </c>
      <c r="V146" s="31">
        <v>3.9871135587993517E-2</v>
      </c>
      <c r="W146" s="31">
        <v>3.9668159954191179E-2</v>
      </c>
      <c r="X146" s="31">
        <v>3.9309334763915037E-2</v>
      </c>
      <c r="Y146" s="31">
        <v>3.9224802426156412E-2</v>
      </c>
      <c r="Z146" s="31">
        <v>3.8469193993722818E-2</v>
      </c>
      <c r="AA146" s="31">
        <v>3.7912917912779599E-2</v>
      </c>
      <c r="AB146" s="31">
        <v>3.6592686243275517E-2</v>
      </c>
      <c r="AC146" s="31">
        <v>3.5723691665828464E-2</v>
      </c>
      <c r="AD146" s="31">
        <v>3.4516411323957503E-2</v>
      </c>
      <c r="AE146" s="31">
        <v>3.3521103038522834E-2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0.13534286866612538</v>
      </c>
      <c r="D149" s="31">
        <v>0.13514787235760131</v>
      </c>
      <c r="E149" s="31">
        <v>0.13869170851677259</v>
      </c>
      <c r="F149" s="31">
        <v>0.13972016318682445</v>
      </c>
      <c r="G149" s="31">
        <v>0.1343591609810936</v>
      </c>
      <c r="H149" s="31">
        <v>0.143459665418565</v>
      </c>
      <c r="I149" s="31">
        <v>0.14324319463039725</v>
      </c>
      <c r="J149" s="31">
        <v>0.13941783873239014</v>
      </c>
      <c r="K149" s="31">
        <v>0.13924784726620704</v>
      </c>
      <c r="L149" s="31">
        <v>0.14175280671058749</v>
      </c>
      <c r="M149" s="31">
        <v>0.13974814156357018</v>
      </c>
      <c r="N149" s="31">
        <v>0.14359946192043854</v>
      </c>
      <c r="O149" s="31">
        <v>0.14348357335504228</v>
      </c>
      <c r="P149" s="31">
        <v>0.13765367676411994</v>
      </c>
      <c r="Q149" s="31">
        <v>0.14598513430932675</v>
      </c>
      <c r="R149" s="31">
        <v>0.14689625420629851</v>
      </c>
      <c r="S149" s="31">
        <v>0.14159953302532702</v>
      </c>
      <c r="T149" s="31">
        <v>0.14294648019812753</v>
      </c>
      <c r="U149" s="31">
        <v>0.14590590648206092</v>
      </c>
      <c r="V149" s="31">
        <v>0.14385744774176476</v>
      </c>
      <c r="W149" s="31">
        <v>0.14786746676815582</v>
      </c>
      <c r="X149" s="31">
        <v>0.14715020487444311</v>
      </c>
      <c r="Y149" s="31">
        <v>0.14000731603170247</v>
      </c>
      <c r="Z149" s="31">
        <v>0.14863510514237657</v>
      </c>
      <c r="AA149" s="31">
        <v>0.14849043580021973</v>
      </c>
      <c r="AB149" s="31">
        <v>0.14375999282638457</v>
      </c>
      <c r="AC149" s="31">
        <v>0.14420056557568481</v>
      </c>
      <c r="AD149" s="31">
        <v>0.14772607452383379</v>
      </c>
      <c r="AE149" s="31">
        <v>0.14522793719891286</v>
      </c>
    </row>
    <row r="150" spans="1:31">
      <c r="A150" s="29" t="s">
        <v>134</v>
      </c>
      <c r="B150" s="29" t="s">
        <v>77</v>
      </c>
      <c r="C150" s="31">
        <v>5.6166580304967212E-2</v>
      </c>
      <c r="D150" s="31">
        <v>5.7003547395656433E-2</v>
      </c>
      <c r="E150" s="31">
        <v>5.678052093920892E-2</v>
      </c>
      <c r="F150" s="31">
        <v>5.5863932208032777E-2</v>
      </c>
      <c r="G150" s="31">
        <v>5.494794410371092E-2</v>
      </c>
      <c r="H150" s="31">
        <v>5.3938228676967723E-2</v>
      </c>
      <c r="I150" s="31">
        <v>5.3324576087481028E-2</v>
      </c>
      <c r="J150" s="31">
        <v>5.2395885950198506E-2</v>
      </c>
      <c r="K150" s="31">
        <v>5.1593343964033846E-2</v>
      </c>
      <c r="L150" s="31">
        <v>5.0702095190792044E-2</v>
      </c>
      <c r="M150" s="31">
        <v>5.0149681182366859E-2</v>
      </c>
      <c r="N150" s="31">
        <v>5.0228215680719362E-2</v>
      </c>
      <c r="O150" s="31">
        <v>5.0435638434085404E-2</v>
      </c>
      <c r="P150" s="31">
        <v>5.0568410476815366E-2</v>
      </c>
      <c r="Q150" s="31">
        <v>5.0561515116479057E-2</v>
      </c>
      <c r="R150" s="31">
        <v>4.968039889815181E-2</v>
      </c>
      <c r="S150" s="31">
        <v>4.9128071900910113E-2</v>
      </c>
      <c r="T150" s="31">
        <v>4.8627473874222213E-2</v>
      </c>
      <c r="U150" s="31">
        <v>4.8281852635142605E-2</v>
      </c>
      <c r="V150" s="31">
        <v>4.7742499074895008E-2</v>
      </c>
      <c r="W150" s="31">
        <v>4.7373991647772618E-2</v>
      </c>
      <c r="X150" s="31">
        <v>4.7077282154838161E-2</v>
      </c>
      <c r="Y150" s="31">
        <v>4.6941971226765876E-2</v>
      </c>
      <c r="Z150" s="31">
        <v>4.6292508833182949E-2</v>
      </c>
      <c r="AA150" s="31">
        <v>4.5923932823542797E-2</v>
      </c>
      <c r="AB150" s="31">
        <v>4.4569781785786328E-2</v>
      </c>
      <c r="AC150" s="31">
        <v>4.3477207987070443E-2</v>
      </c>
      <c r="AD150" s="31">
        <v>4.2147516529196592E-2</v>
      </c>
      <c r="AE150" s="31">
        <v>4.0997633889080953E-2</v>
      </c>
    </row>
    <row r="151" spans="1:31">
      <c r="A151" s="29" t="s">
        <v>134</v>
      </c>
      <c r="B151" s="29" t="s">
        <v>78</v>
      </c>
      <c r="C151" s="31">
        <v>4.7689637997083922E-2</v>
      </c>
      <c r="D151" s="31">
        <v>4.8433807337255892E-2</v>
      </c>
      <c r="E151" s="31">
        <v>4.8222446472549342E-2</v>
      </c>
      <c r="F151" s="31">
        <v>4.7446468739639418E-2</v>
      </c>
      <c r="G151" s="31">
        <v>4.6692198402707212E-2</v>
      </c>
      <c r="H151" s="31">
        <v>4.5839130608222839E-2</v>
      </c>
      <c r="I151" s="31">
        <v>4.5316567415223066E-2</v>
      </c>
      <c r="J151" s="31">
        <v>4.451341304594781E-2</v>
      </c>
      <c r="K151" s="31">
        <v>4.3817410894338493E-2</v>
      </c>
      <c r="L151" s="31">
        <v>4.3060740081486248E-2</v>
      </c>
      <c r="M151" s="31">
        <v>4.2570566901630948E-2</v>
      </c>
      <c r="N151" s="31">
        <v>4.2686713272786315E-2</v>
      </c>
      <c r="O151" s="31">
        <v>4.2849124557161944E-2</v>
      </c>
      <c r="P151" s="31">
        <v>4.2957978211161367E-2</v>
      </c>
      <c r="Q151" s="31">
        <v>4.2974362300373305E-2</v>
      </c>
      <c r="R151" s="31">
        <v>4.2188878115021922E-2</v>
      </c>
      <c r="S151" s="31">
        <v>4.1741808501977465E-2</v>
      </c>
      <c r="T151" s="31">
        <v>4.1302885030999312E-2</v>
      </c>
      <c r="U151" s="31">
        <v>4.098845429848981E-2</v>
      </c>
      <c r="V151" s="31">
        <v>4.0569953467075939E-2</v>
      </c>
      <c r="W151" s="31">
        <v>4.0231686983867504E-2</v>
      </c>
      <c r="X151" s="31">
        <v>3.997914548312019E-2</v>
      </c>
      <c r="Y151" s="31">
        <v>3.987173859190718E-2</v>
      </c>
      <c r="Z151" s="31">
        <v>3.9303527742711994E-2</v>
      </c>
      <c r="AA151" s="31">
        <v>3.9011421571482158E-2</v>
      </c>
      <c r="AB151" s="31">
        <v>3.7866873466030966E-2</v>
      </c>
      <c r="AC151" s="31">
        <v>3.6919381572196652E-2</v>
      </c>
      <c r="AD151" s="31">
        <v>3.5790589108921828E-2</v>
      </c>
      <c r="AE151" s="31">
        <v>3.4803665905222353E-2</v>
      </c>
    </row>
  </sheetData>
  <sheetProtection algorithmName="SHA-512" hashValue="BnyW59PLTra1EacxXWWGpnmzMonsgA4xVXG4ArUu0+LcnB66CVOybTlM0Qq3QNv9nkCeDyfWYcfl2AprEmpH/w==" saltValue="pFDNKMS6m+NnbMeds6krdQ=="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158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77185.408189999987</v>
      </c>
      <c r="D6" s="33">
        <v>70022.637159999998</v>
      </c>
      <c r="E6" s="33">
        <v>66930.775849999991</v>
      </c>
      <c r="F6" s="33">
        <v>62345.343473023633</v>
      </c>
      <c r="G6" s="33">
        <v>54881.036331733056</v>
      </c>
      <c r="H6" s="33">
        <v>52196.706262769781</v>
      </c>
      <c r="I6" s="33">
        <v>49654.294395719095</v>
      </c>
      <c r="J6" s="33">
        <v>52440.457156084551</v>
      </c>
      <c r="K6" s="33">
        <v>51166.704254589989</v>
      </c>
      <c r="L6" s="33">
        <v>49756.293278870755</v>
      </c>
      <c r="M6" s="33">
        <v>47332.069398892716</v>
      </c>
      <c r="N6" s="33">
        <v>32203.902185173582</v>
      </c>
      <c r="O6" s="33">
        <v>32598.263620253307</v>
      </c>
      <c r="P6" s="33">
        <v>28555.462317864534</v>
      </c>
      <c r="Q6" s="33">
        <v>22148.400817533638</v>
      </c>
      <c r="R6" s="33">
        <v>21779.188465322299</v>
      </c>
      <c r="S6" s="33">
        <v>22236.093459466738</v>
      </c>
      <c r="T6" s="33">
        <v>22044.278944234327</v>
      </c>
      <c r="U6" s="33">
        <v>20307.171029478988</v>
      </c>
      <c r="V6" s="33">
        <v>19597.890134622947</v>
      </c>
      <c r="W6" s="33">
        <v>15537.832176674696</v>
      </c>
      <c r="X6" s="33">
        <v>9623.5926398453503</v>
      </c>
      <c r="Y6" s="33">
        <v>6637.2831241431504</v>
      </c>
      <c r="Z6" s="33">
        <v>6061.2133681486903</v>
      </c>
      <c r="AA6" s="33">
        <v>5690.8652747944298</v>
      </c>
      <c r="AB6" s="33">
        <v>5921.9270500000002</v>
      </c>
      <c r="AC6" s="33">
        <v>5473.0813632405998</v>
      </c>
      <c r="AD6" s="33">
        <v>4994.1386418979</v>
      </c>
      <c r="AE6" s="33">
        <v>5103.8521691552996</v>
      </c>
      <c r="AG6" s="32"/>
    </row>
    <row r="7" spans="1:35">
      <c r="A7" s="29" t="s">
        <v>40</v>
      </c>
      <c r="B7" s="29" t="s">
        <v>71</v>
      </c>
      <c r="C7" s="33">
        <v>26763.828099999999</v>
      </c>
      <c r="D7" s="33">
        <v>22852.930900000003</v>
      </c>
      <c r="E7" s="33">
        <v>24120.904300000002</v>
      </c>
      <c r="F7" s="33">
        <v>12507.64818404775</v>
      </c>
      <c r="G7" s="33">
        <v>12577.31097659367</v>
      </c>
      <c r="H7" s="33">
        <v>10005.795770073517</v>
      </c>
      <c r="I7" s="33">
        <v>1.4014580539999997E-3</v>
      </c>
      <c r="J7" s="33">
        <v>1.0981762859999995E-3</v>
      </c>
      <c r="K7" s="33">
        <v>9.8198121599999983E-4</v>
      </c>
      <c r="L7" s="33">
        <v>9.1518518499999904E-4</v>
      </c>
      <c r="M7" s="33">
        <v>8.0090734600000003E-4</v>
      </c>
      <c r="N7" s="33">
        <v>7.4688592999999995E-4</v>
      </c>
      <c r="O7" s="33">
        <v>7.7187986999999886E-4</v>
      </c>
      <c r="P7" s="33">
        <v>7.1513304499999989E-4</v>
      </c>
      <c r="Q7" s="33">
        <v>7.2124951999999801E-4</v>
      </c>
      <c r="R7" s="33">
        <v>6.9500115199999993E-4</v>
      </c>
      <c r="S7" s="33">
        <v>6.1736579000000002E-4</v>
      </c>
      <c r="T7" s="33">
        <v>6.485353759999999E-4</v>
      </c>
      <c r="U7" s="33">
        <v>5.6149706399999887E-4</v>
      </c>
      <c r="V7" s="33">
        <v>5.7324800899999991E-4</v>
      </c>
      <c r="W7" s="33">
        <v>6.4501888699999995E-4</v>
      </c>
      <c r="X7" s="33">
        <v>6.9696059599999994E-4</v>
      </c>
      <c r="Y7" s="33">
        <v>6.9191846999999977E-4</v>
      </c>
      <c r="Z7" s="33">
        <v>6.4732109999999967E-4</v>
      </c>
      <c r="AA7" s="33">
        <v>6.2817123999999987E-4</v>
      </c>
      <c r="AB7" s="33">
        <v>7.07450485E-4</v>
      </c>
      <c r="AC7" s="33">
        <v>3.2976164999999998E-4</v>
      </c>
      <c r="AD7" s="33">
        <v>0</v>
      </c>
      <c r="AE7" s="33">
        <v>0</v>
      </c>
    </row>
    <row r="8" spans="1:35">
      <c r="A8" s="29" t="s">
        <v>40</v>
      </c>
      <c r="B8" s="29" t="s">
        <v>20</v>
      </c>
      <c r="C8" s="33">
        <v>2252.506645536916</v>
      </c>
      <c r="D8" s="33">
        <v>2252.5066463683656</v>
      </c>
      <c r="E8" s="33">
        <v>1826.027657039645</v>
      </c>
      <c r="F8" s="33">
        <v>3274.1721331508861</v>
      </c>
      <c r="G8" s="33">
        <v>3998.6847038751957</v>
      </c>
      <c r="H8" s="33">
        <v>3454.315476604726</v>
      </c>
      <c r="I8" s="33">
        <v>3298.5317923782609</v>
      </c>
      <c r="J8" s="33">
        <v>3456.491220274942</v>
      </c>
      <c r="K8" s="33">
        <v>3421.1710738644933</v>
      </c>
      <c r="L8" s="33">
        <v>3696.4079811914853</v>
      </c>
      <c r="M8" s="33">
        <v>4380.4934472281366</v>
      </c>
      <c r="N8" s="33">
        <v>5528.747690300318</v>
      </c>
      <c r="O8" s="33">
        <v>6465.1558518118991</v>
      </c>
      <c r="P8" s="33">
        <v>5986.0951067247042</v>
      </c>
      <c r="Q8" s="33">
        <v>5211.067154936296</v>
      </c>
      <c r="R8" s="33">
        <v>4509.7968341794658</v>
      </c>
      <c r="S8" s="33">
        <v>4268.402190907108</v>
      </c>
      <c r="T8" s="33">
        <v>4321.4765961886505</v>
      </c>
      <c r="U8" s="33">
        <v>3640.5587679970636</v>
      </c>
      <c r="V8" s="33">
        <v>3889.2832831159913</v>
      </c>
      <c r="W8" s="33">
        <v>4146.375314264179</v>
      </c>
      <c r="X8" s="33">
        <v>4642.5010480152969</v>
      </c>
      <c r="Y8" s="33">
        <v>2983.514848748443</v>
      </c>
      <c r="Z8" s="33">
        <v>2817.3686155277192</v>
      </c>
      <c r="AA8" s="33">
        <v>1369.417395438931</v>
      </c>
      <c r="AB8" s="33">
        <v>960.52405519389492</v>
      </c>
      <c r="AC8" s="33">
        <v>963.15570642031491</v>
      </c>
      <c r="AD8" s="33">
        <v>960.52410085083818</v>
      </c>
      <c r="AE8" s="33">
        <v>960.52409220150605</v>
      </c>
    </row>
    <row r="9" spans="1:35">
      <c r="A9" s="29" t="s">
        <v>40</v>
      </c>
      <c r="B9" s="29" t="s">
        <v>32</v>
      </c>
      <c r="C9" s="33">
        <v>709.42728600000009</v>
      </c>
      <c r="D9" s="33">
        <v>720.14829400000008</v>
      </c>
      <c r="E9" s="33">
        <v>726.26622599999996</v>
      </c>
      <c r="F9" s="33">
        <v>271.79358499999989</v>
      </c>
      <c r="G9" s="33">
        <v>290.7291699999999</v>
      </c>
      <c r="H9" s="33">
        <v>292.10878999999989</v>
      </c>
      <c r="I9" s="33">
        <v>257.91304599999899</v>
      </c>
      <c r="J9" s="33">
        <v>324.40859999999998</v>
      </c>
      <c r="K9" s="33">
        <v>250.2948099999999</v>
      </c>
      <c r="L9" s="33">
        <v>239.85518499999989</v>
      </c>
      <c r="M9" s="33">
        <v>267.18219999999985</v>
      </c>
      <c r="N9" s="33">
        <v>636.18768999999907</v>
      </c>
      <c r="O9" s="33">
        <v>662.86830999999893</v>
      </c>
      <c r="P9" s="33">
        <v>982.57512999999994</v>
      </c>
      <c r="Q9" s="33">
        <v>354.26184000000001</v>
      </c>
      <c r="R9" s="33">
        <v>401.64240999999998</v>
      </c>
      <c r="S9" s="33">
        <v>669.40888999999993</v>
      </c>
      <c r="T9" s="33">
        <v>667.64830000000006</v>
      </c>
      <c r="U9" s="33">
        <v>157.29949999999999</v>
      </c>
      <c r="V9" s="33">
        <v>184.90503999999899</v>
      </c>
      <c r="W9" s="33">
        <v>234.03899999999999</v>
      </c>
      <c r="X9" s="33">
        <v>252.11690999999999</v>
      </c>
      <c r="Y9" s="33">
        <v>220.45959999999999</v>
      </c>
      <c r="Z9" s="33">
        <v>216.34650999999999</v>
      </c>
      <c r="AA9" s="33">
        <v>190.42856</v>
      </c>
      <c r="AB9" s="33">
        <v>0</v>
      </c>
      <c r="AC9" s="33">
        <v>0</v>
      </c>
      <c r="AD9" s="33">
        <v>0</v>
      </c>
      <c r="AE9" s="33">
        <v>0</v>
      </c>
    </row>
    <row r="10" spans="1:35">
      <c r="A10" s="29" t="s">
        <v>40</v>
      </c>
      <c r="B10" s="29" t="s">
        <v>66</v>
      </c>
      <c r="C10" s="33">
        <v>59.724848572495503</v>
      </c>
      <c r="D10" s="33">
        <v>24.1346593475986</v>
      </c>
      <c r="E10" s="33">
        <v>105.71108759840847</v>
      </c>
      <c r="F10" s="33">
        <v>344.26093597241544</v>
      </c>
      <c r="G10" s="33">
        <v>278.20769172949446</v>
      </c>
      <c r="H10" s="33">
        <v>280.92780764410355</v>
      </c>
      <c r="I10" s="33">
        <v>222.39822400642967</v>
      </c>
      <c r="J10" s="33">
        <v>353.94345049443797</v>
      </c>
      <c r="K10" s="33">
        <v>178.38740919217597</v>
      </c>
      <c r="L10" s="33">
        <v>327.11752654810584</v>
      </c>
      <c r="M10" s="33">
        <v>472.01015664477035</v>
      </c>
      <c r="N10" s="33">
        <v>1039.8906673592248</v>
      </c>
      <c r="O10" s="33">
        <v>956.23462415183678</v>
      </c>
      <c r="P10" s="33">
        <v>1036.181290127528</v>
      </c>
      <c r="Q10" s="33">
        <v>1266.2235925757482</v>
      </c>
      <c r="R10" s="33">
        <v>1498.3720175644537</v>
      </c>
      <c r="S10" s="33">
        <v>3242.760002186752</v>
      </c>
      <c r="T10" s="33">
        <v>2408.3173132018974</v>
      </c>
      <c r="U10" s="33">
        <v>4981.6677528350565</v>
      </c>
      <c r="V10" s="33">
        <v>6734.9976084409282</v>
      </c>
      <c r="W10" s="33">
        <v>6636.4344210665749</v>
      </c>
      <c r="X10" s="33">
        <v>7588.6051215710213</v>
      </c>
      <c r="Y10" s="33">
        <v>11615.064772698324</v>
      </c>
      <c r="Z10" s="33">
        <v>8033.5123140226124</v>
      </c>
      <c r="AA10" s="33">
        <v>8680.8764306940866</v>
      </c>
      <c r="AB10" s="33">
        <v>14186.536009138064</v>
      </c>
      <c r="AC10" s="33">
        <v>14110.493261656427</v>
      </c>
      <c r="AD10" s="33">
        <v>16930.540212135795</v>
      </c>
      <c r="AE10" s="33">
        <v>17653.276539572144</v>
      </c>
    </row>
    <row r="11" spans="1:35">
      <c r="A11" s="29" t="s">
        <v>40</v>
      </c>
      <c r="B11" s="29" t="s">
        <v>65</v>
      </c>
      <c r="C11" s="33">
        <v>13504.276538999999</v>
      </c>
      <c r="D11" s="33">
        <v>14402.075731999996</v>
      </c>
      <c r="E11" s="33">
        <v>13093.842976999986</v>
      </c>
      <c r="F11" s="33">
        <v>15336.527769999997</v>
      </c>
      <c r="G11" s="33">
        <v>15438.802640999997</v>
      </c>
      <c r="H11" s="33">
        <v>14527.717319999998</v>
      </c>
      <c r="I11" s="33">
        <v>16766.481500999998</v>
      </c>
      <c r="J11" s="33">
        <v>18645.190505000002</v>
      </c>
      <c r="K11" s="33">
        <v>16501.4421</v>
      </c>
      <c r="L11" s="33">
        <v>15135.910544999999</v>
      </c>
      <c r="M11" s="33">
        <v>15328.093409999999</v>
      </c>
      <c r="N11" s="33">
        <v>14819.003822999999</v>
      </c>
      <c r="O11" s="33">
        <v>16708.086810000001</v>
      </c>
      <c r="P11" s="33">
        <v>16747.168565</v>
      </c>
      <c r="Q11" s="33">
        <v>16213.476248999998</v>
      </c>
      <c r="R11" s="33">
        <v>15884.914643999997</v>
      </c>
      <c r="S11" s="33">
        <v>17769.946058000001</v>
      </c>
      <c r="T11" s="33">
        <v>16270.679215999997</v>
      </c>
      <c r="U11" s="33">
        <v>14875.167480999999</v>
      </c>
      <c r="V11" s="33">
        <v>14297.253431999998</v>
      </c>
      <c r="W11" s="33">
        <v>13723.059547999999</v>
      </c>
      <c r="X11" s="33">
        <v>15576.191953</v>
      </c>
      <c r="Y11" s="33">
        <v>15578.360516999997</v>
      </c>
      <c r="Z11" s="33">
        <v>14866.923573999995</v>
      </c>
      <c r="AA11" s="33">
        <v>15792.886021999995</v>
      </c>
      <c r="AB11" s="33">
        <v>17933.500812999988</v>
      </c>
      <c r="AC11" s="33">
        <v>15848.545749999997</v>
      </c>
      <c r="AD11" s="33">
        <v>14203.796649999998</v>
      </c>
      <c r="AE11" s="33">
        <v>14012.661885999998</v>
      </c>
    </row>
    <row r="12" spans="1:35">
      <c r="A12" s="29" t="s">
        <v>40</v>
      </c>
      <c r="B12" s="29" t="s">
        <v>69</v>
      </c>
      <c r="C12" s="33">
        <v>47897.318099757707</v>
      </c>
      <c r="D12" s="33">
        <v>53423.129636692414</v>
      </c>
      <c r="E12" s="33">
        <v>54988.865305464504</v>
      </c>
      <c r="F12" s="33">
        <v>68323.790444735234</v>
      </c>
      <c r="G12" s="33">
        <v>74836.773153090049</v>
      </c>
      <c r="H12" s="33">
        <v>78263.727088022555</v>
      </c>
      <c r="I12" s="33">
        <v>87297.602811773613</v>
      </c>
      <c r="J12" s="33">
        <v>88127.621189663027</v>
      </c>
      <c r="K12" s="33">
        <v>90814.987646912574</v>
      </c>
      <c r="L12" s="33">
        <v>93486.988084406374</v>
      </c>
      <c r="M12" s="33">
        <v>97136.819995440906</v>
      </c>
      <c r="N12" s="33">
        <v>106538.54100589961</v>
      </c>
      <c r="O12" s="33">
        <v>106632.83778671193</v>
      </c>
      <c r="P12" s="33">
        <v>116442.48923265203</v>
      </c>
      <c r="Q12" s="33">
        <v>122438.35767923306</v>
      </c>
      <c r="R12" s="33">
        <v>126863.14603489947</v>
      </c>
      <c r="S12" s="33">
        <v>128644.88191340287</v>
      </c>
      <c r="T12" s="33">
        <v>130616.67224046524</v>
      </c>
      <c r="U12" s="33">
        <v>129284.10926032931</v>
      </c>
      <c r="V12" s="33">
        <v>125314.79723716588</v>
      </c>
      <c r="W12" s="33">
        <v>125893.83805971486</v>
      </c>
      <c r="X12" s="33">
        <v>126871.00295334359</v>
      </c>
      <c r="Y12" s="33">
        <v>135179.53788189628</v>
      </c>
      <c r="Z12" s="33">
        <v>139135.99459165387</v>
      </c>
      <c r="AA12" s="33">
        <v>145206.1442674257</v>
      </c>
      <c r="AB12" s="33">
        <v>149338.44049028977</v>
      </c>
      <c r="AC12" s="33">
        <v>151185.63958887249</v>
      </c>
      <c r="AD12" s="33">
        <v>151448.06724015262</v>
      </c>
      <c r="AE12" s="33">
        <v>153474.99684982345</v>
      </c>
    </row>
    <row r="13" spans="1:35">
      <c r="A13" s="29" t="s">
        <v>40</v>
      </c>
      <c r="B13" s="29" t="s">
        <v>68</v>
      </c>
      <c r="C13" s="33">
        <v>14501.04568951396</v>
      </c>
      <c r="D13" s="33">
        <v>17775.904115282174</v>
      </c>
      <c r="E13" s="33">
        <v>18045.091439203188</v>
      </c>
      <c r="F13" s="33">
        <v>17335.543369802017</v>
      </c>
      <c r="G13" s="33">
        <v>17249.113105861808</v>
      </c>
      <c r="H13" s="33">
        <v>18606.326189317089</v>
      </c>
      <c r="I13" s="33">
        <v>20664.984119606215</v>
      </c>
      <c r="J13" s="33">
        <v>19906.69546855085</v>
      </c>
      <c r="K13" s="33">
        <v>20894.528614546929</v>
      </c>
      <c r="L13" s="33">
        <v>22293.114868775872</v>
      </c>
      <c r="M13" s="33">
        <v>23364.660113191359</v>
      </c>
      <c r="N13" s="33">
        <v>31885.968000262972</v>
      </c>
      <c r="O13" s="33">
        <v>33641.801501031296</v>
      </c>
      <c r="P13" s="33">
        <v>33058.736685025469</v>
      </c>
      <c r="Q13" s="33">
        <v>35885.886615592986</v>
      </c>
      <c r="R13" s="33">
        <v>36801.899549922615</v>
      </c>
      <c r="S13" s="33">
        <v>42916.218996396747</v>
      </c>
      <c r="T13" s="33">
        <v>44829.634046604879</v>
      </c>
      <c r="U13" s="33">
        <v>50454.444548130654</v>
      </c>
      <c r="V13" s="33">
        <v>56854.191727380603</v>
      </c>
      <c r="W13" s="33">
        <v>66206.773286218726</v>
      </c>
      <c r="X13" s="33">
        <v>76254.034031481395</v>
      </c>
      <c r="Y13" s="33">
        <v>74444.860076255529</v>
      </c>
      <c r="Z13" s="33">
        <v>76843.558677654539</v>
      </c>
      <c r="AA13" s="33">
        <v>76221.923950668963</v>
      </c>
      <c r="AB13" s="33">
        <v>78536.365000430334</v>
      </c>
      <c r="AC13" s="33">
        <v>79828.762889622769</v>
      </c>
      <c r="AD13" s="33">
        <v>79938.034579687868</v>
      </c>
      <c r="AE13" s="33">
        <v>79920.76063139156</v>
      </c>
    </row>
    <row r="14" spans="1:35">
      <c r="A14" s="29" t="s">
        <v>40</v>
      </c>
      <c r="B14" s="29" t="s">
        <v>36</v>
      </c>
      <c r="C14" s="33">
        <v>137.75839473181401</v>
      </c>
      <c r="D14" s="33">
        <v>214.55009022755883</v>
      </c>
      <c r="E14" s="33">
        <v>251.29165781821098</v>
      </c>
      <c r="F14" s="33">
        <v>287.91265488625601</v>
      </c>
      <c r="G14" s="33">
        <v>274.03311508231087</v>
      </c>
      <c r="H14" s="33">
        <v>286.02471194955706</v>
      </c>
      <c r="I14" s="33">
        <v>284.0173588417</v>
      </c>
      <c r="J14" s="33">
        <v>270.59168058632002</v>
      </c>
      <c r="K14" s="33">
        <v>256.96094963045897</v>
      </c>
      <c r="L14" s="33">
        <v>260.56822623295983</v>
      </c>
      <c r="M14" s="33">
        <v>253.02647758212998</v>
      </c>
      <c r="N14" s="33">
        <v>1794.9956124650901</v>
      </c>
      <c r="O14" s="33">
        <v>2030.5366453498491</v>
      </c>
      <c r="P14" s="33">
        <v>2008.5071851810101</v>
      </c>
      <c r="Q14" s="33">
        <v>2519.4593319643591</v>
      </c>
      <c r="R14" s="33">
        <v>2527.918522501298</v>
      </c>
      <c r="S14" s="33">
        <v>2846.1907593822193</v>
      </c>
      <c r="T14" s="33">
        <v>2838.4241070334097</v>
      </c>
      <c r="U14" s="33">
        <v>3414.2252744042698</v>
      </c>
      <c r="V14" s="33">
        <v>3364.6753108312696</v>
      </c>
      <c r="W14" s="33">
        <v>4425.9759465526404</v>
      </c>
      <c r="X14" s="33">
        <v>4973.9660313660997</v>
      </c>
      <c r="Y14" s="33">
        <v>4841.0367018809402</v>
      </c>
      <c r="Z14" s="33">
        <v>5141.1048380640013</v>
      </c>
      <c r="AA14" s="33">
        <v>5081.7532474730197</v>
      </c>
      <c r="AB14" s="33">
        <v>6203.2770578867703</v>
      </c>
      <c r="AC14" s="33">
        <v>6305.5251841448489</v>
      </c>
      <c r="AD14" s="33">
        <v>7015.7796910794796</v>
      </c>
      <c r="AE14" s="33">
        <v>6821.3051960522707</v>
      </c>
      <c r="AH14" s="28"/>
      <c r="AI14" s="28"/>
    </row>
    <row r="15" spans="1:35">
      <c r="A15" s="29" t="s">
        <v>40</v>
      </c>
      <c r="B15" s="29" t="s">
        <v>73</v>
      </c>
      <c r="C15" s="33">
        <v>303.85289599999999</v>
      </c>
      <c r="D15" s="33">
        <v>434.44734099999994</v>
      </c>
      <c r="E15" s="33">
        <v>558.92767740141289</v>
      </c>
      <c r="F15" s="33">
        <v>1266.8108614357982</v>
      </c>
      <c r="G15" s="33">
        <v>4802.2727847496308</v>
      </c>
      <c r="H15" s="33">
        <v>4876.2218237325833</v>
      </c>
      <c r="I15" s="33">
        <v>5428.9873540116596</v>
      </c>
      <c r="J15" s="33">
        <v>5523.9000403820137</v>
      </c>
      <c r="K15" s="33">
        <v>5641.0157979468549</v>
      </c>
      <c r="L15" s="33">
        <v>6126.6984283379907</v>
      </c>
      <c r="M15" s="33">
        <v>5962.1324095966193</v>
      </c>
      <c r="N15" s="33">
        <v>11005.21352230268</v>
      </c>
      <c r="O15" s="33">
        <v>11291.68765993048</v>
      </c>
      <c r="P15" s="33">
        <v>11451.501843154661</v>
      </c>
      <c r="Q15" s="33">
        <v>13228.274285742909</v>
      </c>
      <c r="R15" s="33">
        <v>12803.204206614322</v>
      </c>
      <c r="S15" s="33">
        <v>15734.504437400901</v>
      </c>
      <c r="T15" s="33">
        <v>15703.177325108301</v>
      </c>
      <c r="U15" s="33">
        <v>17451.738064502213</v>
      </c>
      <c r="V15" s="33">
        <v>17429.012902618819</v>
      </c>
      <c r="W15" s="33">
        <v>22232.562768406431</v>
      </c>
      <c r="X15" s="33">
        <v>24536.494719517897</v>
      </c>
      <c r="Y15" s="33">
        <v>23005.717602214601</v>
      </c>
      <c r="Z15" s="33">
        <v>25376.293288523062</v>
      </c>
      <c r="AA15" s="33">
        <v>24396.019941769398</v>
      </c>
      <c r="AB15" s="33">
        <v>23062.943536189639</v>
      </c>
      <c r="AC15" s="33">
        <v>22598.468664470623</v>
      </c>
      <c r="AD15" s="33">
        <v>23098.417694683347</v>
      </c>
      <c r="AE15" s="33">
        <v>22238.251645558379</v>
      </c>
      <c r="AH15" s="28"/>
      <c r="AI15" s="28"/>
    </row>
    <row r="16" spans="1:35">
      <c r="A16" s="29" t="s">
        <v>40</v>
      </c>
      <c r="B16" s="29" t="s">
        <v>56</v>
      </c>
      <c r="C16" s="33">
        <v>40.053375975999998</v>
      </c>
      <c r="D16" s="33">
        <v>118.05300416999989</v>
      </c>
      <c r="E16" s="33">
        <v>306.7402055999998</v>
      </c>
      <c r="F16" s="33">
        <v>609.05727623999985</v>
      </c>
      <c r="G16" s="33">
        <v>930.12872689999995</v>
      </c>
      <c r="H16" s="33">
        <v>1309.1094870999998</v>
      </c>
      <c r="I16" s="33">
        <v>1700.6765984000001</v>
      </c>
      <c r="J16" s="33">
        <v>2062.2845005999998</v>
      </c>
      <c r="K16" s="33">
        <v>2500.8157966999997</v>
      </c>
      <c r="L16" s="33">
        <v>2895.1393469999989</v>
      </c>
      <c r="M16" s="33">
        <v>3241.3035712999977</v>
      </c>
      <c r="N16" s="33">
        <v>3604.689030999999</v>
      </c>
      <c r="O16" s="33">
        <v>3976.7524570000005</v>
      </c>
      <c r="P16" s="33">
        <v>4295.5780160000004</v>
      </c>
      <c r="Q16" s="33">
        <v>4950.5952910000005</v>
      </c>
      <c r="R16" s="33">
        <v>5139.6836109999995</v>
      </c>
      <c r="S16" s="33">
        <v>5017.3783719999992</v>
      </c>
      <c r="T16" s="33">
        <v>5209.6548969999985</v>
      </c>
      <c r="U16" s="33">
        <v>5552.8640529999993</v>
      </c>
      <c r="V16" s="33">
        <v>5739.0997369999995</v>
      </c>
      <c r="W16" s="33">
        <v>5990.3874560000004</v>
      </c>
      <c r="X16" s="33">
        <v>6002.895966</v>
      </c>
      <c r="Y16" s="33">
        <v>5486.9220640000003</v>
      </c>
      <c r="Z16" s="33">
        <v>6215.6499459999995</v>
      </c>
      <c r="AA16" s="33">
        <v>6093.5447459999996</v>
      </c>
      <c r="AB16" s="33">
        <v>5577.5622910000002</v>
      </c>
      <c r="AC16" s="33">
        <v>5549.1777490000004</v>
      </c>
      <c r="AD16" s="33">
        <v>5428.0024509999994</v>
      </c>
      <c r="AE16" s="33">
        <v>5139.7857034999979</v>
      </c>
      <c r="AH16" s="28"/>
      <c r="AI16" s="28"/>
    </row>
    <row r="17" spans="1:35">
      <c r="A17" s="34" t="s">
        <v>138</v>
      </c>
      <c r="B17" s="34"/>
      <c r="C17" s="35">
        <v>182873.53539838106</v>
      </c>
      <c r="D17" s="35">
        <v>181473.46714369056</v>
      </c>
      <c r="E17" s="35">
        <v>179837.48484230574</v>
      </c>
      <c r="F17" s="35">
        <v>179739.07989573193</v>
      </c>
      <c r="G17" s="35">
        <v>179550.65777388331</v>
      </c>
      <c r="H17" s="35">
        <v>177627.62470443177</v>
      </c>
      <c r="I17" s="35">
        <v>178162.20729194165</v>
      </c>
      <c r="J17" s="35">
        <v>183254.80868824408</v>
      </c>
      <c r="K17" s="35">
        <v>183227.51689108738</v>
      </c>
      <c r="L17" s="35">
        <v>184935.68838497781</v>
      </c>
      <c r="M17" s="35">
        <v>188281.32952230523</v>
      </c>
      <c r="N17" s="35">
        <v>192652.24180888163</v>
      </c>
      <c r="O17" s="35">
        <v>197665.24927584015</v>
      </c>
      <c r="P17" s="35">
        <v>202808.70904252733</v>
      </c>
      <c r="Q17" s="35">
        <v>203517.67467012123</v>
      </c>
      <c r="R17" s="35">
        <v>207738.96065088944</v>
      </c>
      <c r="S17" s="35">
        <v>219747.712127726</v>
      </c>
      <c r="T17" s="35">
        <v>221158.70730523037</v>
      </c>
      <c r="U17" s="35">
        <v>223700.41890126813</v>
      </c>
      <c r="V17" s="35">
        <v>226873.31903597439</v>
      </c>
      <c r="W17" s="35">
        <v>232378.35245095793</v>
      </c>
      <c r="X17" s="35">
        <v>240808.04535421726</v>
      </c>
      <c r="Y17" s="35">
        <v>246659.0815126602</v>
      </c>
      <c r="Z17" s="35">
        <v>247974.91829832853</v>
      </c>
      <c r="AA17" s="35">
        <v>253152.54252919334</v>
      </c>
      <c r="AB17" s="35">
        <v>266877.29412550252</v>
      </c>
      <c r="AC17" s="35">
        <v>267409.67888957425</v>
      </c>
      <c r="AD17" s="35">
        <v>268475.10142472503</v>
      </c>
      <c r="AE17" s="35">
        <v>271126.07216814393</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43152.923099999978</v>
      </c>
      <c r="D20" s="33">
        <v>38317.568999999996</v>
      </c>
      <c r="E20" s="33">
        <v>33876.447099999998</v>
      </c>
      <c r="F20" s="33">
        <v>36592.877391818096</v>
      </c>
      <c r="G20" s="33">
        <v>30436.2841635486</v>
      </c>
      <c r="H20" s="33">
        <v>27746.447636015302</v>
      </c>
      <c r="I20" s="33">
        <v>27292.296700018502</v>
      </c>
      <c r="J20" s="33">
        <v>29008.198747997401</v>
      </c>
      <c r="K20" s="33">
        <v>27922.020440609496</v>
      </c>
      <c r="L20" s="33">
        <v>27382.697483100503</v>
      </c>
      <c r="M20" s="33">
        <v>26021.943958236603</v>
      </c>
      <c r="N20" s="33">
        <v>10634.34024672494</v>
      </c>
      <c r="O20" s="33">
        <v>12963.1065071298</v>
      </c>
      <c r="P20" s="33">
        <v>11227.636671661901</v>
      </c>
      <c r="Q20" s="33">
        <v>5255.0727000000006</v>
      </c>
      <c r="R20" s="33">
        <v>6630.6869999999999</v>
      </c>
      <c r="S20" s="33">
        <v>7066.982</v>
      </c>
      <c r="T20" s="33">
        <v>6936.1298999999999</v>
      </c>
      <c r="U20" s="33">
        <v>6388.3027000000002</v>
      </c>
      <c r="V20" s="33">
        <v>5663.3703999999998</v>
      </c>
      <c r="W20" s="33">
        <v>3232.255654376997</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33.648939068237901</v>
      </c>
      <c r="D22" s="33">
        <v>33.648940222924502</v>
      </c>
      <c r="E22" s="33">
        <v>101.26132053819899</v>
      </c>
      <c r="F22" s="33">
        <v>255.92595864231299</v>
      </c>
      <c r="G22" s="33">
        <v>333.43967723207101</v>
      </c>
      <c r="H22" s="33">
        <v>180.06059007059301</v>
      </c>
      <c r="I22" s="33">
        <v>235.94101173549998</v>
      </c>
      <c r="J22" s="33">
        <v>380.09314129438559</v>
      </c>
      <c r="K22" s="33">
        <v>362.55937254948998</v>
      </c>
      <c r="L22" s="33">
        <v>449.66665333007501</v>
      </c>
      <c r="M22" s="33">
        <v>572.64018587843327</v>
      </c>
      <c r="N22" s="33">
        <v>1150.2369049508</v>
      </c>
      <c r="O22" s="33">
        <v>1136.7207229241151</v>
      </c>
      <c r="P22" s="33">
        <v>1278.7600520611559</v>
      </c>
      <c r="Q22" s="33">
        <v>1112.2706100422599</v>
      </c>
      <c r="R22" s="33">
        <v>962.97299761063005</v>
      </c>
      <c r="S22" s="33">
        <v>1300.941298999365</v>
      </c>
      <c r="T22" s="33">
        <v>1484.147022533547</v>
      </c>
      <c r="U22" s="33">
        <v>1314.13756329479</v>
      </c>
      <c r="V22" s="33">
        <v>1209.2765990259441</v>
      </c>
      <c r="W22" s="33">
        <v>1259.56068438037</v>
      </c>
      <c r="X22" s="33">
        <v>1456.9391927399001</v>
      </c>
      <c r="Y22" s="33">
        <v>44.286196358700003</v>
      </c>
      <c r="Z22" s="33">
        <v>1.4286712000000001E-4</v>
      </c>
      <c r="AA22" s="33">
        <v>1.4543316999999901E-4</v>
      </c>
      <c r="AB22" s="33">
        <v>1.5409252E-4</v>
      </c>
      <c r="AC22" s="33">
        <v>1.5156821000000001E-4</v>
      </c>
      <c r="AD22" s="33">
        <v>1.5702215000000001E-4</v>
      </c>
      <c r="AE22" s="33">
        <v>1.5394262999999999E-4</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1.9441434500000001E-5</v>
      </c>
      <c r="D24" s="33">
        <v>2.0450189700000001E-5</v>
      </c>
      <c r="E24" s="33">
        <v>12.671653190159999</v>
      </c>
      <c r="F24" s="33">
        <v>58.886825407538609</v>
      </c>
      <c r="G24" s="33">
        <v>9.5352287799933002</v>
      </c>
      <c r="H24" s="33">
        <v>20.964045876235296</v>
      </c>
      <c r="I24" s="33">
        <v>15.473977167687787</v>
      </c>
      <c r="J24" s="33">
        <v>31.210653779552896</v>
      </c>
      <c r="K24" s="33">
        <v>18.985441927874103</v>
      </c>
      <c r="L24" s="33">
        <v>25.966570755492796</v>
      </c>
      <c r="M24" s="33">
        <v>14.118434060273499</v>
      </c>
      <c r="N24" s="33">
        <v>124.0484831553899</v>
      </c>
      <c r="O24" s="33">
        <v>107.39682381739101</v>
      </c>
      <c r="P24" s="33">
        <v>180.19868666618396</v>
      </c>
      <c r="Q24" s="33">
        <v>311.03934088675601</v>
      </c>
      <c r="R24" s="33">
        <v>382.28993065133801</v>
      </c>
      <c r="S24" s="33">
        <v>1207.4017750702651</v>
      </c>
      <c r="T24" s="33">
        <v>841.24887704753417</v>
      </c>
      <c r="U24" s="33">
        <v>2087.7545779959228</v>
      </c>
      <c r="V24" s="33">
        <v>2870.0113090916057</v>
      </c>
      <c r="W24" s="33">
        <v>1851.689718392091</v>
      </c>
      <c r="X24" s="33">
        <v>2212.6095673637797</v>
      </c>
      <c r="Y24" s="33">
        <v>4457.2609779948598</v>
      </c>
      <c r="Z24" s="33">
        <v>2447.5613299953438</v>
      </c>
      <c r="AA24" s="33">
        <v>2527.6014695723861</v>
      </c>
      <c r="AB24" s="33">
        <v>3937.3467491858</v>
      </c>
      <c r="AC24" s="33">
        <v>5064.2038232590303</v>
      </c>
      <c r="AD24" s="33">
        <v>5573.10068214492</v>
      </c>
      <c r="AE24" s="33">
        <v>5232.7794928637995</v>
      </c>
    </row>
    <row r="25" spans="1:35" s="28" customFormat="1">
      <c r="A25" s="29" t="s">
        <v>130</v>
      </c>
      <c r="B25" s="29" t="s">
        <v>65</v>
      </c>
      <c r="C25" s="33">
        <v>2183.7099450000005</v>
      </c>
      <c r="D25" s="33">
        <v>2316.7908779999998</v>
      </c>
      <c r="E25" s="33">
        <v>2181.7058299999999</v>
      </c>
      <c r="F25" s="33">
        <v>2937.3042500000001</v>
      </c>
      <c r="G25" s="33">
        <v>2799.63148</v>
      </c>
      <c r="H25" s="33">
        <v>2730.2350699999979</v>
      </c>
      <c r="I25" s="33">
        <v>2889.5894250000001</v>
      </c>
      <c r="J25" s="33">
        <v>3759.9330750000004</v>
      </c>
      <c r="K25" s="33">
        <v>3011.90121</v>
      </c>
      <c r="L25" s="33">
        <v>2754.7197499999993</v>
      </c>
      <c r="M25" s="33">
        <v>2845.9778359999991</v>
      </c>
      <c r="N25" s="33">
        <v>2894.7941099999989</v>
      </c>
      <c r="O25" s="33">
        <v>3372.1920799999989</v>
      </c>
      <c r="P25" s="33">
        <v>3671.1331149999996</v>
      </c>
      <c r="Q25" s="33">
        <v>3619.8280800000002</v>
      </c>
      <c r="R25" s="33">
        <v>3414.333333999999</v>
      </c>
      <c r="S25" s="33">
        <v>4561.5785550000001</v>
      </c>
      <c r="T25" s="33">
        <v>3956.6638159999993</v>
      </c>
      <c r="U25" s="33">
        <v>3676.7569049999997</v>
      </c>
      <c r="V25" s="33">
        <v>3414.913892</v>
      </c>
      <c r="W25" s="33">
        <v>3092.3757260000002</v>
      </c>
      <c r="X25" s="33">
        <v>3819.3765149999999</v>
      </c>
      <c r="Y25" s="33">
        <v>3624.285183</v>
      </c>
      <c r="Z25" s="33">
        <v>3801.221379999999</v>
      </c>
      <c r="AA25" s="33">
        <v>3870.4887199999994</v>
      </c>
      <c r="AB25" s="33">
        <v>4655.5619999999999</v>
      </c>
      <c r="AC25" s="33">
        <v>3727.9733649999998</v>
      </c>
      <c r="AD25" s="33">
        <v>3445.9118429999999</v>
      </c>
      <c r="AE25" s="33">
        <v>3095.4626399999988</v>
      </c>
    </row>
    <row r="26" spans="1:35" s="28" customFormat="1">
      <c r="A26" s="29" t="s">
        <v>130</v>
      </c>
      <c r="B26" s="29" t="s">
        <v>69</v>
      </c>
      <c r="C26" s="33">
        <v>10302.693500221869</v>
      </c>
      <c r="D26" s="33">
        <v>11089.677400869457</v>
      </c>
      <c r="E26" s="33">
        <v>15698.10114249302</v>
      </c>
      <c r="F26" s="33">
        <v>20250.208144966833</v>
      </c>
      <c r="G26" s="33">
        <v>22661.695908821039</v>
      </c>
      <c r="H26" s="33">
        <v>23515.722654321737</v>
      </c>
      <c r="I26" s="33">
        <v>23327.347224011097</v>
      </c>
      <c r="J26" s="33">
        <v>20656.588377418102</v>
      </c>
      <c r="K26" s="33">
        <v>19183.983618178219</v>
      </c>
      <c r="L26" s="33">
        <v>23514.13448328316</v>
      </c>
      <c r="M26" s="33">
        <v>25172.469060563762</v>
      </c>
      <c r="N26" s="33">
        <v>38132.807064022069</v>
      </c>
      <c r="O26" s="33">
        <v>36746.977626476284</v>
      </c>
      <c r="P26" s="33">
        <v>38715.581668937404</v>
      </c>
      <c r="Q26" s="33">
        <v>40927.108826103795</v>
      </c>
      <c r="R26" s="33">
        <v>41344.707069884054</v>
      </c>
      <c r="S26" s="33">
        <v>36028.716057280231</v>
      </c>
      <c r="T26" s="33">
        <v>35402.456124892808</v>
      </c>
      <c r="U26" s="33">
        <v>37600.73038857316</v>
      </c>
      <c r="V26" s="33">
        <v>36863.10531814288</v>
      </c>
      <c r="W26" s="33">
        <v>39904.313355917788</v>
      </c>
      <c r="X26" s="33">
        <v>39184.928593188291</v>
      </c>
      <c r="Y26" s="33">
        <v>40251.749206255954</v>
      </c>
      <c r="Z26" s="33">
        <v>42042.40300189027</v>
      </c>
      <c r="AA26" s="33">
        <v>44906.003563671315</v>
      </c>
      <c r="AB26" s="33">
        <v>42829.184151684742</v>
      </c>
      <c r="AC26" s="33">
        <v>43508.912075315005</v>
      </c>
      <c r="AD26" s="33">
        <v>45121.084474182811</v>
      </c>
      <c r="AE26" s="33">
        <v>46838.324376367455</v>
      </c>
    </row>
    <row r="27" spans="1:35" s="28" customFormat="1">
      <c r="A27" s="29" t="s">
        <v>130</v>
      </c>
      <c r="B27" s="29" t="s">
        <v>68</v>
      </c>
      <c r="C27" s="33">
        <v>5342.8110962954825</v>
      </c>
      <c r="D27" s="33">
        <v>6499.5897310477385</v>
      </c>
      <c r="E27" s="33">
        <v>6543.0149123897727</v>
      </c>
      <c r="F27" s="33">
        <v>6299.1527339771465</v>
      </c>
      <c r="G27" s="33">
        <v>6245.4725849496872</v>
      </c>
      <c r="H27" s="33">
        <v>7062.1239403491954</v>
      </c>
      <c r="I27" s="33">
        <v>7094.3956571772414</v>
      </c>
      <c r="J27" s="33">
        <v>8040.2280386747461</v>
      </c>
      <c r="K27" s="33">
        <v>8325.5047043540526</v>
      </c>
      <c r="L27" s="33">
        <v>8700.3055785544639</v>
      </c>
      <c r="M27" s="33">
        <v>8741.0025945236721</v>
      </c>
      <c r="N27" s="33">
        <v>13754.369207898792</v>
      </c>
      <c r="O27" s="33">
        <v>14849.155033076711</v>
      </c>
      <c r="P27" s="33">
        <v>14307.810601801068</v>
      </c>
      <c r="Q27" s="33">
        <v>16289.682228665388</v>
      </c>
      <c r="R27" s="33">
        <v>17246.203452765578</v>
      </c>
      <c r="S27" s="33">
        <v>21439.257031805038</v>
      </c>
      <c r="T27" s="33">
        <v>22438.06129106658</v>
      </c>
      <c r="U27" s="33">
        <v>26029.265478490703</v>
      </c>
      <c r="V27" s="33">
        <v>29509.083633157374</v>
      </c>
      <c r="W27" s="33">
        <v>35054.279260581716</v>
      </c>
      <c r="X27" s="33">
        <v>39986.753920337738</v>
      </c>
      <c r="Y27" s="33">
        <v>38925.593719425022</v>
      </c>
      <c r="Z27" s="33">
        <v>41635.401131591418</v>
      </c>
      <c r="AA27" s="33">
        <v>41489.947921494524</v>
      </c>
      <c r="AB27" s="33">
        <v>41429.254448449625</v>
      </c>
      <c r="AC27" s="33">
        <v>41463.592979251218</v>
      </c>
      <c r="AD27" s="33">
        <v>42867.827573575232</v>
      </c>
      <c r="AE27" s="33">
        <v>41458.615870116497</v>
      </c>
    </row>
    <row r="28" spans="1:35" s="28" customFormat="1">
      <c r="A28" s="29" t="s">
        <v>130</v>
      </c>
      <c r="B28" s="29" t="s">
        <v>36</v>
      </c>
      <c r="C28" s="33">
        <v>2.5380247999999999E-5</v>
      </c>
      <c r="D28" s="33">
        <v>3.6352546999999902E-5</v>
      </c>
      <c r="E28" s="33">
        <v>3.6799379999999997E-5</v>
      </c>
      <c r="F28" s="33">
        <v>5.5729159999999999E-5</v>
      </c>
      <c r="G28" s="33">
        <v>5.6799745000000001E-5</v>
      </c>
      <c r="H28" s="33">
        <v>6.0614296999999998E-5</v>
      </c>
      <c r="I28" s="33">
        <v>8.2473365E-5</v>
      </c>
      <c r="J28" s="33">
        <v>9.1716093999999896E-5</v>
      </c>
      <c r="K28" s="33">
        <v>1.1511333E-4</v>
      </c>
      <c r="L28" s="33">
        <v>1.3691967999999999E-4</v>
      </c>
      <c r="M28" s="33">
        <v>1.528876E-4</v>
      </c>
      <c r="N28" s="33">
        <v>869.07770000000005</v>
      </c>
      <c r="O28" s="33">
        <v>855.40269999999998</v>
      </c>
      <c r="P28" s="33">
        <v>854.27729999999997</v>
      </c>
      <c r="Q28" s="33">
        <v>870.05539999999996</v>
      </c>
      <c r="R28" s="33">
        <v>865.77350000000001</v>
      </c>
      <c r="S28" s="33">
        <v>837.14610000000005</v>
      </c>
      <c r="T28" s="33">
        <v>834.65625</v>
      </c>
      <c r="U28" s="33">
        <v>1383.5971999999999</v>
      </c>
      <c r="V28" s="33">
        <v>1365.5574999999999</v>
      </c>
      <c r="W28" s="33">
        <v>2341.5282999999999</v>
      </c>
      <c r="X28" s="33">
        <v>2333.2278000000001</v>
      </c>
      <c r="Y28" s="33">
        <v>2278.9659999999999</v>
      </c>
      <c r="Z28" s="33">
        <v>2526.8018000000002</v>
      </c>
      <c r="AA28" s="33">
        <v>2519.6367</v>
      </c>
      <c r="AB28" s="33">
        <v>2484.7012</v>
      </c>
      <c r="AC28" s="33">
        <v>2461.1457999999998</v>
      </c>
      <c r="AD28" s="33">
        <v>2529.5814999999998</v>
      </c>
      <c r="AE28" s="33">
        <v>2513.1532999999999</v>
      </c>
    </row>
    <row r="29" spans="1:35" s="28" customFormat="1">
      <c r="A29" s="29" t="s">
        <v>130</v>
      </c>
      <c r="B29" s="29" t="s">
        <v>73</v>
      </c>
      <c r="C29" s="33">
        <v>74.971016000000006</v>
      </c>
      <c r="D29" s="33">
        <v>124.36684099999999</v>
      </c>
      <c r="E29" s="33">
        <v>169.54544969136401</v>
      </c>
      <c r="F29" s="33">
        <v>889.10485404759515</v>
      </c>
      <c r="G29" s="33">
        <v>4408.6744713553262</v>
      </c>
      <c r="H29" s="33">
        <v>4386.0022684446576</v>
      </c>
      <c r="I29" s="33">
        <v>4876.7203716281801</v>
      </c>
      <c r="J29" s="33">
        <v>5008.1312222764554</v>
      </c>
      <c r="K29" s="33">
        <v>4660.1984124357095</v>
      </c>
      <c r="L29" s="33">
        <v>4946.0444473160505</v>
      </c>
      <c r="M29" s="33">
        <v>4795.1205808597097</v>
      </c>
      <c r="N29" s="33">
        <v>7100.7341090352393</v>
      </c>
      <c r="O29" s="33">
        <v>6819.6187133883004</v>
      </c>
      <c r="P29" s="33">
        <v>7026.0466907264999</v>
      </c>
      <c r="Q29" s="33">
        <v>7963.2005576526299</v>
      </c>
      <c r="R29" s="33">
        <v>7544.7342928620601</v>
      </c>
      <c r="S29" s="33">
        <v>8470.1775782595014</v>
      </c>
      <c r="T29" s="33">
        <v>8254.7910056045002</v>
      </c>
      <c r="U29" s="33">
        <v>9425.0612300638913</v>
      </c>
      <c r="V29" s="33">
        <v>9317.3735708998011</v>
      </c>
      <c r="W29" s="33">
        <v>12190.472762503299</v>
      </c>
      <c r="X29" s="33">
        <v>12166.05155425275</v>
      </c>
      <c r="Y29" s="33">
        <v>11588.967294698599</v>
      </c>
      <c r="Z29" s="33">
        <v>12849.809077136031</v>
      </c>
      <c r="AA29" s="33">
        <v>12552.5724381401</v>
      </c>
      <c r="AB29" s="33">
        <v>12316.29055181934</v>
      </c>
      <c r="AC29" s="33">
        <v>11697.88714608669</v>
      </c>
      <c r="AD29" s="33">
        <v>12230.57175367639</v>
      </c>
      <c r="AE29" s="33">
        <v>11895.347609819699</v>
      </c>
    </row>
    <row r="30" spans="1:35" s="28" customFormat="1">
      <c r="A30" s="36" t="s">
        <v>130</v>
      </c>
      <c r="B30" s="36" t="s">
        <v>56</v>
      </c>
      <c r="C30" s="25">
        <v>7.6223680000000007</v>
      </c>
      <c r="D30" s="25">
        <v>32.2064653999999</v>
      </c>
      <c r="E30" s="25">
        <v>94.237968999999993</v>
      </c>
      <c r="F30" s="25">
        <v>176.19351499999999</v>
      </c>
      <c r="G30" s="25">
        <v>281.54383999999999</v>
      </c>
      <c r="H30" s="25">
        <v>399.273076</v>
      </c>
      <c r="I30" s="25">
        <v>514.47708999999998</v>
      </c>
      <c r="J30" s="25">
        <v>637.37246000000005</v>
      </c>
      <c r="K30" s="25">
        <v>758.51080999999999</v>
      </c>
      <c r="L30" s="25">
        <v>908.35384999999997</v>
      </c>
      <c r="M30" s="25">
        <v>1018.022219999999</v>
      </c>
      <c r="N30" s="25">
        <v>1171.06061</v>
      </c>
      <c r="O30" s="25">
        <v>1296.33861</v>
      </c>
      <c r="P30" s="25">
        <v>1402.3491999999999</v>
      </c>
      <c r="Q30" s="25">
        <v>1638.7238500000001</v>
      </c>
      <c r="R30" s="25">
        <v>1702.7600299999999</v>
      </c>
      <c r="S30" s="25">
        <v>1698.2347500000001</v>
      </c>
      <c r="T30" s="25">
        <v>1748.376029999999</v>
      </c>
      <c r="U30" s="25">
        <v>1872.3650399999999</v>
      </c>
      <c r="V30" s="25">
        <v>1926.7397799999999</v>
      </c>
      <c r="W30" s="25">
        <v>1997.84493</v>
      </c>
      <c r="X30" s="25">
        <v>2100.5680200000002</v>
      </c>
      <c r="Y30" s="25">
        <v>1974.43515</v>
      </c>
      <c r="Z30" s="25">
        <v>2269.4793799999998</v>
      </c>
      <c r="AA30" s="25">
        <v>2223.8812399999997</v>
      </c>
      <c r="AB30" s="25">
        <v>2135.49584</v>
      </c>
      <c r="AC30" s="25">
        <v>2056.4094500000001</v>
      </c>
      <c r="AD30" s="25">
        <v>2111.27945</v>
      </c>
      <c r="AE30" s="25">
        <v>1927.1311799999989</v>
      </c>
    </row>
    <row r="31" spans="1:35" s="28" customFormat="1">
      <c r="A31" s="34" t="s">
        <v>138</v>
      </c>
      <c r="B31" s="34"/>
      <c r="C31" s="35">
        <v>61015.786600027001</v>
      </c>
      <c r="D31" s="35">
        <v>58257.275970590308</v>
      </c>
      <c r="E31" s="35">
        <v>58413.201958611149</v>
      </c>
      <c r="F31" s="35">
        <v>66394.355304811921</v>
      </c>
      <c r="G31" s="35">
        <v>62486.059043331392</v>
      </c>
      <c r="H31" s="35">
        <v>61255.553936633063</v>
      </c>
      <c r="I31" s="35">
        <v>60855.043995110027</v>
      </c>
      <c r="J31" s="35">
        <v>61876.252034164179</v>
      </c>
      <c r="K31" s="35">
        <v>58824.954787619135</v>
      </c>
      <c r="L31" s="35">
        <v>62827.490519023697</v>
      </c>
      <c r="M31" s="35">
        <v>63368.152069262738</v>
      </c>
      <c r="N31" s="35">
        <v>66690.596016751995</v>
      </c>
      <c r="O31" s="35">
        <v>69175.548793424299</v>
      </c>
      <c r="P31" s="35">
        <v>69381.12079612771</v>
      </c>
      <c r="Q31" s="35">
        <v>67515.001785698201</v>
      </c>
      <c r="R31" s="35">
        <v>69981.193784911593</v>
      </c>
      <c r="S31" s="35">
        <v>71604.876718154905</v>
      </c>
      <c r="T31" s="35">
        <v>71058.707031540471</v>
      </c>
      <c r="U31" s="35">
        <v>77096.947613354583</v>
      </c>
      <c r="V31" s="35">
        <v>79529.761151417799</v>
      </c>
      <c r="W31" s="35">
        <v>84394.474399648956</v>
      </c>
      <c r="X31" s="35">
        <v>86660.607788629713</v>
      </c>
      <c r="Y31" s="35">
        <v>87303.175283034536</v>
      </c>
      <c r="Z31" s="35">
        <v>89926.586986344162</v>
      </c>
      <c r="AA31" s="35">
        <v>92794.041820171406</v>
      </c>
      <c r="AB31" s="35">
        <v>92851.34750341269</v>
      </c>
      <c r="AC31" s="35">
        <v>93764.682394393458</v>
      </c>
      <c r="AD31" s="35">
        <v>97007.924729925115</v>
      </c>
      <c r="AE31" s="35">
        <v>96625.182533290383</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34032.485090000002</v>
      </c>
      <c r="D34" s="33">
        <v>31705.068160000003</v>
      </c>
      <c r="E34" s="33">
        <v>33054.328749999993</v>
      </c>
      <c r="F34" s="33">
        <v>25752.466081205537</v>
      </c>
      <c r="G34" s="33">
        <v>24444.752168184456</v>
      </c>
      <c r="H34" s="33">
        <v>24450.258626754479</v>
      </c>
      <c r="I34" s="33">
        <v>22361.997695700593</v>
      </c>
      <c r="J34" s="33">
        <v>23432.258408087149</v>
      </c>
      <c r="K34" s="33">
        <v>23244.68381398049</v>
      </c>
      <c r="L34" s="33">
        <v>22373.595795770256</v>
      </c>
      <c r="M34" s="33">
        <v>21310.125440656113</v>
      </c>
      <c r="N34" s="33">
        <v>21569.561938448642</v>
      </c>
      <c r="O34" s="33">
        <v>19635.157113123507</v>
      </c>
      <c r="P34" s="33">
        <v>17327.825646202633</v>
      </c>
      <c r="Q34" s="33">
        <v>16893.328117533638</v>
      </c>
      <c r="R34" s="33">
        <v>15148.501465322299</v>
      </c>
      <c r="S34" s="33">
        <v>15169.111459466738</v>
      </c>
      <c r="T34" s="33">
        <v>15108.149044234329</v>
      </c>
      <c r="U34" s="33">
        <v>13918.86832947899</v>
      </c>
      <c r="V34" s="33">
        <v>13934.519734622949</v>
      </c>
      <c r="W34" s="33">
        <v>12305.576522297699</v>
      </c>
      <c r="X34" s="33">
        <v>9623.5926398453503</v>
      </c>
      <c r="Y34" s="33">
        <v>6637.2831241431504</v>
      </c>
      <c r="Z34" s="33">
        <v>6061.2133681486903</v>
      </c>
      <c r="AA34" s="33">
        <v>5690.8652747944298</v>
      </c>
      <c r="AB34" s="33">
        <v>5921.9270500000002</v>
      </c>
      <c r="AC34" s="33">
        <v>5473.0813632405998</v>
      </c>
      <c r="AD34" s="33">
        <v>4994.1386418979</v>
      </c>
      <c r="AE34" s="33">
        <v>5103.8521691552996</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1104.0250364381259</v>
      </c>
      <c r="D36" s="33">
        <v>1104.025037106805</v>
      </c>
      <c r="E36" s="33">
        <v>1232.2761896997879</v>
      </c>
      <c r="F36" s="33">
        <v>2266.378046372849</v>
      </c>
      <c r="G36" s="33">
        <v>2704.7062968637997</v>
      </c>
      <c r="H36" s="33">
        <v>2390.7545968107597</v>
      </c>
      <c r="I36" s="33">
        <v>2611.857288374033</v>
      </c>
      <c r="J36" s="33">
        <v>2626.8961215566542</v>
      </c>
      <c r="K36" s="33">
        <v>2609.109743617973</v>
      </c>
      <c r="L36" s="33">
        <v>2791.9420961761853</v>
      </c>
      <c r="M36" s="33">
        <v>3234.478704697935</v>
      </c>
      <c r="N36" s="33">
        <v>3465.5956021092948</v>
      </c>
      <c r="O36" s="33">
        <v>4260.0183841262606</v>
      </c>
      <c r="P36" s="33">
        <v>3556.912311625098</v>
      </c>
      <c r="Q36" s="33">
        <v>3356.7739408634798</v>
      </c>
      <c r="R36" s="33">
        <v>2693.9959912187396</v>
      </c>
      <c r="S36" s="33">
        <v>2967.460700033319</v>
      </c>
      <c r="T36" s="33">
        <v>2837.3293801290797</v>
      </c>
      <c r="U36" s="33">
        <v>2326.4209981975901</v>
      </c>
      <c r="V36" s="33">
        <v>2680.0064795673602</v>
      </c>
      <c r="W36" s="33">
        <v>2886.8143405666851</v>
      </c>
      <c r="X36" s="33">
        <v>3185.5615549834201</v>
      </c>
      <c r="Y36" s="33">
        <v>2939.2283125346748</v>
      </c>
      <c r="Z36" s="33">
        <v>2817.3681513839297</v>
      </c>
      <c r="AA36" s="33">
        <v>1369.4169209491861</v>
      </c>
      <c r="AB36" s="33">
        <v>960.52355484779002</v>
      </c>
      <c r="AC36" s="33">
        <v>963.15521462092499</v>
      </c>
      <c r="AD36" s="33">
        <v>960.52355078368009</v>
      </c>
      <c r="AE36" s="33">
        <v>960.52355089536604</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110.29128999999899</v>
      </c>
      <c r="J37" s="33">
        <v>140.0462</v>
      </c>
      <c r="K37" s="33">
        <v>149.9725</v>
      </c>
      <c r="L37" s="33">
        <v>106.21583</v>
      </c>
      <c r="M37" s="33">
        <v>98.678759999999997</v>
      </c>
      <c r="N37" s="33">
        <v>118.044589999999</v>
      </c>
      <c r="O37" s="33">
        <v>196.60003999999901</v>
      </c>
      <c r="P37" s="33">
        <v>162.08600000000001</v>
      </c>
      <c r="Q37" s="33">
        <v>146.15475000000001</v>
      </c>
      <c r="R37" s="33">
        <v>173.19246999999999</v>
      </c>
      <c r="S37" s="33">
        <v>194.57396</v>
      </c>
      <c r="T37" s="33">
        <v>179.76405</v>
      </c>
      <c r="U37" s="33">
        <v>157.29949999999999</v>
      </c>
      <c r="V37" s="33">
        <v>184.90503999999899</v>
      </c>
      <c r="W37" s="33">
        <v>234.03899999999999</v>
      </c>
      <c r="X37" s="33">
        <v>252.11690999999999</v>
      </c>
      <c r="Y37" s="33">
        <v>220.45959999999999</v>
      </c>
      <c r="Z37" s="33">
        <v>216.34650999999999</v>
      </c>
      <c r="AA37" s="33">
        <v>190.42856</v>
      </c>
      <c r="AB37" s="33">
        <v>0</v>
      </c>
      <c r="AC37" s="33">
        <v>0</v>
      </c>
      <c r="AD37" s="33">
        <v>0</v>
      </c>
      <c r="AE37" s="33">
        <v>0</v>
      </c>
    </row>
    <row r="38" spans="1:31" s="28" customFormat="1">
      <c r="A38" s="29" t="s">
        <v>131</v>
      </c>
      <c r="B38" s="29" t="s">
        <v>66</v>
      </c>
      <c r="C38" s="33">
        <v>3.2603707499999957E-5</v>
      </c>
      <c r="D38" s="33">
        <v>3.4013080399999979E-5</v>
      </c>
      <c r="E38" s="33">
        <v>3.6356976999999961E-5</v>
      </c>
      <c r="F38" s="33">
        <v>109.65461130807599</v>
      </c>
      <c r="G38" s="33">
        <v>54.904497306517307</v>
      </c>
      <c r="H38" s="33">
        <v>61.052680261352904</v>
      </c>
      <c r="I38" s="33">
        <v>117.6886411930119</v>
      </c>
      <c r="J38" s="33">
        <v>201.23457135971302</v>
      </c>
      <c r="K38" s="33">
        <v>127.24142364113999</v>
      </c>
      <c r="L38" s="33">
        <v>209.45517120491027</v>
      </c>
      <c r="M38" s="33">
        <v>333.86086378954406</v>
      </c>
      <c r="N38" s="33">
        <v>509.380241558894</v>
      </c>
      <c r="O38" s="33">
        <v>528.62879761256988</v>
      </c>
      <c r="P38" s="33">
        <v>348.31363081350401</v>
      </c>
      <c r="Q38" s="33">
        <v>445.80352998862099</v>
      </c>
      <c r="R38" s="33">
        <v>646.56767502877995</v>
      </c>
      <c r="S38" s="33">
        <v>1025.0075563552441</v>
      </c>
      <c r="T38" s="33">
        <v>635.37777137493913</v>
      </c>
      <c r="U38" s="33">
        <v>1400.8023813395048</v>
      </c>
      <c r="V38" s="33">
        <v>1807.0125724495199</v>
      </c>
      <c r="W38" s="33">
        <v>2071.6679411529039</v>
      </c>
      <c r="X38" s="33">
        <v>2391.84136898221</v>
      </c>
      <c r="Y38" s="33">
        <v>2089.0584388306161</v>
      </c>
      <c r="Z38" s="33">
        <v>2396.8714057925204</v>
      </c>
      <c r="AA38" s="33">
        <v>2702.2090635362902</v>
      </c>
      <c r="AB38" s="33">
        <v>5303.0544189433795</v>
      </c>
      <c r="AC38" s="33">
        <v>4291.0292806826801</v>
      </c>
      <c r="AD38" s="33">
        <v>4370.6133848468189</v>
      </c>
      <c r="AE38" s="33">
        <v>3994.9094517022259</v>
      </c>
    </row>
    <row r="39" spans="1:31" s="28" customFormat="1">
      <c r="A39" s="29" t="s">
        <v>131</v>
      </c>
      <c r="B39" s="29" t="s">
        <v>65</v>
      </c>
      <c r="C39" s="33">
        <v>698.87815000000001</v>
      </c>
      <c r="D39" s="33">
        <v>697.60457999999903</v>
      </c>
      <c r="E39" s="33">
        <v>700.33712999999898</v>
      </c>
      <c r="F39" s="33">
        <v>696.92742999999996</v>
      </c>
      <c r="G39" s="33">
        <v>695.51782999999898</v>
      </c>
      <c r="H39" s="33">
        <v>694.69083000000001</v>
      </c>
      <c r="I39" s="33">
        <v>695.67000000000007</v>
      </c>
      <c r="J39" s="33">
        <v>691.79253999999992</v>
      </c>
      <c r="K39" s="33">
        <v>692.47882000000004</v>
      </c>
      <c r="L39" s="33">
        <v>671.10494999999901</v>
      </c>
      <c r="M39" s="33">
        <v>694.11108000000002</v>
      </c>
      <c r="N39" s="33">
        <v>686.72750999999994</v>
      </c>
      <c r="O39" s="33">
        <v>687.39864999999998</v>
      </c>
      <c r="P39" s="33">
        <v>676.58289000000002</v>
      </c>
      <c r="Q39" s="33">
        <v>658.81826999999998</v>
      </c>
      <c r="R39" s="33">
        <v>656.54390000000001</v>
      </c>
      <c r="S39" s="33">
        <v>226.26852</v>
      </c>
      <c r="T39" s="33">
        <v>233.42992000000001</v>
      </c>
      <c r="U39" s="33">
        <v>215.61117999999999</v>
      </c>
      <c r="V39" s="33">
        <v>209.76132000000001</v>
      </c>
      <c r="W39" s="33">
        <v>214.94159999999999</v>
      </c>
      <c r="X39" s="33">
        <v>0</v>
      </c>
      <c r="Y39" s="33">
        <v>0</v>
      </c>
      <c r="Z39" s="33">
        <v>0</v>
      </c>
      <c r="AA39" s="33">
        <v>0</v>
      </c>
      <c r="AB39" s="33">
        <v>0</v>
      </c>
      <c r="AC39" s="33">
        <v>0</v>
      </c>
      <c r="AD39" s="33">
        <v>0</v>
      </c>
      <c r="AE39" s="33">
        <v>0</v>
      </c>
    </row>
    <row r="40" spans="1:31" s="28" customFormat="1">
      <c r="A40" s="29" t="s">
        <v>131</v>
      </c>
      <c r="B40" s="29" t="s">
        <v>69</v>
      </c>
      <c r="C40" s="33">
        <v>16746.919764091988</v>
      </c>
      <c r="D40" s="33">
        <v>17473.236886047947</v>
      </c>
      <c r="E40" s="33">
        <v>16334.689631002857</v>
      </c>
      <c r="F40" s="33">
        <v>18825.128663904034</v>
      </c>
      <c r="G40" s="33">
        <v>22269.055619383154</v>
      </c>
      <c r="H40" s="33">
        <v>21855.359386581302</v>
      </c>
      <c r="I40" s="33">
        <v>23601.425034465818</v>
      </c>
      <c r="J40" s="33">
        <v>25965.113848985191</v>
      </c>
      <c r="K40" s="33">
        <v>25576.41351214733</v>
      </c>
      <c r="L40" s="33">
        <v>26154.191988148832</v>
      </c>
      <c r="M40" s="33">
        <v>25626.369897461649</v>
      </c>
      <c r="N40" s="33">
        <v>26034.473503288442</v>
      </c>
      <c r="O40" s="33">
        <v>27057.71050546096</v>
      </c>
      <c r="P40" s="33">
        <v>31520.912423223745</v>
      </c>
      <c r="Q40" s="33">
        <v>31617.480882659613</v>
      </c>
      <c r="R40" s="33">
        <v>35101.637715806013</v>
      </c>
      <c r="S40" s="33">
        <v>37974.000814787585</v>
      </c>
      <c r="T40" s="33">
        <v>37884.01879442099</v>
      </c>
      <c r="U40" s="33">
        <v>38125.392139158452</v>
      </c>
      <c r="V40" s="33">
        <v>34400.025914541715</v>
      </c>
      <c r="W40" s="33">
        <v>35165.893505345295</v>
      </c>
      <c r="X40" s="33">
        <v>35380.963630210506</v>
      </c>
      <c r="Y40" s="33">
        <v>41147.647495370118</v>
      </c>
      <c r="Z40" s="33">
        <v>40893.013198131077</v>
      </c>
      <c r="AA40" s="33">
        <v>44534.86477779453</v>
      </c>
      <c r="AB40" s="33">
        <v>47554.13635821073</v>
      </c>
      <c r="AC40" s="33">
        <v>47626.794837648384</v>
      </c>
      <c r="AD40" s="33">
        <v>48866.383038919368</v>
      </c>
      <c r="AE40" s="33">
        <v>49059.716744855061</v>
      </c>
    </row>
    <row r="41" spans="1:31" s="28" customFormat="1">
      <c r="A41" s="29" t="s">
        <v>131</v>
      </c>
      <c r="B41" s="29" t="s">
        <v>68</v>
      </c>
      <c r="C41" s="33">
        <v>5555.0959390510161</v>
      </c>
      <c r="D41" s="33">
        <v>7538.3541717557991</v>
      </c>
      <c r="E41" s="33">
        <v>7676.6910642549692</v>
      </c>
      <c r="F41" s="33">
        <v>7343.9827965052054</v>
      </c>
      <c r="G41" s="33">
        <v>7448.1626067729585</v>
      </c>
      <c r="H41" s="33">
        <v>7800.5679278873658</v>
      </c>
      <c r="I41" s="33">
        <v>7893.2075677574358</v>
      </c>
      <c r="J41" s="33">
        <v>6593.1494076740209</v>
      </c>
      <c r="K41" s="33">
        <v>7142.0038161587527</v>
      </c>
      <c r="L41" s="33">
        <v>7427.2483760020086</v>
      </c>
      <c r="M41" s="33">
        <v>8022.8172516649902</v>
      </c>
      <c r="N41" s="33">
        <v>8908.1398177964002</v>
      </c>
      <c r="O41" s="33">
        <v>10082.73641441845</v>
      </c>
      <c r="P41" s="33">
        <v>10131.619911147507</v>
      </c>
      <c r="Q41" s="33">
        <v>10542.827784273028</v>
      </c>
      <c r="R41" s="33">
        <v>10248.054883821567</v>
      </c>
      <c r="S41" s="33">
        <v>12058.788230177899</v>
      </c>
      <c r="T41" s="33">
        <v>12905.801570075761</v>
      </c>
      <c r="U41" s="33">
        <v>13819.330092335507</v>
      </c>
      <c r="V41" s="33">
        <v>16537.07722760216</v>
      </c>
      <c r="W41" s="33">
        <v>18263.995173835639</v>
      </c>
      <c r="X41" s="33">
        <v>23936.090873683428</v>
      </c>
      <c r="Y41" s="33">
        <v>23138.995404005542</v>
      </c>
      <c r="Z41" s="33">
        <v>22746.806396542805</v>
      </c>
      <c r="AA41" s="33">
        <v>22022.975820860542</v>
      </c>
      <c r="AB41" s="33">
        <v>22922.819494899373</v>
      </c>
      <c r="AC41" s="33">
        <v>23859.082001488081</v>
      </c>
      <c r="AD41" s="33">
        <v>23054.041344782752</v>
      </c>
      <c r="AE41" s="33">
        <v>22620.893606104346</v>
      </c>
    </row>
    <row r="42" spans="1:31" s="28" customFormat="1">
      <c r="A42" s="29" t="s">
        <v>131</v>
      </c>
      <c r="B42" s="29" t="s">
        <v>36</v>
      </c>
      <c r="C42" s="33">
        <v>2.7517635000000001E-5</v>
      </c>
      <c r="D42" s="33">
        <v>22.544596586359997</v>
      </c>
      <c r="E42" s="33">
        <v>25.825854037469998</v>
      </c>
      <c r="F42" s="33">
        <v>29.472317466745</v>
      </c>
      <c r="G42" s="33">
        <v>28.779123390345898</v>
      </c>
      <c r="H42" s="33">
        <v>29.817167272934</v>
      </c>
      <c r="I42" s="33">
        <v>29.704710360649997</v>
      </c>
      <c r="J42" s="33">
        <v>28.269591560760002</v>
      </c>
      <c r="K42" s="33">
        <v>27.738834625559999</v>
      </c>
      <c r="L42" s="33">
        <v>28.1341607220299</v>
      </c>
      <c r="M42" s="33">
        <v>27.6172745382</v>
      </c>
      <c r="N42" s="33">
        <v>621.77248699999996</v>
      </c>
      <c r="O42" s="33">
        <v>906.97957799999904</v>
      </c>
      <c r="P42" s="33">
        <v>916.01699299999996</v>
      </c>
      <c r="Q42" s="33">
        <v>915.60880999999995</v>
      </c>
      <c r="R42" s="33">
        <v>926.669027999999</v>
      </c>
      <c r="S42" s="33">
        <v>1243.3208500000001</v>
      </c>
      <c r="T42" s="33">
        <v>1251.8580019999999</v>
      </c>
      <c r="U42" s="33">
        <v>1243.40166</v>
      </c>
      <c r="V42" s="33">
        <v>1233.6923999999999</v>
      </c>
      <c r="W42" s="33">
        <v>1254.4766</v>
      </c>
      <c r="X42" s="33">
        <v>1861.501</v>
      </c>
      <c r="Y42" s="33">
        <v>1845.9362000000001</v>
      </c>
      <c r="Z42" s="33">
        <v>1843.5414000000001</v>
      </c>
      <c r="AA42" s="33">
        <v>1788.5473999999999</v>
      </c>
      <c r="AB42" s="33">
        <v>3006.0774000000001</v>
      </c>
      <c r="AC42" s="33">
        <v>3149.1525999999999</v>
      </c>
      <c r="AD42" s="33">
        <v>3773.4061999999999</v>
      </c>
      <c r="AE42" s="33">
        <v>3626.2556</v>
      </c>
    </row>
    <row r="43" spans="1:31" s="28" customFormat="1">
      <c r="A43" s="29" t="s">
        <v>131</v>
      </c>
      <c r="B43" s="29" t="s">
        <v>73</v>
      </c>
      <c r="C43" s="33">
        <v>228.88188</v>
      </c>
      <c r="D43" s="33">
        <v>310.08049999999997</v>
      </c>
      <c r="E43" s="33">
        <v>389.38201066219</v>
      </c>
      <c r="F43" s="33">
        <v>377.70572805653001</v>
      </c>
      <c r="G43" s="33">
        <v>393.59802930034999</v>
      </c>
      <c r="H43" s="33">
        <v>490.21920682984995</v>
      </c>
      <c r="I43" s="33">
        <v>552.26659667361992</v>
      </c>
      <c r="J43" s="33">
        <v>515.76840839727993</v>
      </c>
      <c r="K43" s="33">
        <v>504.43684463171996</v>
      </c>
      <c r="L43" s="33">
        <v>547.98226980070001</v>
      </c>
      <c r="M43" s="33">
        <v>524.44794351739995</v>
      </c>
      <c r="N43" s="33">
        <v>1412.0898</v>
      </c>
      <c r="O43" s="33">
        <v>2042.5506599999999</v>
      </c>
      <c r="P43" s="33">
        <v>2020.30142</v>
      </c>
      <c r="Q43" s="33">
        <v>2134.1945000000001</v>
      </c>
      <c r="R43" s="33">
        <v>2122.7132799999999</v>
      </c>
      <c r="S43" s="33">
        <v>3567.9255499999999</v>
      </c>
      <c r="T43" s="33">
        <v>3723.1824299999998</v>
      </c>
      <c r="U43" s="33">
        <v>3977.19857</v>
      </c>
      <c r="V43" s="33">
        <v>4191.0914199999997</v>
      </c>
      <c r="W43" s="33">
        <v>4564.1256999999996</v>
      </c>
      <c r="X43" s="33">
        <v>7079.5826999999999</v>
      </c>
      <c r="Y43" s="33">
        <v>6503.5790999999999</v>
      </c>
      <c r="Z43" s="33">
        <v>6801.6037400000005</v>
      </c>
      <c r="AA43" s="33">
        <v>6267.1825599999993</v>
      </c>
      <c r="AB43" s="33">
        <v>5399.5126600000003</v>
      </c>
      <c r="AC43" s="33">
        <v>5549.8963699999904</v>
      </c>
      <c r="AD43" s="33">
        <v>5315.0561399999988</v>
      </c>
      <c r="AE43" s="33">
        <v>4943.5982000000004</v>
      </c>
    </row>
    <row r="44" spans="1:31" s="28" customFormat="1">
      <c r="A44" s="29" t="s">
        <v>131</v>
      </c>
      <c r="B44" s="29" t="s">
        <v>56</v>
      </c>
      <c r="C44" s="25">
        <v>10.5267708</v>
      </c>
      <c r="D44" s="25">
        <v>37.6305166</v>
      </c>
      <c r="E44" s="25">
        <v>82.165403999999995</v>
      </c>
      <c r="F44" s="25">
        <v>165.56278999999989</v>
      </c>
      <c r="G44" s="25">
        <v>248.33655999999999</v>
      </c>
      <c r="H44" s="25">
        <v>339.65722</v>
      </c>
      <c r="I44" s="25">
        <v>441.06817299999994</v>
      </c>
      <c r="J44" s="25">
        <v>525.17471999999998</v>
      </c>
      <c r="K44" s="25">
        <v>646.50113599999997</v>
      </c>
      <c r="L44" s="25">
        <v>756.82469000000003</v>
      </c>
      <c r="M44" s="25">
        <v>855.48737999999901</v>
      </c>
      <c r="N44" s="25">
        <v>913.85451499999908</v>
      </c>
      <c r="O44" s="25">
        <v>1015.890955</v>
      </c>
      <c r="P44" s="25">
        <v>1121.89796</v>
      </c>
      <c r="Q44" s="25">
        <v>1252.77152</v>
      </c>
      <c r="R44" s="25">
        <v>1284.84555</v>
      </c>
      <c r="S44" s="25">
        <v>1208.2319499999999</v>
      </c>
      <c r="T44" s="25">
        <v>1308.6758</v>
      </c>
      <c r="U44" s="25">
        <v>1345.16068</v>
      </c>
      <c r="V44" s="25">
        <v>1473.4737699999998</v>
      </c>
      <c r="W44" s="25">
        <v>1563.4271800000001</v>
      </c>
      <c r="X44" s="25">
        <v>1439.47199</v>
      </c>
      <c r="Y44" s="25">
        <v>1338.8167100000001</v>
      </c>
      <c r="Z44" s="25">
        <v>1388.0178599999999</v>
      </c>
      <c r="AA44" s="25">
        <v>1265.8083000000001</v>
      </c>
      <c r="AB44" s="25">
        <v>1053.1464700000001</v>
      </c>
      <c r="AC44" s="25">
        <v>1130.2873999999999</v>
      </c>
      <c r="AD44" s="25">
        <v>851.86365999999998</v>
      </c>
      <c r="AE44" s="25">
        <v>871.97618999999906</v>
      </c>
    </row>
    <row r="45" spans="1:31" s="28" customFormat="1">
      <c r="A45" s="34" t="s">
        <v>138</v>
      </c>
      <c r="B45" s="34"/>
      <c r="C45" s="35">
        <v>58174.519782184834</v>
      </c>
      <c r="D45" s="35">
        <v>58555.404638923625</v>
      </c>
      <c r="E45" s="35">
        <v>59072.041991314596</v>
      </c>
      <c r="F45" s="35">
        <v>55067.341639295693</v>
      </c>
      <c r="G45" s="35">
        <v>57689.903028510882</v>
      </c>
      <c r="H45" s="35">
        <v>57325.488058295254</v>
      </c>
      <c r="I45" s="35">
        <v>57392.13751749089</v>
      </c>
      <c r="J45" s="35">
        <v>59650.491097662729</v>
      </c>
      <c r="K45" s="35">
        <v>59541.903629545683</v>
      </c>
      <c r="L45" s="35">
        <v>59733.75420730219</v>
      </c>
      <c r="M45" s="35">
        <v>59320.441998270238</v>
      </c>
      <c r="N45" s="35">
        <v>61291.923203201673</v>
      </c>
      <c r="O45" s="35">
        <v>62448.249904741751</v>
      </c>
      <c r="P45" s="35">
        <v>63724.252813012492</v>
      </c>
      <c r="Q45" s="35">
        <v>63661.187275318385</v>
      </c>
      <c r="R45" s="35">
        <v>64668.494101197401</v>
      </c>
      <c r="S45" s="35">
        <v>69615.21124082079</v>
      </c>
      <c r="T45" s="35">
        <v>69783.870530235101</v>
      </c>
      <c r="U45" s="35">
        <v>69963.724620510053</v>
      </c>
      <c r="V45" s="35">
        <v>69753.308288783708</v>
      </c>
      <c r="W45" s="35">
        <v>71142.928083198232</v>
      </c>
      <c r="X45" s="35">
        <v>74770.16697770491</v>
      </c>
      <c r="Y45" s="35">
        <v>76172.672374884103</v>
      </c>
      <c r="Z45" s="35">
        <v>75131.619029999027</v>
      </c>
      <c r="AA45" s="35">
        <v>76510.760417934973</v>
      </c>
      <c r="AB45" s="35">
        <v>82662.46087690127</v>
      </c>
      <c r="AC45" s="35">
        <v>82213.142697680669</v>
      </c>
      <c r="AD45" s="35">
        <v>82245.699961230508</v>
      </c>
      <c r="AE45" s="35">
        <v>81739.895522712293</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26763.828099999999</v>
      </c>
      <c r="D49" s="33">
        <v>22852.930900000003</v>
      </c>
      <c r="E49" s="33">
        <v>24120.904300000002</v>
      </c>
      <c r="F49" s="33">
        <v>12507.64818404775</v>
      </c>
      <c r="G49" s="33">
        <v>12577.31097659367</v>
      </c>
      <c r="H49" s="33">
        <v>10005.795770073517</v>
      </c>
      <c r="I49" s="33">
        <v>1.4014580539999997E-3</v>
      </c>
      <c r="J49" s="33">
        <v>1.0981762859999995E-3</v>
      </c>
      <c r="K49" s="33">
        <v>9.8198121599999983E-4</v>
      </c>
      <c r="L49" s="33">
        <v>9.1518518499999904E-4</v>
      </c>
      <c r="M49" s="33">
        <v>8.0090734600000003E-4</v>
      </c>
      <c r="N49" s="33">
        <v>7.4688592999999995E-4</v>
      </c>
      <c r="O49" s="33">
        <v>7.7187986999999886E-4</v>
      </c>
      <c r="P49" s="33">
        <v>7.1513304499999989E-4</v>
      </c>
      <c r="Q49" s="33">
        <v>7.2124951999999801E-4</v>
      </c>
      <c r="R49" s="33">
        <v>6.9500115199999993E-4</v>
      </c>
      <c r="S49" s="33">
        <v>6.1736579000000002E-4</v>
      </c>
      <c r="T49" s="33">
        <v>6.485353759999999E-4</v>
      </c>
      <c r="U49" s="33">
        <v>5.6149706399999887E-4</v>
      </c>
      <c r="V49" s="33">
        <v>5.7324800899999991E-4</v>
      </c>
      <c r="W49" s="33">
        <v>6.4501888699999995E-4</v>
      </c>
      <c r="X49" s="33">
        <v>6.9696059599999994E-4</v>
      </c>
      <c r="Y49" s="33">
        <v>6.9191846999999977E-4</v>
      </c>
      <c r="Z49" s="33">
        <v>6.4732109999999967E-4</v>
      </c>
      <c r="AA49" s="33">
        <v>6.2817123999999987E-4</v>
      </c>
      <c r="AB49" s="33">
        <v>7.07450485E-4</v>
      </c>
      <c r="AC49" s="33">
        <v>3.2976164999999998E-4</v>
      </c>
      <c r="AD49" s="33">
        <v>0</v>
      </c>
      <c r="AE49" s="33">
        <v>0</v>
      </c>
    </row>
    <row r="50" spans="1:31" s="28" customFormat="1">
      <c r="A50" s="29" t="s">
        <v>132</v>
      </c>
      <c r="B50" s="29" t="s">
        <v>20</v>
      </c>
      <c r="C50" s="33">
        <v>2.1623238000000001E-5</v>
      </c>
      <c r="D50" s="33">
        <v>2.1268357E-5</v>
      </c>
      <c r="E50" s="33">
        <v>2.236122E-5</v>
      </c>
      <c r="F50" s="33">
        <v>3.8635352999999997E-5</v>
      </c>
      <c r="G50" s="33">
        <v>3.9531245000000002E-5</v>
      </c>
      <c r="H50" s="33">
        <v>3.9346727000000001E-5</v>
      </c>
      <c r="I50" s="33">
        <v>3.8759135000000002E-5</v>
      </c>
      <c r="J50" s="33">
        <v>4.2115193E-5</v>
      </c>
      <c r="K50" s="33">
        <v>4.2067833000000001E-5</v>
      </c>
      <c r="L50" s="33">
        <v>4.2715429999999901E-5</v>
      </c>
      <c r="M50" s="33">
        <v>4.6178094999999997E-5</v>
      </c>
      <c r="N50" s="33">
        <v>6.163303E-5</v>
      </c>
      <c r="O50" s="33">
        <v>6.2278245999999995E-5</v>
      </c>
      <c r="P50" s="33">
        <v>6.0969952999999999E-5</v>
      </c>
      <c r="Q50" s="33">
        <v>5.9451172999999997E-5</v>
      </c>
      <c r="R50" s="33">
        <v>5.9896472999999998E-5</v>
      </c>
      <c r="S50" s="33">
        <v>7.585851E-5</v>
      </c>
      <c r="T50" s="33">
        <v>7.6817559999999897E-5</v>
      </c>
      <c r="U50" s="33">
        <v>8.3398770000000003E-5</v>
      </c>
      <c r="V50" s="33">
        <v>8.2832310000000004E-5</v>
      </c>
      <c r="W50" s="33">
        <v>1.3993879999999999E-4</v>
      </c>
      <c r="X50" s="33">
        <v>1.4662789E-4</v>
      </c>
      <c r="Y50" s="33">
        <v>1.8211078999999999E-4</v>
      </c>
      <c r="Z50" s="33">
        <v>1.7152545999999999E-4</v>
      </c>
      <c r="AA50" s="33">
        <v>1.7588772999999999E-4</v>
      </c>
      <c r="AB50" s="33">
        <v>1.8610544999999901E-4</v>
      </c>
      <c r="AC50" s="33">
        <v>1.8303178999999999E-4</v>
      </c>
      <c r="AD50" s="33">
        <v>2.2437175E-4</v>
      </c>
      <c r="AE50" s="33">
        <v>2.2135055000000001E-4</v>
      </c>
    </row>
    <row r="51" spans="1:31" s="28" customFormat="1">
      <c r="A51" s="29" t="s">
        <v>132</v>
      </c>
      <c r="B51" s="29" t="s">
        <v>32</v>
      </c>
      <c r="C51" s="33">
        <v>10.927846000000001</v>
      </c>
      <c r="D51" s="33">
        <v>5.2097239999999996</v>
      </c>
      <c r="E51" s="33">
        <v>9.4535359999999997</v>
      </c>
      <c r="F51" s="33">
        <v>69.046424999999999</v>
      </c>
      <c r="G51" s="33">
        <v>64.675560000000004</v>
      </c>
      <c r="H51" s="33">
        <v>63.866680000000002</v>
      </c>
      <c r="I51" s="33">
        <v>59.938816000000003</v>
      </c>
      <c r="J51" s="33">
        <v>87.008319999999998</v>
      </c>
      <c r="K51" s="33">
        <v>18.749189999999999</v>
      </c>
      <c r="L51" s="33">
        <v>52.066234999999999</v>
      </c>
      <c r="M51" s="33">
        <v>72.493169999999907</v>
      </c>
      <c r="N51" s="33">
        <v>228.83320000000001</v>
      </c>
      <c r="O51" s="33">
        <v>173.79212999999999</v>
      </c>
      <c r="P51" s="33">
        <v>297.89562999999998</v>
      </c>
      <c r="Q51" s="33">
        <v>208.10709</v>
      </c>
      <c r="R51" s="33">
        <v>228.44994</v>
      </c>
      <c r="S51" s="33">
        <v>474.83492999999999</v>
      </c>
      <c r="T51" s="33">
        <v>487.88425000000001</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11.036664848844698</v>
      </c>
      <c r="D52" s="33">
        <v>0.30920265103460004</v>
      </c>
      <c r="E52" s="33">
        <v>9.3501858558471991</v>
      </c>
      <c r="F52" s="33">
        <v>40.677872093079479</v>
      </c>
      <c r="G52" s="33">
        <v>27.2986491828099</v>
      </c>
      <c r="H52" s="33">
        <v>68.991824391532901</v>
      </c>
      <c r="I52" s="33">
        <v>30.031618773508594</v>
      </c>
      <c r="J52" s="33">
        <v>53.221139502233697</v>
      </c>
      <c r="K52" s="33">
        <v>20.043632248728397</v>
      </c>
      <c r="L52" s="33">
        <v>37.533948848636001</v>
      </c>
      <c r="M52" s="33">
        <v>38.944804640862898</v>
      </c>
      <c r="N52" s="33">
        <v>180.99498991817799</v>
      </c>
      <c r="O52" s="33">
        <v>94.425705290710511</v>
      </c>
      <c r="P52" s="33">
        <v>174.127790131061</v>
      </c>
      <c r="Q52" s="33">
        <v>263.733116573941</v>
      </c>
      <c r="R52" s="33">
        <v>231.14599927924687</v>
      </c>
      <c r="S52" s="33">
        <v>412.94280765062786</v>
      </c>
      <c r="T52" s="33">
        <v>301.21339987857868</v>
      </c>
      <c r="U52" s="33">
        <v>755.43094925316905</v>
      </c>
      <c r="V52" s="33">
        <v>1237.0796850237791</v>
      </c>
      <c r="W52" s="33">
        <v>1683.5033121711492</v>
      </c>
      <c r="X52" s="33">
        <v>1769.2427119489962</v>
      </c>
      <c r="Y52" s="33">
        <v>3248.1070593263889</v>
      </c>
      <c r="Z52" s="33">
        <v>2404.6528264084995</v>
      </c>
      <c r="AA52" s="33">
        <v>2593.4886016893402</v>
      </c>
      <c r="AB52" s="33">
        <v>4061.5772443207998</v>
      </c>
      <c r="AC52" s="33">
        <v>3956.0749480233299</v>
      </c>
      <c r="AD52" s="33">
        <v>5895.5836956192297</v>
      </c>
      <c r="AE52" s="33">
        <v>7431.2150015016005</v>
      </c>
    </row>
    <row r="53" spans="1:31" s="28" customFormat="1">
      <c r="A53" s="29" t="s">
        <v>132</v>
      </c>
      <c r="B53" s="29" t="s">
        <v>65</v>
      </c>
      <c r="C53" s="33">
        <v>2781.9676979999999</v>
      </c>
      <c r="D53" s="33">
        <v>2809.4606339999987</v>
      </c>
      <c r="E53" s="33">
        <v>2552.84613699999</v>
      </c>
      <c r="F53" s="33">
        <v>3150.1495599999998</v>
      </c>
      <c r="G53" s="33">
        <v>3231.9145709999998</v>
      </c>
      <c r="H53" s="33">
        <v>3055.1695399999994</v>
      </c>
      <c r="I53" s="33">
        <v>3096.0991659999995</v>
      </c>
      <c r="J53" s="33">
        <v>3898.1172499999998</v>
      </c>
      <c r="K53" s="33">
        <v>3231.8483999999999</v>
      </c>
      <c r="L53" s="33">
        <v>2772.7661750000002</v>
      </c>
      <c r="M53" s="33">
        <v>2799.7365640000003</v>
      </c>
      <c r="N53" s="33">
        <v>2525.5304329999999</v>
      </c>
      <c r="O53" s="33">
        <v>3113.60689</v>
      </c>
      <c r="P53" s="33">
        <v>3212.4347499999999</v>
      </c>
      <c r="Q53" s="33">
        <v>3045.2719989999996</v>
      </c>
      <c r="R53" s="33">
        <v>3065.3796600000001</v>
      </c>
      <c r="S53" s="33">
        <v>3871.6429630000002</v>
      </c>
      <c r="T53" s="33">
        <v>3217.9713699999993</v>
      </c>
      <c r="U53" s="33">
        <v>2768.986946</v>
      </c>
      <c r="V53" s="33">
        <v>2767.9549999999995</v>
      </c>
      <c r="W53" s="33">
        <v>2512.6310619999995</v>
      </c>
      <c r="X53" s="33">
        <v>3091.3167680000001</v>
      </c>
      <c r="Y53" s="33">
        <v>3199.2829640000004</v>
      </c>
      <c r="Z53" s="33">
        <v>3025.900643999998</v>
      </c>
      <c r="AA53" s="33">
        <v>3048.4029419999997</v>
      </c>
      <c r="AB53" s="33">
        <v>3841.6980529999992</v>
      </c>
      <c r="AC53" s="33">
        <v>3193.9780150000001</v>
      </c>
      <c r="AD53" s="33">
        <v>2736.2205069999995</v>
      </c>
      <c r="AE53" s="33">
        <v>2745.3544859999993</v>
      </c>
    </row>
    <row r="54" spans="1:31" s="28" customFormat="1">
      <c r="A54" s="29" t="s">
        <v>132</v>
      </c>
      <c r="B54" s="29" t="s">
        <v>69</v>
      </c>
      <c r="C54" s="33">
        <v>10715.252858181535</v>
      </c>
      <c r="D54" s="33">
        <v>13620.877358897527</v>
      </c>
      <c r="E54" s="33">
        <v>11440.415878132628</v>
      </c>
      <c r="F54" s="33">
        <v>15180.69209765457</v>
      </c>
      <c r="G54" s="33">
        <v>15881.25033794272</v>
      </c>
      <c r="H54" s="33">
        <v>17809.389587833091</v>
      </c>
      <c r="I54" s="33">
        <v>23177.495027867782</v>
      </c>
      <c r="J54" s="33">
        <v>23075.059966127072</v>
      </c>
      <c r="K54" s="33">
        <v>23859.386303799398</v>
      </c>
      <c r="L54" s="33">
        <v>22433.586987727354</v>
      </c>
      <c r="M54" s="33">
        <v>23698.106962876907</v>
      </c>
      <c r="N54" s="33">
        <v>20130.943380640758</v>
      </c>
      <c r="O54" s="33">
        <v>20984.333590321814</v>
      </c>
      <c r="P54" s="33">
        <v>24865.918221347725</v>
      </c>
      <c r="Q54" s="33">
        <v>26829.671683863486</v>
      </c>
      <c r="R54" s="33">
        <v>27371.873165993708</v>
      </c>
      <c r="S54" s="33">
        <v>32354.818106510051</v>
      </c>
      <c r="T54" s="33">
        <v>34114.509033394068</v>
      </c>
      <c r="U54" s="33">
        <v>31630.085154279077</v>
      </c>
      <c r="V54" s="33">
        <v>31159.858959495985</v>
      </c>
      <c r="W54" s="33">
        <v>28205.190291297884</v>
      </c>
      <c r="X54" s="33">
        <v>29533.565931636535</v>
      </c>
      <c r="Y54" s="33">
        <v>30517.493364624475</v>
      </c>
      <c r="Z54" s="33">
        <v>31324.606506321063</v>
      </c>
      <c r="AA54" s="33">
        <v>31010.376543648919</v>
      </c>
      <c r="AB54" s="33">
        <v>30361.709567602709</v>
      </c>
      <c r="AC54" s="33">
        <v>31178.874094564948</v>
      </c>
      <c r="AD54" s="33">
        <v>29511.383453362614</v>
      </c>
      <c r="AE54" s="33">
        <v>28568.008007778033</v>
      </c>
    </row>
    <row r="55" spans="1:31" s="28" customFormat="1">
      <c r="A55" s="29" t="s">
        <v>132</v>
      </c>
      <c r="B55" s="29" t="s">
        <v>68</v>
      </c>
      <c r="C55" s="33">
        <v>2656.0009402450073</v>
      </c>
      <c r="D55" s="33">
        <v>2636.7231118884338</v>
      </c>
      <c r="E55" s="33">
        <v>2727.5635781194305</v>
      </c>
      <c r="F55" s="33">
        <v>2624.9482965711236</v>
      </c>
      <c r="G55" s="33">
        <v>2513.9837107837448</v>
      </c>
      <c r="H55" s="33">
        <v>2677.358171244704</v>
      </c>
      <c r="I55" s="33">
        <v>4578.1087032621035</v>
      </c>
      <c r="J55" s="33">
        <v>4228.1101719742437</v>
      </c>
      <c r="K55" s="33">
        <v>4337.7638834724585</v>
      </c>
      <c r="L55" s="33">
        <v>5066.6215511491573</v>
      </c>
      <c r="M55" s="33">
        <v>5334.6755493619094</v>
      </c>
      <c r="N55" s="33">
        <v>7953.9293096610181</v>
      </c>
      <c r="O55" s="33">
        <v>7502.5947515840926</v>
      </c>
      <c r="P55" s="33">
        <v>7427.0943640078331</v>
      </c>
      <c r="Q55" s="33">
        <v>7832.3055126319005</v>
      </c>
      <c r="R55" s="33">
        <v>8005.006274384059</v>
      </c>
      <c r="S55" s="33">
        <v>7215.7131403458843</v>
      </c>
      <c r="T55" s="33">
        <v>7295.2818328122858</v>
      </c>
      <c r="U55" s="33">
        <v>7925.944327478679</v>
      </c>
      <c r="V55" s="33">
        <v>8041.5213996922876</v>
      </c>
      <c r="W55" s="33">
        <v>10185.217345999998</v>
      </c>
      <c r="X55" s="33">
        <v>9702.0155500000001</v>
      </c>
      <c r="Y55" s="33">
        <v>9444.6903399999992</v>
      </c>
      <c r="Z55" s="33">
        <v>9792.7909039999995</v>
      </c>
      <c r="AA55" s="33">
        <v>9959.5918999999994</v>
      </c>
      <c r="AB55" s="33">
        <v>11782.559504999987</v>
      </c>
      <c r="AC55" s="33">
        <v>12103.526429999998</v>
      </c>
      <c r="AD55" s="33">
        <v>11711.86959</v>
      </c>
      <c r="AE55" s="33">
        <v>13533.46515</v>
      </c>
    </row>
    <row r="56" spans="1:31" s="28" customFormat="1">
      <c r="A56" s="29" t="s">
        <v>132</v>
      </c>
      <c r="B56" s="29" t="s">
        <v>36</v>
      </c>
      <c r="C56" s="33">
        <v>51.443524313560999</v>
      </c>
      <c r="D56" s="33">
        <v>107.2342955007779</v>
      </c>
      <c r="E56" s="33">
        <v>123.09925800597699</v>
      </c>
      <c r="F56" s="33">
        <v>160.032480451585</v>
      </c>
      <c r="G56" s="33">
        <v>152.60797121549999</v>
      </c>
      <c r="H56" s="33">
        <v>161.43934086126001</v>
      </c>
      <c r="I56" s="33">
        <v>159.88832366709502</v>
      </c>
      <c r="J56" s="33">
        <v>153.33079460879</v>
      </c>
      <c r="K56" s="33">
        <v>143.20667147852896</v>
      </c>
      <c r="L56" s="33">
        <v>146.9725509042199</v>
      </c>
      <c r="M56" s="33">
        <v>144.45396244847998</v>
      </c>
      <c r="N56" s="33">
        <v>144.34574237589999</v>
      </c>
      <c r="O56" s="33">
        <v>112.3383335411</v>
      </c>
      <c r="P56" s="33">
        <v>101.5906111899</v>
      </c>
      <c r="Q56" s="33">
        <v>113.34075542519898</v>
      </c>
      <c r="R56" s="33">
        <v>115.905518897299</v>
      </c>
      <c r="S56" s="33">
        <v>106.77008464039899</v>
      </c>
      <c r="T56" s="33">
        <v>103.68464820179997</v>
      </c>
      <c r="U56" s="33">
        <v>116.0847347033</v>
      </c>
      <c r="V56" s="33">
        <v>108.81856196540001</v>
      </c>
      <c r="W56" s="33">
        <v>39.371884954800002</v>
      </c>
      <c r="X56" s="33">
        <v>1.9047338000000001E-3</v>
      </c>
      <c r="Y56" s="33">
        <v>2.0455178E-3</v>
      </c>
      <c r="Z56" s="33">
        <v>2.5105879999999998E-3</v>
      </c>
      <c r="AA56" s="33">
        <v>2.3838409999999998E-3</v>
      </c>
      <c r="AB56" s="33">
        <v>2.357231E-3</v>
      </c>
      <c r="AC56" s="33">
        <v>2.4605795999999998E-3</v>
      </c>
      <c r="AD56" s="33">
        <v>2.6228734999999902E-3</v>
      </c>
      <c r="AE56" s="33">
        <v>2.62522719999999E-3</v>
      </c>
    </row>
    <row r="57" spans="1:31" s="28" customFormat="1">
      <c r="A57" s="29" t="s">
        <v>132</v>
      </c>
      <c r="B57" s="29" t="s">
        <v>73</v>
      </c>
      <c r="C57" s="33">
        <v>0</v>
      </c>
      <c r="D57" s="33">
        <v>0</v>
      </c>
      <c r="E57" s="33">
        <v>5.6885393999999999E-5</v>
      </c>
      <c r="F57" s="33">
        <v>1.1723488E-4</v>
      </c>
      <c r="G57" s="33">
        <v>1.14716546E-4</v>
      </c>
      <c r="H57" s="33">
        <v>1.5515221000000001E-4</v>
      </c>
      <c r="I57" s="33">
        <v>1.5149407E-4</v>
      </c>
      <c r="J57" s="33">
        <v>1.5207706000000001E-4</v>
      </c>
      <c r="K57" s="33">
        <v>1.9256686000000001E-4</v>
      </c>
      <c r="L57" s="33">
        <v>2.3118069E-4</v>
      </c>
      <c r="M57" s="33">
        <v>2.8010402000000002E-4</v>
      </c>
      <c r="N57" s="33">
        <v>889.23113999999998</v>
      </c>
      <c r="O57" s="33">
        <v>842.22080000000005</v>
      </c>
      <c r="P57" s="33">
        <v>791.88354000000004</v>
      </c>
      <c r="Q57" s="33">
        <v>1554.5543</v>
      </c>
      <c r="R57" s="33">
        <v>1577.6836000000001</v>
      </c>
      <c r="S57" s="33">
        <v>2019.2118</v>
      </c>
      <c r="T57" s="33">
        <v>2020.6165000000001</v>
      </c>
      <c r="U57" s="33">
        <v>2202.3843000000002</v>
      </c>
      <c r="V57" s="33">
        <v>2135.6500999999998</v>
      </c>
      <c r="W57" s="33">
        <v>3638.7833999999998</v>
      </c>
      <c r="X57" s="33">
        <v>3519.5198</v>
      </c>
      <c r="Y57" s="33">
        <v>3219.8825999999999</v>
      </c>
      <c r="Z57" s="33">
        <v>3870.2854000000002</v>
      </c>
      <c r="AA57" s="33">
        <v>3792.9659999999999</v>
      </c>
      <c r="AB57" s="33">
        <v>3659.7249999999999</v>
      </c>
      <c r="AC57" s="33">
        <v>3683.1435999999999</v>
      </c>
      <c r="AD57" s="33">
        <v>3835.2946999999999</v>
      </c>
      <c r="AE57" s="33">
        <v>3736.1689999999999</v>
      </c>
    </row>
    <row r="58" spans="1:31" s="28" customFormat="1">
      <c r="A58" s="29" t="s">
        <v>132</v>
      </c>
      <c r="B58" s="29" t="s">
        <v>56</v>
      </c>
      <c r="C58" s="25">
        <v>7.6804879000000001</v>
      </c>
      <c r="D58" s="25">
        <v>19.5302905</v>
      </c>
      <c r="E58" s="25">
        <v>72.534830999999798</v>
      </c>
      <c r="F58" s="25">
        <v>184.57252299999999</v>
      </c>
      <c r="G58" s="25">
        <v>288.92796299999998</v>
      </c>
      <c r="H58" s="25">
        <v>426.09330999999997</v>
      </c>
      <c r="I58" s="25">
        <v>556.72558000000004</v>
      </c>
      <c r="J58" s="25">
        <v>672.31228999999996</v>
      </c>
      <c r="K58" s="25">
        <v>813.72399999999993</v>
      </c>
      <c r="L58" s="25">
        <v>905.89390000000003</v>
      </c>
      <c r="M58" s="25">
        <v>1014.03302</v>
      </c>
      <c r="N58" s="25">
        <v>1135.07383</v>
      </c>
      <c r="O58" s="25">
        <v>1245.6046699999999</v>
      </c>
      <c r="P58" s="25">
        <v>1332.70045</v>
      </c>
      <c r="Q58" s="25">
        <v>1590.96552</v>
      </c>
      <c r="R58" s="25">
        <v>1661.35842</v>
      </c>
      <c r="S58" s="25">
        <v>1621.7995500000002</v>
      </c>
      <c r="T58" s="25">
        <v>1655.0883799999999</v>
      </c>
      <c r="U58" s="25">
        <v>1790.6982599999999</v>
      </c>
      <c r="V58" s="25">
        <v>1792.0073699999998</v>
      </c>
      <c r="W58" s="25">
        <v>1865.1474599999999</v>
      </c>
      <c r="X58" s="25">
        <v>1910.9262299999991</v>
      </c>
      <c r="Y58" s="25">
        <v>1674.6783700000001</v>
      </c>
      <c r="Z58" s="25">
        <v>1982.1536000000001</v>
      </c>
      <c r="AA58" s="25">
        <v>2017.61437</v>
      </c>
      <c r="AB58" s="25">
        <v>1893.8672999999999</v>
      </c>
      <c r="AC58" s="25">
        <v>1871.3325499999999</v>
      </c>
      <c r="AD58" s="25">
        <v>1950.4109800000001</v>
      </c>
      <c r="AE58" s="25">
        <v>1864.8960300000001</v>
      </c>
    </row>
    <row r="59" spans="1:31" s="28" customFormat="1">
      <c r="A59" s="34" t="s">
        <v>138</v>
      </c>
      <c r="B59" s="34"/>
      <c r="C59" s="35">
        <v>42939.01412889862</v>
      </c>
      <c r="D59" s="35">
        <v>41925.510952705357</v>
      </c>
      <c r="E59" s="35">
        <v>40860.533637469118</v>
      </c>
      <c r="F59" s="35">
        <v>33573.162474001874</v>
      </c>
      <c r="G59" s="35">
        <v>34296.433845034189</v>
      </c>
      <c r="H59" s="35">
        <v>33680.571612889573</v>
      </c>
      <c r="I59" s="35">
        <v>30941.674772120583</v>
      </c>
      <c r="J59" s="35">
        <v>31341.517987895029</v>
      </c>
      <c r="K59" s="35">
        <v>31467.79243356963</v>
      </c>
      <c r="L59" s="35">
        <v>30362.575855625764</v>
      </c>
      <c r="M59" s="35">
        <v>31943.95789796512</v>
      </c>
      <c r="N59" s="35">
        <v>31020.232121738911</v>
      </c>
      <c r="O59" s="35">
        <v>31868.753901354732</v>
      </c>
      <c r="P59" s="35">
        <v>35977.471531589617</v>
      </c>
      <c r="Q59" s="35">
        <v>38179.090182770022</v>
      </c>
      <c r="R59" s="35">
        <v>38901.855794554642</v>
      </c>
      <c r="S59" s="35">
        <v>44329.952640730866</v>
      </c>
      <c r="T59" s="35">
        <v>45416.860611437871</v>
      </c>
      <c r="U59" s="35">
        <v>43080.448021906763</v>
      </c>
      <c r="V59" s="35">
        <v>43206.415700292375</v>
      </c>
      <c r="W59" s="35">
        <v>42586.542796426715</v>
      </c>
      <c r="X59" s="35">
        <v>44096.141805174018</v>
      </c>
      <c r="Y59" s="35">
        <v>46409.57460198013</v>
      </c>
      <c r="Z59" s="35">
        <v>46547.951699576122</v>
      </c>
      <c r="AA59" s="35">
        <v>46611.86079139723</v>
      </c>
      <c r="AB59" s="35">
        <v>50047.545263479435</v>
      </c>
      <c r="AC59" s="35">
        <v>50432.454000381716</v>
      </c>
      <c r="AD59" s="35">
        <v>49855.057470353597</v>
      </c>
      <c r="AE59" s="35">
        <v>52278.042866630189</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1114.8326311916289</v>
      </c>
      <c r="D64" s="33">
        <v>1114.832630941919</v>
      </c>
      <c r="E64" s="33">
        <v>492.49010682954798</v>
      </c>
      <c r="F64" s="33">
        <v>751.86807169830593</v>
      </c>
      <c r="G64" s="33">
        <v>960.53867239618694</v>
      </c>
      <c r="H64" s="33">
        <v>883.50023195489996</v>
      </c>
      <c r="I64" s="33">
        <v>450.7334319272</v>
      </c>
      <c r="J64" s="33">
        <v>449.501891805654</v>
      </c>
      <c r="K64" s="33">
        <v>449.50189176793202</v>
      </c>
      <c r="L64" s="33">
        <v>454.79916339050499</v>
      </c>
      <c r="M64" s="33">
        <v>573.37448443009998</v>
      </c>
      <c r="N64" s="33">
        <v>912.91508971255996</v>
      </c>
      <c r="O64" s="33">
        <v>1068.41665046249</v>
      </c>
      <c r="P64" s="33">
        <v>1150.4226503128361</v>
      </c>
      <c r="Q64" s="33">
        <v>742.02251320128096</v>
      </c>
      <c r="R64" s="33">
        <v>852.827753702417</v>
      </c>
      <c r="S64" s="33">
        <v>8.084806E-5</v>
      </c>
      <c r="T64" s="33">
        <v>8.1545419999999995E-5</v>
      </c>
      <c r="U64" s="33">
        <v>8.1453739999999897E-5</v>
      </c>
      <c r="V64" s="33">
        <v>8.0392433999999999E-5</v>
      </c>
      <c r="W64" s="33">
        <v>1.01959624E-4</v>
      </c>
      <c r="X64" s="33">
        <v>1.05592339999999E-4</v>
      </c>
      <c r="Y64" s="33">
        <v>1.09557644E-4</v>
      </c>
      <c r="Z64" s="33">
        <v>1.03744409999999E-4</v>
      </c>
      <c r="AA64" s="33">
        <v>1.06398715E-4</v>
      </c>
      <c r="AB64" s="33">
        <v>1.0948247E-4</v>
      </c>
      <c r="AC64" s="33">
        <v>1.07516589999999E-4</v>
      </c>
      <c r="AD64" s="33">
        <v>1.07565604E-4</v>
      </c>
      <c r="AE64" s="33">
        <v>1.055453E-4</v>
      </c>
    </row>
    <row r="65" spans="1:31" s="28" customFormat="1">
      <c r="A65" s="29" t="s">
        <v>133</v>
      </c>
      <c r="B65" s="29" t="s">
        <v>32</v>
      </c>
      <c r="C65" s="33">
        <v>661.38367000000005</v>
      </c>
      <c r="D65" s="33">
        <v>677.82280000000003</v>
      </c>
      <c r="E65" s="33">
        <v>643.09349999999995</v>
      </c>
      <c r="F65" s="33">
        <v>129.94315</v>
      </c>
      <c r="G65" s="33">
        <v>153.24959999999999</v>
      </c>
      <c r="H65" s="33">
        <v>155.43809999999999</v>
      </c>
      <c r="I65" s="33">
        <v>87.682940000000002</v>
      </c>
      <c r="J65" s="33">
        <v>97.354079999999996</v>
      </c>
      <c r="K65" s="33">
        <v>81.573119999999903</v>
      </c>
      <c r="L65" s="33">
        <v>81.573119999999903</v>
      </c>
      <c r="M65" s="33">
        <v>96.010269999999906</v>
      </c>
      <c r="N65" s="33">
        <v>289.30990000000003</v>
      </c>
      <c r="O65" s="33">
        <v>292.47613999999999</v>
      </c>
      <c r="P65" s="33">
        <v>522.59349999999995</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48.688118783499206</v>
      </c>
      <c r="D66" s="33">
        <v>23.825390157263001</v>
      </c>
      <c r="E66" s="33">
        <v>83.689199232114262</v>
      </c>
      <c r="F66" s="33">
        <v>135.04161385706809</v>
      </c>
      <c r="G66" s="33">
        <v>186.46930285237156</v>
      </c>
      <c r="H66" s="33">
        <v>129.91924270733065</v>
      </c>
      <c r="I66" s="33">
        <v>59.203970517863283</v>
      </c>
      <c r="J66" s="33">
        <v>68.277067977777989</v>
      </c>
      <c r="K66" s="33">
        <v>12.116891281610197</v>
      </c>
      <c r="L66" s="33">
        <v>53.481910803295492</v>
      </c>
      <c r="M66" s="33">
        <v>83.870154760259595</v>
      </c>
      <c r="N66" s="33">
        <v>222.79625624680202</v>
      </c>
      <c r="O66" s="33">
        <v>224.99295650844971</v>
      </c>
      <c r="P66" s="33">
        <v>332.44531695322701</v>
      </c>
      <c r="Q66" s="33">
        <v>239.42390901213</v>
      </c>
      <c r="R66" s="33">
        <v>235.50172439519699</v>
      </c>
      <c r="S66" s="33">
        <v>593.60443875126987</v>
      </c>
      <c r="T66" s="33">
        <v>630.47723481378841</v>
      </c>
      <c r="U66" s="33">
        <v>721.61200926842184</v>
      </c>
      <c r="V66" s="33">
        <v>815.21731187939395</v>
      </c>
      <c r="W66" s="33">
        <v>1027.17393663403</v>
      </c>
      <c r="X66" s="33">
        <v>1214.9114330576028</v>
      </c>
      <c r="Y66" s="33">
        <v>1817.8161417195599</v>
      </c>
      <c r="Z66" s="33">
        <v>779.5888222172797</v>
      </c>
      <c r="AA66" s="33">
        <v>855.39022896266999</v>
      </c>
      <c r="AB66" s="33">
        <v>882.64548438811994</v>
      </c>
      <c r="AC66" s="33">
        <v>797.65016372284526</v>
      </c>
      <c r="AD66" s="33">
        <v>1073.6409827291698</v>
      </c>
      <c r="AE66" s="33">
        <v>987.48529130461998</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7018.434573443129</v>
      </c>
      <c r="D68" s="33">
        <v>7790.061350979714</v>
      </c>
      <c r="E68" s="33">
        <v>7016.1618088889845</v>
      </c>
      <c r="F68" s="33">
        <v>9597.8986829120004</v>
      </c>
      <c r="G68" s="33">
        <v>9337.904154455171</v>
      </c>
      <c r="H68" s="33">
        <v>10349.311228584191</v>
      </c>
      <c r="I68" s="33">
        <v>10633.489984703432</v>
      </c>
      <c r="J68" s="33">
        <v>12217.363665610666</v>
      </c>
      <c r="K68" s="33">
        <v>12106.043824882214</v>
      </c>
      <c r="L68" s="33">
        <v>11617.239391197467</v>
      </c>
      <c r="M68" s="33">
        <v>12294.72615262868</v>
      </c>
      <c r="N68" s="33">
        <v>12270.448814284837</v>
      </c>
      <c r="O68" s="33">
        <v>12059.130829563468</v>
      </c>
      <c r="P68" s="33">
        <v>11180.247855837932</v>
      </c>
      <c r="Q68" s="33">
        <v>12720.729464492068</v>
      </c>
      <c r="R68" s="33">
        <v>12435.069588310511</v>
      </c>
      <c r="S68" s="33">
        <v>11831.952546432307</v>
      </c>
      <c r="T68" s="33">
        <v>12424.001950648862</v>
      </c>
      <c r="U68" s="33">
        <v>11519.563808674025</v>
      </c>
      <c r="V68" s="33">
        <v>12028.24740261829</v>
      </c>
      <c r="W68" s="33">
        <v>11979.8299497277</v>
      </c>
      <c r="X68" s="33">
        <v>12220.452278666764</v>
      </c>
      <c r="Y68" s="33">
        <v>12305.122250421429</v>
      </c>
      <c r="Z68" s="33">
        <v>13922.458072819281</v>
      </c>
      <c r="AA68" s="33">
        <v>13480.46423301054</v>
      </c>
      <c r="AB68" s="33">
        <v>16022.397625080383</v>
      </c>
      <c r="AC68" s="33">
        <v>16411.712571634376</v>
      </c>
      <c r="AD68" s="33">
        <v>15728.795510669539</v>
      </c>
      <c r="AE68" s="33">
        <v>16386.3627486935</v>
      </c>
    </row>
    <row r="69" spans="1:31" s="28" customFormat="1">
      <c r="A69" s="29" t="s">
        <v>133</v>
      </c>
      <c r="B69" s="29" t="s">
        <v>68</v>
      </c>
      <c r="C69" s="33">
        <v>947.13771070890459</v>
      </c>
      <c r="D69" s="33">
        <v>1101.2370948370065</v>
      </c>
      <c r="E69" s="33">
        <v>1097.8218776264218</v>
      </c>
      <c r="F69" s="33">
        <v>1067.459531270835</v>
      </c>
      <c r="G69" s="33">
        <v>1041.4941933691412</v>
      </c>
      <c r="H69" s="33">
        <v>1066.2761389715142</v>
      </c>
      <c r="I69" s="33">
        <v>1099.2721811928432</v>
      </c>
      <c r="J69" s="33">
        <v>1045.2078399679183</v>
      </c>
      <c r="K69" s="33">
        <v>1089.256187490749</v>
      </c>
      <c r="L69" s="33">
        <v>1098.939335901945</v>
      </c>
      <c r="M69" s="33">
        <v>1266.1646907139327</v>
      </c>
      <c r="N69" s="33">
        <v>1269.5296381536382</v>
      </c>
      <c r="O69" s="33">
        <v>1207.3152747501688</v>
      </c>
      <c r="P69" s="33">
        <v>1192.2117842411717</v>
      </c>
      <c r="Q69" s="33">
        <v>1221.0710643620048</v>
      </c>
      <c r="R69" s="33">
        <v>1302.6349139749657</v>
      </c>
      <c r="S69" s="33">
        <v>2202.4605697706047</v>
      </c>
      <c r="T69" s="33">
        <v>2190.4893271510709</v>
      </c>
      <c r="U69" s="33">
        <v>2679.9046168394543</v>
      </c>
      <c r="V69" s="33">
        <v>2766.5094285592181</v>
      </c>
      <c r="W69" s="33">
        <v>2703.281453673017</v>
      </c>
      <c r="X69" s="33">
        <v>2629.1736242014158</v>
      </c>
      <c r="Y69" s="33">
        <v>2935.5805582513249</v>
      </c>
      <c r="Z69" s="33">
        <v>2668.5601887195476</v>
      </c>
      <c r="AA69" s="33">
        <v>2749.4082529789521</v>
      </c>
      <c r="AB69" s="33">
        <v>2401.7314940020547</v>
      </c>
      <c r="AC69" s="33">
        <v>2402.5614202466868</v>
      </c>
      <c r="AD69" s="33">
        <v>2304.296001053141</v>
      </c>
      <c r="AE69" s="33">
        <v>2307.785936673029</v>
      </c>
    </row>
    <row r="70" spans="1:31" s="28" customFormat="1">
      <c r="A70" s="29" t="s">
        <v>133</v>
      </c>
      <c r="B70" s="29" t="s">
        <v>36</v>
      </c>
      <c r="C70" s="33">
        <v>86.314791481417998</v>
      </c>
      <c r="D70" s="33">
        <v>84.771123102279901</v>
      </c>
      <c r="E70" s="33">
        <v>102.36647084201</v>
      </c>
      <c r="F70" s="33">
        <v>98.407754835225987</v>
      </c>
      <c r="G70" s="33">
        <v>92.645901925239997</v>
      </c>
      <c r="H70" s="33">
        <v>94.768080082405987</v>
      </c>
      <c r="I70" s="33">
        <v>94.424163223199983</v>
      </c>
      <c r="J70" s="33">
        <v>88.991110217550002</v>
      </c>
      <c r="K70" s="33">
        <v>86.015209062679986</v>
      </c>
      <c r="L70" s="33">
        <v>85.461245062390006</v>
      </c>
      <c r="M70" s="33">
        <v>80.954943252790002</v>
      </c>
      <c r="N70" s="33">
        <v>159.79950700000001</v>
      </c>
      <c r="O70" s="33">
        <v>155.81585699999999</v>
      </c>
      <c r="P70" s="33">
        <v>136.62209000000001</v>
      </c>
      <c r="Q70" s="33">
        <v>620.45416799999998</v>
      </c>
      <c r="R70" s="33">
        <v>619.57028200000002</v>
      </c>
      <c r="S70" s="33">
        <v>658.95350299999996</v>
      </c>
      <c r="T70" s="33">
        <v>648.22498999999993</v>
      </c>
      <c r="U70" s="33">
        <v>671.14137600000004</v>
      </c>
      <c r="V70" s="33">
        <v>656.60652299999992</v>
      </c>
      <c r="W70" s="33">
        <v>790.598792</v>
      </c>
      <c r="X70" s="33">
        <v>779.23500199999989</v>
      </c>
      <c r="Y70" s="33">
        <v>716.13209199999994</v>
      </c>
      <c r="Z70" s="33">
        <v>770.758735</v>
      </c>
      <c r="AA70" s="33">
        <v>773.56638399999986</v>
      </c>
      <c r="AB70" s="33">
        <v>712.49569399999996</v>
      </c>
      <c r="AC70" s="33">
        <v>695.22391800000003</v>
      </c>
      <c r="AD70" s="33">
        <v>712.788904</v>
      </c>
      <c r="AE70" s="33">
        <v>681.89310799999998</v>
      </c>
    </row>
    <row r="71" spans="1:31" s="28" customFormat="1">
      <c r="A71" s="29" t="s">
        <v>133</v>
      </c>
      <c r="B71" s="29" t="s">
        <v>73</v>
      </c>
      <c r="C71" s="33">
        <v>0</v>
      </c>
      <c r="D71" s="33">
        <v>0</v>
      </c>
      <c r="E71" s="33">
        <v>4.7360564999999999E-5</v>
      </c>
      <c r="F71" s="33">
        <v>4.8579647999999901E-5</v>
      </c>
      <c r="G71" s="33">
        <v>4.73657129999999E-5</v>
      </c>
      <c r="H71" s="33">
        <v>5.7085274999999999E-5</v>
      </c>
      <c r="I71" s="33">
        <v>5.6525077999999998E-5</v>
      </c>
      <c r="J71" s="33">
        <v>5.7918397999999999E-5</v>
      </c>
      <c r="K71" s="33">
        <v>6.2737664999999897E-5</v>
      </c>
      <c r="L71" s="33">
        <v>7.0803999999999995E-5</v>
      </c>
      <c r="M71" s="33">
        <v>7.3859090000000005E-5</v>
      </c>
      <c r="N71" s="33">
        <v>1.3696201000000001E-4</v>
      </c>
      <c r="O71" s="33">
        <v>1.3360048E-4</v>
      </c>
      <c r="P71" s="33">
        <v>1.3293655999999999E-4</v>
      </c>
      <c r="Q71" s="33">
        <v>1.6111808999999999E-4</v>
      </c>
      <c r="R71" s="33">
        <v>1.5981445999999999E-4</v>
      </c>
      <c r="S71" s="33">
        <v>2.1678729999999999E-4</v>
      </c>
      <c r="T71" s="33">
        <v>2.172377E-4</v>
      </c>
      <c r="U71" s="33">
        <v>2.2480771999999999E-4</v>
      </c>
      <c r="V71" s="33">
        <v>2.2570085999999999E-4</v>
      </c>
      <c r="W71" s="33">
        <v>2.8327119999999999E-4</v>
      </c>
      <c r="X71" s="33">
        <v>2.7162284999999997E-4</v>
      </c>
      <c r="Y71" s="33">
        <v>2.7110349999999998E-4</v>
      </c>
      <c r="Z71" s="33">
        <v>3.8855010000000002E-4</v>
      </c>
      <c r="AA71" s="33">
        <v>3.8287979999999998E-4</v>
      </c>
      <c r="AB71" s="33">
        <v>3.7393593999999997E-4</v>
      </c>
      <c r="AC71" s="33">
        <v>3.8155193999999998E-4</v>
      </c>
      <c r="AD71" s="33">
        <v>3.8804606E-4</v>
      </c>
      <c r="AE71" s="33">
        <v>3.9198097999999998E-4</v>
      </c>
    </row>
    <row r="72" spans="1:31" s="28" customFormat="1">
      <c r="A72" s="29" t="s">
        <v>133</v>
      </c>
      <c r="B72" s="29" t="s">
        <v>56</v>
      </c>
      <c r="C72" s="25">
        <v>13.8268527</v>
      </c>
      <c r="D72" s="25">
        <v>26.6823297</v>
      </c>
      <c r="E72" s="25">
        <v>53.916271999999999</v>
      </c>
      <c r="F72" s="25">
        <v>77.857779999999892</v>
      </c>
      <c r="G72" s="25">
        <v>102.41469000000001</v>
      </c>
      <c r="H72" s="25">
        <v>132.13017600000001</v>
      </c>
      <c r="I72" s="25">
        <v>163.59663399999999</v>
      </c>
      <c r="J72" s="25">
        <v>194.39800300000002</v>
      </c>
      <c r="K72" s="25">
        <v>233.754344</v>
      </c>
      <c r="L72" s="25">
        <v>265.58346999999901</v>
      </c>
      <c r="M72" s="25">
        <v>288.60800999999998</v>
      </c>
      <c r="N72" s="25">
        <v>315.11967700000002</v>
      </c>
      <c r="O72" s="25">
        <v>344.26584400000002</v>
      </c>
      <c r="P72" s="25">
        <v>364.802165</v>
      </c>
      <c r="Q72" s="25">
        <v>378.06745699999999</v>
      </c>
      <c r="R72" s="25">
        <v>392.55361499999998</v>
      </c>
      <c r="S72" s="25">
        <v>400.07452999999902</v>
      </c>
      <c r="T72" s="25">
        <v>403.95001999999999</v>
      </c>
      <c r="U72" s="25">
        <v>437.60478000000001</v>
      </c>
      <c r="V72" s="25">
        <v>434.86056500000001</v>
      </c>
      <c r="W72" s="25">
        <v>452.03502499999996</v>
      </c>
      <c r="X72" s="25">
        <v>447.14437499999997</v>
      </c>
      <c r="Y72" s="25">
        <v>401.8725399999999</v>
      </c>
      <c r="Z72" s="25">
        <v>458.21173999999996</v>
      </c>
      <c r="AA72" s="25">
        <v>465.01918000000001</v>
      </c>
      <c r="AB72" s="25">
        <v>393.06159000000002</v>
      </c>
      <c r="AC72" s="25">
        <v>389.34430000000003</v>
      </c>
      <c r="AD72" s="25">
        <v>407.53502399999996</v>
      </c>
      <c r="AE72" s="25">
        <v>372.74462</v>
      </c>
    </row>
    <row r="73" spans="1:31" s="28" customFormat="1">
      <c r="A73" s="34" t="s">
        <v>138</v>
      </c>
      <c r="B73" s="34"/>
      <c r="C73" s="35">
        <v>9790.4767041271625</v>
      </c>
      <c r="D73" s="35">
        <v>10707.779266915903</v>
      </c>
      <c r="E73" s="35">
        <v>9333.2564925770694</v>
      </c>
      <c r="F73" s="35">
        <v>11682.211049738209</v>
      </c>
      <c r="G73" s="35">
        <v>11679.655923072871</v>
      </c>
      <c r="H73" s="35">
        <v>12584.444942217935</v>
      </c>
      <c r="I73" s="35">
        <v>12330.382508341339</v>
      </c>
      <c r="J73" s="35">
        <v>13877.704545362016</v>
      </c>
      <c r="K73" s="35">
        <v>13738.491915422506</v>
      </c>
      <c r="L73" s="35">
        <v>13306.032921293212</v>
      </c>
      <c r="M73" s="35">
        <v>14314.145752532973</v>
      </c>
      <c r="N73" s="35">
        <v>14964.999698397838</v>
      </c>
      <c r="O73" s="35">
        <v>14852.331851284576</v>
      </c>
      <c r="P73" s="35">
        <v>14377.921107345166</v>
      </c>
      <c r="Q73" s="35">
        <v>14923.246951067482</v>
      </c>
      <c r="R73" s="35">
        <v>14826.03398038309</v>
      </c>
      <c r="S73" s="35">
        <v>14628.017635802242</v>
      </c>
      <c r="T73" s="35">
        <v>15244.968594159142</v>
      </c>
      <c r="U73" s="35">
        <v>14921.080516235641</v>
      </c>
      <c r="V73" s="35">
        <v>15609.974223449337</v>
      </c>
      <c r="W73" s="35">
        <v>15710.285441994371</v>
      </c>
      <c r="X73" s="35">
        <v>16064.537441518123</v>
      </c>
      <c r="Y73" s="35">
        <v>17058.519059949958</v>
      </c>
      <c r="Z73" s="35">
        <v>17370.607187500518</v>
      </c>
      <c r="AA73" s="35">
        <v>17085.262821350876</v>
      </c>
      <c r="AB73" s="35">
        <v>19306.774712953029</v>
      </c>
      <c r="AC73" s="35">
        <v>19611.924263120498</v>
      </c>
      <c r="AD73" s="35">
        <v>19106.732602017455</v>
      </c>
      <c r="AE73" s="35">
        <v>19681.634082216449</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1.7215685000000001E-5</v>
      </c>
      <c r="D78" s="33">
        <v>1.682836E-5</v>
      </c>
      <c r="E78" s="33">
        <v>1.761089E-5</v>
      </c>
      <c r="F78" s="33">
        <v>1.7802065000000001E-5</v>
      </c>
      <c r="G78" s="33">
        <v>1.7851892999999998E-5</v>
      </c>
      <c r="H78" s="33">
        <v>1.8421745999999999E-5</v>
      </c>
      <c r="I78" s="33">
        <v>2.1582392999999999E-5</v>
      </c>
      <c r="J78" s="33">
        <v>2.3503054999999999E-5</v>
      </c>
      <c r="K78" s="33">
        <v>2.3861264999999999E-5</v>
      </c>
      <c r="L78" s="33">
        <v>2.557929E-5</v>
      </c>
      <c r="M78" s="33">
        <v>2.60435739999999E-5</v>
      </c>
      <c r="N78" s="33">
        <v>3.1894633000000001E-5</v>
      </c>
      <c r="O78" s="33">
        <v>3.2020787000000001E-5</v>
      </c>
      <c r="P78" s="33">
        <v>3.1755662000000001E-5</v>
      </c>
      <c r="Q78" s="33">
        <v>3.1378101999999901E-5</v>
      </c>
      <c r="R78" s="33">
        <v>3.1751205999999998E-5</v>
      </c>
      <c r="S78" s="33">
        <v>3.5167854E-5</v>
      </c>
      <c r="T78" s="33">
        <v>3.5163044000000002E-5</v>
      </c>
      <c r="U78" s="33">
        <v>4.1652173E-5</v>
      </c>
      <c r="V78" s="33">
        <v>4.1297942999999899E-5</v>
      </c>
      <c r="W78" s="33">
        <v>4.7418700000000001E-5</v>
      </c>
      <c r="X78" s="33">
        <v>4.8071746000000002E-5</v>
      </c>
      <c r="Y78" s="33">
        <v>4.8186633999999997E-5</v>
      </c>
      <c r="Z78" s="33">
        <v>4.6006800000000001E-5</v>
      </c>
      <c r="AA78" s="33">
        <v>4.6770129999999997E-5</v>
      </c>
      <c r="AB78" s="33">
        <v>5.0665664999999901E-5</v>
      </c>
      <c r="AC78" s="33">
        <v>4.9682799999999998E-5</v>
      </c>
      <c r="AD78" s="33">
        <v>6.1107653999999999E-5</v>
      </c>
      <c r="AE78" s="33">
        <v>6.0467659999999899E-5</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1.2895009599999992E-5</v>
      </c>
      <c r="D80" s="33">
        <v>1.2076030899999999E-5</v>
      </c>
      <c r="E80" s="33">
        <v>1.2963310000000001E-5</v>
      </c>
      <c r="F80" s="33">
        <v>1.3306653300000002E-5</v>
      </c>
      <c r="G80" s="33">
        <v>1.3607802400000001E-5</v>
      </c>
      <c r="H80" s="33">
        <v>1.44076518E-5</v>
      </c>
      <c r="I80" s="33">
        <v>1.6354358099999997E-5</v>
      </c>
      <c r="J80" s="33">
        <v>1.7875160399999998E-5</v>
      </c>
      <c r="K80" s="33">
        <v>2.0092823299999989E-5</v>
      </c>
      <c r="L80" s="33">
        <v>0.67992493577129998</v>
      </c>
      <c r="M80" s="33">
        <v>1.2158993938302991</v>
      </c>
      <c r="N80" s="33">
        <v>2.6706964799609998</v>
      </c>
      <c r="O80" s="33">
        <v>0.79034092271569989</v>
      </c>
      <c r="P80" s="33">
        <v>1.0958655635520003</v>
      </c>
      <c r="Q80" s="33">
        <v>6.2236961142999903</v>
      </c>
      <c r="R80" s="33">
        <v>2.8666882098920001</v>
      </c>
      <c r="S80" s="33">
        <v>3.8034243593449899</v>
      </c>
      <c r="T80" s="33">
        <v>3.0087056799999998E-5</v>
      </c>
      <c r="U80" s="33">
        <v>16.067834978038</v>
      </c>
      <c r="V80" s="33">
        <v>5.6767299966290006</v>
      </c>
      <c r="W80" s="33">
        <v>2.3995127164009999</v>
      </c>
      <c r="X80" s="33">
        <v>4.0218431999999995E-5</v>
      </c>
      <c r="Y80" s="33">
        <v>2.8221548269000003</v>
      </c>
      <c r="Z80" s="33">
        <v>4.8379296089684996</v>
      </c>
      <c r="AA80" s="33">
        <v>2.1870669334000001</v>
      </c>
      <c r="AB80" s="33">
        <v>1.9121122999659901</v>
      </c>
      <c r="AC80" s="33">
        <v>1.5350459685419999</v>
      </c>
      <c r="AD80" s="33">
        <v>17.601466795657998</v>
      </c>
      <c r="AE80" s="33">
        <v>6.8873021998989996</v>
      </c>
    </row>
    <row r="81" spans="1:35" s="28" customFormat="1">
      <c r="A81" s="29" t="s">
        <v>134</v>
      </c>
      <c r="B81" s="29" t="s">
        <v>65</v>
      </c>
      <c r="C81" s="33">
        <v>7839.7207459999991</v>
      </c>
      <c r="D81" s="33">
        <v>8578.2196399999975</v>
      </c>
      <c r="E81" s="33">
        <v>7658.9538799999982</v>
      </c>
      <c r="F81" s="33">
        <v>8552.1465299999982</v>
      </c>
      <c r="G81" s="33">
        <v>8711.7387599999984</v>
      </c>
      <c r="H81" s="33">
        <v>8047.6218800000006</v>
      </c>
      <c r="I81" s="33">
        <v>10085.122909999998</v>
      </c>
      <c r="J81" s="33">
        <v>10295.347640000002</v>
      </c>
      <c r="K81" s="33">
        <v>9565.2136699999992</v>
      </c>
      <c r="L81" s="33">
        <v>8937.3196700000008</v>
      </c>
      <c r="M81" s="33">
        <v>8988.26793</v>
      </c>
      <c r="N81" s="33">
        <v>8711.9517699999997</v>
      </c>
      <c r="O81" s="33">
        <v>9534.8891899999999</v>
      </c>
      <c r="P81" s="33">
        <v>9187.0178100000012</v>
      </c>
      <c r="Q81" s="33">
        <v>8889.557899999998</v>
      </c>
      <c r="R81" s="33">
        <v>8748.6577499999985</v>
      </c>
      <c r="S81" s="33">
        <v>9110.4560199999996</v>
      </c>
      <c r="T81" s="33">
        <v>8862.6141099999986</v>
      </c>
      <c r="U81" s="33">
        <v>8213.8124499999994</v>
      </c>
      <c r="V81" s="33">
        <v>7904.6232199999977</v>
      </c>
      <c r="W81" s="33">
        <v>7903.1111599999995</v>
      </c>
      <c r="X81" s="33">
        <v>8665.498669999999</v>
      </c>
      <c r="Y81" s="33">
        <v>8754.7923699999974</v>
      </c>
      <c r="Z81" s="33">
        <v>8039.8015499999983</v>
      </c>
      <c r="AA81" s="33">
        <v>8873.994359999997</v>
      </c>
      <c r="AB81" s="33">
        <v>9436.2407599999897</v>
      </c>
      <c r="AC81" s="33">
        <v>8926.5943699999971</v>
      </c>
      <c r="AD81" s="33">
        <v>8021.6642999999985</v>
      </c>
      <c r="AE81" s="33">
        <v>8171.84476</v>
      </c>
    </row>
    <row r="82" spans="1:35" s="28" customFormat="1">
      <c r="A82" s="29" t="s">
        <v>134</v>
      </c>
      <c r="B82" s="29" t="s">
        <v>69</v>
      </c>
      <c r="C82" s="33">
        <v>3114.0174038191935</v>
      </c>
      <c r="D82" s="33">
        <v>3449.2766398977788</v>
      </c>
      <c r="E82" s="33">
        <v>4499.4968449470098</v>
      </c>
      <c r="F82" s="33">
        <v>4469.8628552978043</v>
      </c>
      <c r="G82" s="33">
        <v>4686.8671324879633</v>
      </c>
      <c r="H82" s="33">
        <v>4733.9442307022309</v>
      </c>
      <c r="I82" s="33">
        <v>6557.845540725496</v>
      </c>
      <c r="J82" s="33">
        <v>6213.4953315219846</v>
      </c>
      <c r="K82" s="33">
        <v>10089.1603879054</v>
      </c>
      <c r="L82" s="33">
        <v>9767.8352340495676</v>
      </c>
      <c r="M82" s="33">
        <v>10345.147921909911</v>
      </c>
      <c r="N82" s="33">
        <v>9969.8682436635008</v>
      </c>
      <c r="O82" s="33">
        <v>9784.6852348894008</v>
      </c>
      <c r="P82" s="33">
        <v>10159.829063305202</v>
      </c>
      <c r="Q82" s="33">
        <v>10343.3668221141</v>
      </c>
      <c r="R82" s="33">
        <v>10609.858494905191</v>
      </c>
      <c r="S82" s="33">
        <v>10455.394388392699</v>
      </c>
      <c r="T82" s="33">
        <v>10791.686337108498</v>
      </c>
      <c r="U82" s="33">
        <v>10408.337769644599</v>
      </c>
      <c r="V82" s="33">
        <v>10863.559642366999</v>
      </c>
      <c r="W82" s="33">
        <v>10638.610957426199</v>
      </c>
      <c r="X82" s="33">
        <v>10551.092519641492</v>
      </c>
      <c r="Y82" s="33">
        <v>10957.525565224298</v>
      </c>
      <c r="Z82" s="33">
        <v>10953.5138124922</v>
      </c>
      <c r="AA82" s="33">
        <v>11274.4351493004</v>
      </c>
      <c r="AB82" s="33">
        <v>12571.012787711188</v>
      </c>
      <c r="AC82" s="33">
        <v>12459.3460097098</v>
      </c>
      <c r="AD82" s="33">
        <v>12220.420763018301</v>
      </c>
      <c r="AE82" s="33">
        <v>12622.5849721294</v>
      </c>
    </row>
    <row r="83" spans="1:35" s="28" customFormat="1">
      <c r="A83" s="29" t="s">
        <v>134</v>
      </c>
      <c r="B83" s="29" t="s">
        <v>68</v>
      </c>
      <c r="C83" s="33">
        <v>3.2135487999999998E-6</v>
      </c>
      <c r="D83" s="33">
        <v>5.7531924999999997E-6</v>
      </c>
      <c r="E83" s="33">
        <v>6.8125964000000003E-6</v>
      </c>
      <c r="F83" s="33">
        <v>1.1477705000000001E-5</v>
      </c>
      <c r="G83" s="33">
        <v>9.9862754999999992E-6</v>
      </c>
      <c r="H83" s="33">
        <v>1.0864312E-5</v>
      </c>
      <c r="I83" s="33">
        <v>1.0216589E-5</v>
      </c>
      <c r="J83" s="33">
        <v>1.025992E-5</v>
      </c>
      <c r="K83" s="33">
        <v>2.3070920999999899E-5</v>
      </c>
      <c r="L83" s="33">
        <v>2.7168298E-5</v>
      </c>
      <c r="M83" s="33">
        <v>2.6926852999999999E-5</v>
      </c>
      <c r="N83" s="33">
        <v>2.6753125000000001E-5</v>
      </c>
      <c r="O83" s="33">
        <v>2.7201874999999999E-5</v>
      </c>
      <c r="P83" s="33">
        <v>2.3827892000000001E-5</v>
      </c>
      <c r="Q83" s="33">
        <v>2.5660665000000001E-5</v>
      </c>
      <c r="R83" s="33">
        <v>2.4976439999999901E-5</v>
      </c>
      <c r="S83" s="33">
        <v>2.4297315E-5</v>
      </c>
      <c r="T83" s="33">
        <v>2.5499175999999999E-5</v>
      </c>
      <c r="U83" s="33">
        <v>3.2986303000000001E-5</v>
      </c>
      <c r="V83" s="33">
        <v>3.8369562000000002E-5</v>
      </c>
      <c r="W83" s="33">
        <v>5.2128347000000002E-5</v>
      </c>
      <c r="X83" s="33">
        <v>6.325882E-5</v>
      </c>
      <c r="Y83" s="33">
        <v>5.4573636999999902E-5</v>
      </c>
      <c r="Z83" s="33">
        <v>5.6800769999999903E-5</v>
      </c>
      <c r="AA83" s="33">
        <v>5.5334952999999901E-5</v>
      </c>
      <c r="AB83" s="33">
        <v>5.8079299999999998E-5</v>
      </c>
      <c r="AC83" s="33">
        <v>5.8636781999999998E-5</v>
      </c>
      <c r="AD83" s="33">
        <v>7.027674E-5</v>
      </c>
      <c r="AE83" s="33">
        <v>6.8497689999999999E-5</v>
      </c>
    </row>
    <row r="84" spans="1:35" s="28" customFormat="1">
      <c r="A84" s="29" t="s">
        <v>134</v>
      </c>
      <c r="B84" s="29" t="s">
        <v>36</v>
      </c>
      <c r="C84" s="33">
        <v>2.60389519999999E-5</v>
      </c>
      <c r="D84" s="33">
        <v>3.8685593999999998E-5</v>
      </c>
      <c r="E84" s="33">
        <v>3.8133373999999999E-5</v>
      </c>
      <c r="F84" s="33">
        <v>4.640354E-5</v>
      </c>
      <c r="G84" s="33">
        <v>6.1751480000000005E-5</v>
      </c>
      <c r="H84" s="33">
        <v>6.3118659999999898E-5</v>
      </c>
      <c r="I84" s="33">
        <v>7.9117389999999995E-5</v>
      </c>
      <c r="J84" s="33">
        <v>9.2483125999999905E-5</v>
      </c>
      <c r="K84" s="33">
        <v>1.1935036E-4</v>
      </c>
      <c r="L84" s="33">
        <v>1.3262463999999999E-4</v>
      </c>
      <c r="M84" s="33">
        <v>1.4445505999999999E-4</v>
      </c>
      <c r="N84" s="33">
        <v>1.7608918999999999E-4</v>
      </c>
      <c r="O84" s="33">
        <v>1.7680874999999999E-4</v>
      </c>
      <c r="P84" s="33">
        <v>1.9099111E-4</v>
      </c>
      <c r="Q84" s="33">
        <v>1.9853916E-4</v>
      </c>
      <c r="R84" s="33">
        <v>1.93604E-4</v>
      </c>
      <c r="S84" s="33">
        <v>2.2174181999999999E-4</v>
      </c>
      <c r="T84" s="33">
        <v>2.1683160999999999E-4</v>
      </c>
      <c r="U84" s="33">
        <v>3.0370096999999998E-4</v>
      </c>
      <c r="V84" s="33">
        <v>3.2586586999999999E-4</v>
      </c>
      <c r="W84" s="33">
        <v>3.6959784E-4</v>
      </c>
      <c r="X84" s="33">
        <v>3.2463229999999999E-4</v>
      </c>
      <c r="Y84" s="33">
        <v>3.6436313999999899E-4</v>
      </c>
      <c r="Z84" s="33">
        <v>3.92476E-4</v>
      </c>
      <c r="AA84" s="33">
        <v>3.7963202E-4</v>
      </c>
      <c r="AB84" s="33">
        <v>4.0665576999999997E-4</v>
      </c>
      <c r="AC84" s="33">
        <v>4.0556525000000001E-4</v>
      </c>
      <c r="AD84" s="33">
        <v>4.6420597999999899E-4</v>
      </c>
      <c r="AE84" s="33">
        <v>5.6282507000000002E-4</v>
      </c>
    </row>
    <row r="85" spans="1:35" s="28" customFormat="1">
      <c r="A85" s="29" t="s">
        <v>134</v>
      </c>
      <c r="B85" s="29" t="s">
        <v>73</v>
      </c>
      <c r="C85" s="33">
        <v>0</v>
      </c>
      <c r="D85" s="33">
        <v>0</v>
      </c>
      <c r="E85" s="33">
        <v>1.128019E-4</v>
      </c>
      <c r="F85" s="33">
        <v>1.1351714500000001E-4</v>
      </c>
      <c r="G85" s="33">
        <v>1.220116959999999E-4</v>
      </c>
      <c r="H85" s="33">
        <v>1.3622058999999999E-4</v>
      </c>
      <c r="I85" s="33">
        <v>1.7769071E-4</v>
      </c>
      <c r="J85" s="33">
        <v>1.9971281999999998E-4</v>
      </c>
      <c r="K85" s="33">
        <v>476.38028557489997</v>
      </c>
      <c r="L85" s="33">
        <v>632.67140923655006</v>
      </c>
      <c r="M85" s="33">
        <v>642.56353125639998</v>
      </c>
      <c r="N85" s="33">
        <v>1603.1583363054301</v>
      </c>
      <c r="O85" s="33">
        <v>1587.2973529417</v>
      </c>
      <c r="P85" s="33">
        <v>1613.2700594916</v>
      </c>
      <c r="Q85" s="33">
        <v>1576.32476697219</v>
      </c>
      <c r="R85" s="33">
        <v>1558.0728739378001</v>
      </c>
      <c r="S85" s="33">
        <v>1677.1892923541</v>
      </c>
      <c r="T85" s="33">
        <v>1704.5871722661</v>
      </c>
      <c r="U85" s="33">
        <v>1847.0937396306001</v>
      </c>
      <c r="V85" s="33">
        <v>1784.8975860181599</v>
      </c>
      <c r="W85" s="33">
        <v>1839.18062263193</v>
      </c>
      <c r="X85" s="33">
        <v>1771.3403936423001</v>
      </c>
      <c r="Y85" s="33">
        <v>1693.2883364124998</v>
      </c>
      <c r="Z85" s="33">
        <v>1854.5946828369301</v>
      </c>
      <c r="AA85" s="33">
        <v>1783.2985607495</v>
      </c>
      <c r="AB85" s="33">
        <v>1687.41495043436</v>
      </c>
      <c r="AC85" s="33">
        <v>1667.5411668319998</v>
      </c>
      <c r="AD85" s="33">
        <v>1717.4947129609</v>
      </c>
      <c r="AE85" s="33">
        <v>1663.1364437577001</v>
      </c>
    </row>
    <row r="86" spans="1:35" s="28" customFormat="1">
      <c r="A86" s="29" t="s">
        <v>134</v>
      </c>
      <c r="B86" s="29" t="s">
        <v>56</v>
      </c>
      <c r="C86" s="25">
        <v>0.396896576</v>
      </c>
      <c r="D86" s="25">
        <v>2.0034019700000001</v>
      </c>
      <c r="E86" s="25">
        <v>3.885729599999999</v>
      </c>
      <c r="F86" s="25">
        <v>4.8706682399999996</v>
      </c>
      <c r="G86" s="25">
        <v>8.9056739</v>
      </c>
      <c r="H86" s="25">
        <v>11.955705099999999</v>
      </c>
      <c r="I86" s="25">
        <v>24.809121399999999</v>
      </c>
      <c r="J86" s="25">
        <v>33.027027600000004</v>
      </c>
      <c r="K86" s="25">
        <v>48.325506699999998</v>
      </c>
      <c r="L86" s="25">
        <v>58.483437000000002</v>
      </c>
      <c r="M86" s="25">
        <v>65.152941299999995</v>
      </c>
      <c r="N86" s="25">
        <v>69.580399</v>
      </c>
      <c r="O86" s="25">
        <v>74.652377999999999</v>
      </c>
      <c r="P86" s="25">
        <v>73.828240999999991</v>
      </c>
      <c r="Q86" s="25">
        <v>90.066944000000007</v>
      </c>
      <c r="R86" s="25">
        <v>98.165996000000007</v>
      </c>
      <c r="S86" s="25">
        <v>89.037592000000004</v>
      </c>
      <c r="T86" s="25">
        <v>93.564666999999901</v>
      </c>
      <c r="U86" s="25">
        <v>107.03529299999991</v>
      </c>
      <c r="V86" s="25">
        <v>112.01825199999999</v>
      </c>
      <c r="W86" s="25">
        <v>111.932861</v>
      </c>
      <c r="X86" s="25">
        <v>104.78535099999999</v>
      </c>
      <c r="Y86" s="25">
        <v>97.119293999999996</v>
      </c>
      <c r="Z86" s="25">
        <v>117.78736599999999</v>
      </c>
      <c r="AA86" s="25">
        <v>121.221656</v>
      </c>
      <c r="AB86" s="25">
        <v>101.99109100000001</v>
      </c>
      <c r="AC86" s="25">
        <v>101.80404900000001</v>
      </c>
      <c r="AD86" s="25">
        <v>106.913337</v>
      </c>
      <c r="AE86" s="25">
        <v>103.0376834999999</v>
      </c>
      <c r="AH86" s="13"/>
      <c r="AI86" s="13"/>
    </row>
    <row r="87" spans="1:35" s="28" customFormat="1">
      <c r="A87" s="34" t="s">
        <v>138</v>
      </c>
      <c r="B87" s="34"/>
      <c r="C87" s="35">
        <v>10953.738183143436</v>
      </c>
      <c r="D87" s="35">
        <v>12027.496314555359</v>
      </c>
      <c r="E87" s="35">
        <v>12158.450762333803</v>
      </c>
      <c r="F87" s="35">
        <v>13022.009427884226</v>
      </c>
      <c r="G87" s="35">
        <v>13398.605933933932</v>
      </c>
      <c r="H87" s="35">
        <v>12781.566154395941</v>
      </c>
      <c r="I87" s="35">
        <v>16642.968498878836</v>
      </c>
      <c r="J87" s="35">
        <v>16508.84302316012</v>
      </c>
      <c r="K87" s="35">
        <v>19654.374124930408</v>
      </c>
      <c r="L87" s="35">
        <v>18705.834881732928</v>
      </c>
      <c r="M87" s="35">
        <v>19334.631804274166</v>
      </c>
      <c r="N87" s="35">
        <v>18684.49076879122</v>
      </c>
      <c r="O87" s="35">
        <v>19320.364825034776</v>
      </c>
      <c r="P87" s="35">
        <v>19347.942794452309</v>
      </c>
      <c r="Q87" s="35">
        <v>19239.148475267168</v>
      </c>
      <c r="R87" s="35">
        <v>19361.382989842728</v>
      </c>
      <c r="S87" s="35">
        <v>19569.653892217211</v>
      </c>
      <c r="T87" s="35">
        <v>19654.300537857773</v>
      </c>
      <c r="U87" s="35">
        <v>18638.218129261113</v>
      </c>
      <c r="V87" s="35">
        <v>18773.859672031133</v>
      </c>
      <c r="W87" s="35">
        <v>18544.121729689647</v>
      </c>
      <c r="X87" s="35">
        <v>19216.591341190491</v>
      </c>
      <c r="Y87" s="35">
        <v>19715.140192811468</v>
      </c>
      <c r="Z87" s="35">
        <v>18998.153394908735</v>
      </c>
      <c r="AA87" s="35">
        <v>20150.61667833888</v>
      </c>
      <c r="AB87" s="35">
        <v>22009.165768756109</v>
      </c>
      <c r="AC87" s="35">
        <v>21387.47553399792</v>
      </c>
      <c r="AD87" s="35">
        <v>20259.68666119835</v>
      </c>
      <c r="AE87" s="35">
        <v>20801.317163294651</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169.307455617355</v>
      </c>
      <c r="D92" s="33">
        <v>265.67181581948796</v>
      </c>
      <c r="E92" s="33">
        <v>309.34264573576291</v>
      </c>
      <c r="F92" s="33">
        <v>356.36631375142701</v>
      </c>
      <c r="G92" s="33">
        <v>337.9466384882889</v>
      </c>
      <c r="H92" s="33">
        <v>352.56413250653998</v>
      </c>
      <c r="I92" s="33">
        <v>351.53263651003584</v>
      </c>
      <c r="J92" s="33">
        <v>333.169790980313</v>
      </c>
      <c r="K92" s="33">
        <v>317.43948837177993</v>
      </c>
      <c r="L92" s="33">
        <v>321.48526594816997</v>
      </c>
      <c r="M92" s="33">
        <v>313.06608810989997</v>
      </c>
      <c r="N92" s="33">
        <v>2126.2144689557999</v>
      </c>
      <c r="O92" s="33">
        <v>2400.6655099361797</v>
      </c>
      <c r="P92" s="33">
        <v>2376.8992543203294</v>
      </c>
      <c r="Q92" s="33">
        <v>2972.8033560711106</v>
      </c>
      <c r="R92" s="33">
        <v>2985.07512450688</v>
      </c>
      <c r="S92" s="33">
        <v>3366.2322636945587</v>
      </c>
      <c r="T92" s="33">
        <v>3348.7928984850996</v>
      </c>
      <c r="U92" s="33">
        <v>4023.1519424909602</v>
      </c>
      <c r="V92" s="33">
        <v>3977.2501477120804</v>
      </c>
      <c r="W92" s="33">
        <v>5203.5989107801406</v>
      </c>
      <c r="X92" s="33">
        <v>5860.4096867062299</v>
      </c>
      <c r="Y92" s="33">
        <v>5695.2746517462401</v>
      </c>
      <c r="Z92" s="33">
        <v>6049.5189647683401</v>
      </c>
      <c r="AA92" s="33">
        <v>5992.16018642977</v>
      </c>
      <c r="AB92" s="33">
        <v>7298.9181846264801</v>
      </c>
      <c r="AC92" s="33">
        <v>7423.0314329500598</v>
      </c>
      <c r="AD92" s="33">
        <v>8250.4637365374001</v>
      </c>
      <c r="AE92" s="33">
        <v>8023.3547649398997</v>
      </c>
      <c r="AF92" s="13"/>
      <c r="AG92" s="13"/>
      <c r="AH92" s="13"/>
      <c r="AI92" s="13"/>
    </row>
    <row r="93" spans="1:35" collapsed="1">
      <c r="A93" s="29" t="s">
        <v>40</v>
      </c>
      <c r="B93" s="29" t="s">
        <v>72</v>
      </c>
      <c r="C93" s="33">
        <v>696.94355599999994</v>
      </c>
      <c r="D93" s="33">
        <v>1128.212792999999</v>
      </c>
      <c r="E93" s="33">
        <v>1428.7944170334222</v>
      </c>
      <c r="F93" s="33">
        <v>3041.3734777547979</v>
      </c>
      <c r="G93" s="33">
        <v>6512.7469567055759</v>
      </c>
      <c r="H93" s="33">
        <v>7173.1729328481588</v>
      </c>
      <c r="I93" s="33">
        <v>8328.7939522193556</v>
      </c>
      <c r="J93" s="33">
        <v>8214.491347621497</v>
      </c>
      <c r="K93" s="33">
        <v>8487.6946802212442</v>
      </c>
      <c r="L93" s="33">
        <v>8988.114110146249</v>
      </c>
      <c r="M93" s="33">
        <v>9506.8811922724308</v>
      </c>
      <c r="N93" s="33">
        <v>15683.941472514151</v>
      </c>
      <c r="O93" s="33">
        <v>16459.144538964658</v>
      </c>
      <c r="P93" s="33">
        <v>16316.148534266402</v>
      </c>
      <c r="Q93" s="33">
        <v>18974.308359270799</v>
      </c>
      <c r="R93" s="33">
        <v>18473.235598649302</v>
      </c>
      <c r="S93" s="33">
        <v>22202.957014353073</v>
      </c>
      <c r="T93" s="33">
        <v>22319.967829524423</v>
      </c>
      <c r="U93" s="33">
        <v>24663.552091006972</v>
      </c>
      <c r="V93" s="33">
        <v>24872.183786345799</v>
      </c>
      <c r="W93" s="33">
        <v>30121.435450825018</v>
      </c>
      <c r="X93" s="33">
        <v>33618.829179124281</v>
      </c>
      <c r="Y93" s="33">
        <v>30771.648400224793</v>
      </c>
      <c r="Z93" s="33">
        <v>34618.436624740178</v>
      </c>
      <c r="AA93" s="33">
        <v>33797.439474503204</v>
      </c>
      <c r="AB93" s="33">
        <v>31548.988506176844</v>
      </c>
      <c r="AC93" s="33">
        <v>30747.117197677846</v>
      </c>
      <c r="AD93" s="33">
        <v>31408.256314166698</v>
      </c>
      <c r="AE93" s="33">
        <v>29829.973069264692</v>
      </c>
    </row>
    <row r="94" spans="1:35">
      <c r="A94" s="29" t="s">
        <v>40</v>
      </c>
      <c r="B94" s="29" t="s">
        <v>76</v>
      </c>
      <c r="C94" s="33">
        <v>48.073570425999975</v>
      </c>
      <c r="D94" s="33">
        <v>142.05191668000001</v>
      </c>
      <c r="E94" s="33">
        <v>367.8085853</v>
      </c>
      <c r="F94" s="33">
        <v>732.15870299999995</v>
      </c>
      <c r="G94" s="33">
        <v>1116.6285089999981</v>
      </c>
      <c r="H94" s="33">
        <v>1569.8365581</v>
      </c>
      <c r="I94" s="33">
        <v>2045.023258799999</v>
      </c>
      <c r="J94" s="33">
        <v>2471.4242889999996</v>
      </c>
      <c r="K94" s="33">
        <v>3002.1132969999999</v>
      </c>
      <c r="L94" s="33">
        <v>3474.3150409999989</v>
      </c>
      <c r="M94" s="33">
        <v>3899.9586969999996</v>
      </c>
      <c r="N94" s="33">
        <v>4319.5901439999998</v>
      </c>
      <c r="O94" s="33">
        <v>4770.4124999999995</v>
      </c>
      <c r="P94" s="33">
        <v>5161.2122779999991</v>
      </c>
      <c r="Q94" s="33">
        <v>5937.2438159999992</v>
      </c>
      <c r="R94" s="33">
        <v>6167.8956039999957</v>
      </c>
      <c r="S94" s="33">
        <v>6032.6571529999992</v>
      </c>
      <c r="T94" s="33">
        <v>6256.1416039999995</v>
      </c>
      <c r="U94" s="33">
        <v>6650.8276830000004</v>
      </c>
      <c r="V94" s="33">
        <v>6906.2654619999994</v>
      </c>
      <c r="W94" s="33">
        <v>7174.564189499999</v>
      </c>
      <c r="X94" s="33">
        <v>7214.4651649999987</v>
      </c>
      <c r="Y94" s="33">
        <v>6576.8728359999996</v>
      </c>
      <c r="Z94" s="33">
        <v>7457.5801469999979</v>
      </c>
      <c r="AA94" s="33">
        <v>7331.2411759999995</v>
      </c>
      <c r="AB94" s="33">
        <v>6680.6753680000002</v>
      </c>
      <c r="AC94" s="33">
        <v>6674.5315769999997</v>
      </c>
      <c r="AD94" s="33">
        <v>6499.5063499999997</v>
      </c>
      <c r="AE94" s="33">
        <v>6165.5298709999988</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2.9872275E-5</v>
      </c>
      <c r="D97" s="33">
        <v>4.2780996999999899E-5</v>
      </c>
      <c r="E97" s="33">
        <v>4.3270057999999901E-5</v>
      </c>
      <c r="F97" s="33">
        <v>6.5610750000000002E-5</v>
      </c>
      <c r="G97" s="33">
        <v>6.6800280000000003E-5</v>
      </c>
      <c r="H97" s="33">
        <v>7.1288880000000007E-5</v>
      </c>
      <c r="I97" s="33">
        <v>9.7116939999999994E-5</v>
      </c>
      <c r="J97" s="33">
        <v>1.07815984E-4</v>
      </c>
      <c r="K97" s="33">
        <v>1.3543911E-4</v>
      </c>
      <c r="L97" s="33">
        <v>1.6110785000000001E-4</v>
      </c>
      <c r="M97" s="33">
        <v>1.8009490000000001E-4</v>
      </c>
      <c r="N97" s="33">
        <v>1022.44434</v>
      </c>
      <c r="O97" s="33">
        <v>1006.35614</v>
      </c>
      <c r="P97" s="33">
        <v>1007.75775</v>
      </c>
      <c r="Q97" s="33">
        <v>1020.8689000000001</v>
      </c>
      <c r="R97" s="33">
        <v>1018.557</v>
      </c>
      <c r="S97" s="33">
        <v>987.60344999999995</v>
      </c>
      <c r="T97" s="33">
        <v>981.94849999999997</v>
      </c>
      <c r="U97" s="33">
        <v>1625.0355</v>
      </c>
      <c r="V97" s="33">
        <v>1611.0404000000001</v>
      </c>
      <c r="W97" s="33">
        <v>2750.2370000000001</v>
      </c>
      <c r="X97" s="33">
        <v>2745.1300999999999</v>
      </c>
      <c r="Y97" s="33">
        <v>2680.98</v>
      </c>
      <c r="Z97" s="33">
        <v>2972.7078000000001</v>
      </c>
      <c r="AA97" s="33">
        <v>2972.4904999999999</v>
      </c>
      <c r="AB97" s="33">
        <v>2914.9657999999999</v>
      </c>
      <c r="AC97" s="33">
        <v>2903.6774999999998</v>
      </c>
      <c r="AD97" s="33">
        <v>2967.7658999999999</v>
      </c>
      <c r="AE97" s="33">
        <v>2956.6509999999998</v>
      </c>
    </row>
    <row r="98" spans="1:31">
      <c r="A98" s="29" t="s">
        <v>130</v>
      </c>
      <c r="B98" s="29" t="s">
        <v>72</v>
      </c>
      <c r="C98" s="33">
        <v>369.39579600000002</v>
      </c>
      <c r="D98" s="33">
        <v>682.07149299999901</v>
      </c>
      <c r="E98" s="33">
        <v>869.68988169408806</v>
      </c>
      <c r="F98" s="33">
        <v>2496.3961727328101</v>
      </c>
      <c r="G98" s="33">
        <v>5946.0616153497949</v>
      </c>
      <c r="H98" s="33">
        <v>6471.8132596584546</v>
      </c>
      <c r="I98" s="33">
        <v>7535.0932469231693</v>
      </c>
      <c r="J98" s="33">
        <v>7473.2447149609097</v>
      </c>
      <c r="K98" s="33">
        <v>7161.4047317460299</v>
      </c>
      <c r="L98" s="33">
        <v>7415.5852001273724</v>
      </c>
      <c r="M98" s="33">
        <v>7940.5493766878408</v>
      </c>
      <c r="N98" s="33">
        <v>10708.857579019001</v>
      </c>
      <c r="O98" s="33">
        <v>10807.407492613758</v>
      </c>
      <c r="P98" s="33">
        <v>10701.390257432402</v>
      </c>
      <c r="Q98" s="33">
        <v>12335.08870218369</v>
      </c>
      <c r="R98" s="33">
        <v>11815.300781089198</v>
      </c>
      <c r="S98" s="33">
        <v>13054.848003014951</v>
      </c>
      <c r="T98" s="33">
        <v>12956.073350067401</v>
      </c>
      <c r="U98" s="33">
        <v>14588.309513325441</v>
      </c>
      <c r="V98" s="33">
        <v>14611.054940585902</v>
      </c>
      <c r="W98" s="33">
        <v>17516.975571035899</v>
      </c>
      <c r="X98" s="33">
        <v>18063.343746667597</v>
      </c>
      <c r="Y98" s="33">
        <v>16487.835447566602</v>
      </c>
      <c r="Z98" s="33">
        <v>18915.546687179729</v>
      </c>
      <c r="AA98" s="33">
        <v>18883.267793940602</v>
      </c>
      <c r="AB98" s="33">
        <v>18113.252682730639</v>
      </c>
      <c r="AC98" s="33">
        <v>17068.206600158097</v>
      </c>
      <c r="AD98" s="33">
        <v>17806.509864941039</v>
      </c>
      <c r="AE98" s="33">
        <v>16917.607758662802</v>
      </c>
    </row>
    <row r="99" spans="1:31">
      <c r="A99" s="29" t="s">
        <v>130</v>
      </c>
      <c r="B99" s="29" t="s">
        <v>76</v>
      </c>
      <c r="C99" s="33">
        <v>9.1486536999999792</v>
      </c>
      <c r="D99" s="33">
        <v>38.836388999999997</v>
      </c>
      <c r="E99" s="33">
        <v>112.92698300000001</v>
      </c>
      <c r="F99" s="33">
        <v>211.88765999999998</v>
      </c>
      <c r="G99" s="33">
        <v>337.50681999999898</v>
      </c>
      <c r="H99" s="33">
        <v>479.22169000000002</v>
      </c>
      <c r="I99" s="33">
        <v>619.08561999999995</v>
      </c>
      <c r="J99" s="33">
        <v>763.40755999999999</v>
      </c>
      <c r="K99" s="33">
        <v>910.39320999999995</v>
      </c>
      <c r="L99" s="33">
        <v>1090.24045</v>
      </c>
      <c r="M99" s="33">
        <v>1225.2755299999999</v>
      </c>
      <c r="N99" s="33">
        <v>1402.1441</v>
      </c>
      <c r="O99" s="33">
        <v>1555.9143799999999</v>
      </c>
      <c r="P99" s="33">
        <v>1688.1657799999989</v>
      </c>
      <c r="Q99" s="33">
        <v>1961.8446800000002</v>
      </c>
      <c r="R99" s="33">
        <v>2043.7166</v>
      </c>
      <c r="S99" s="33">
        <v>2044.2766300000001</v>
      </c>
      <c r="T99" s="33">
        <v>2098.7071000000001</v>
      </c>
      <c r="U99" s="33">
        <v>2241.05123</v>
      </c>
      <c r="V99" s="33">
        <v>2319.30377</v>
      </c>
      <c r="W99" s="33">
        <v>2393.6534999999999</v>
      </c>
      <c r="X99" s="33">
        <v>2518.9353499999997</v>
      </c>
      <c r="Y99" s="33">
        <v>2369.51377</v>
      </c>
      <c r="Z99" s="33">
        <v>2723.914679999999</v>
      </c>
      <c r="AA99" s="33">
        <v>2677.323629999999</v>
      </c>
      <c r="AB99" s="33">
        <v>2554.9652300000002</v>
      </c>
      <c r="AC99" s="33">
        <v>2476.5171999999998</v>
      </c>
      <c r="AD99" s="33">
        <v>2525.6994800000002</v>
      </c>
      <c r="AE99" s="33">
        <v>2313.0154000000002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3.2387300000000001E-5</v>
      </c>
      <c r="D102" s="33">
        <v>27.734067403597901</v>
      </c>
      <c r="E102" s="33">
        <v>31.883767914813998</v>
      </c>
      <c r="F102" s="33">
        <v>36.41026611262</v>
      </c>
      <c r="G102" s="33">
        <v>35.603850609974998</v>
      </c>
      <c r="H102" s="33">
        <v>36.71254872483</v>
      </c>
      <c r="I102" s="33">
        <v>36.672476036959999</v>
      </c>
      <c r="J102" s="33">
        <v>34.900693579799999</v>
      </c>
      <c r="K102" s="33">
        <v>34.24543838356</v>
      </c>
      <c r="L102" s="33">
        <v>34.733490730669999</v>
      </c>
      <c r="M102" s="33">
        <v>34.194130301600005</v>
      </c>
      <c r="N102" s="33">
        <v>732.96497499999998</v>
      </c>
      <c r="O102" s="33">
        <v>1068.5430999999999</v>
      </c>
      <c r="P102" s="33">
        <v>1079.564752</v>
      </c>
      <c r="Q102" s="33">
        <v>1078.909547</v>
      </c>
      <c r="R102" s="33">
        <v>1091.1971050000002</v>
      </c>
      <c r="S102" s="33">
        <v>1468.1886039999999</v>
      </c>
      <c r="T102" s="33">
        <v>1470.2383949999999</v>
      </c>
      <c r="U102" s="33">
        <v>1464.3378560000001</v>
      </c>
      <c r="V102" s="33">
        <v>1453.3461</v>
      </c>
      <c r="W102" s="33">
        <v>1473.9114999999999</v>
      </c>
      <c r="X102" s="33">
        <v>2193.6104</v>
      </c>
      <c r="Y102" s="33">
        <v>2170.7273</v>
      </c>
      <c r="Z102" s="33">
        <v>2166.6923999999999</v>
      </c>
      <c r="AA102" s="33">
        <v>2103.7062999999998</v>
      </c>
      <c r="AB102" s="33">
        <v>3545.4897000000001</v>
      </c>
      <c r="AC102" s="33">
        <v>3695.9567999999999</v>
      </c>
      <c r="AD102" s="33">
        <v>4443.7964000000002</v>
      </c>
      <c r="AE102" s="33">
        <v>4261.6880000000001</v>
      </c>
    </row>
    <row r="103" spans="1:31">
      <c r="A103" s="29" t="s">
        <v>131</v>
      </c>
      <c r="B103" s="29" t="s">
        <v>72</v>
      </c>
      <c r="C103" s="33">
        <v>327.54775999999998</v>
      </c>
      <c r="D103" s="33">
        <v>446.1413</v>
      </c>
      <c r="E103" s="33">
        <v>559.10426337268996</v>
      </c>
      <c r="F103" s="33">
        <v>544.97695516548401</v>
      </c>
      <c r="G103" s="33">
        <v>566.68498674544401</v>
      </c>
      <c r="H103" s="33">
        <v>701.35923835185906</v>
      </c>
      <c r="I103" s="33">
        <v>793.70022096895002</v>
      </c>
      <c r="J103" s="33">
        <v>741.2461228021001</v>
      </c>
      <c r="K103" s="33">
        <v>724.96070593131992</v>
      </c>
      <c r="L103" s="33">
        <v>787.54282461100001</v>
      </c>
      <c r="M103" s="33">
        <v>756.88843123387005</v>
      </c>
      <c r="N103" s="33">
        <v>1853.8159000000001</v>
      </c>
      <c r="O103" s="33">
        <v>2624.6388400000001</v>
      </c>
      <c r="P103" s="33">
        <v>2597.7792599999989</v>
      </c>
      <c r="Q103" s="33">
        <v>2738.3778000000002</v>
      </c>
      <c r="R103" s="33">
        <v>2726.4077499999999</v>
      </c>
      <c r="S103" s="33">
        <v>4539.43815</v>
      </c>
      <c r="T103" s="33">
        <v>4691.6572399999995</v>
      </c>
      <c r="U103" s="33">
        <v>5029.1279500000001</v>
      </c>
      <c r="V103" s="33">
        <v>5324.3318500000005</v>
      </c>
      <c r="W103" s="33">
        <v>5781.1203999999998</v>
      </c>
      <c r="X103" s="33">
        <v>8924.4998999999898</v>
      </c>
      <c r="Y103" s="33">
        <v>8166.9809699999896</v>
      </c>
      <c r="Z103" s="33">
        <v>8546.1679499999991</v>
      </c>
      <c r="AA103" s="33">
        <v>7898.0717199999999</v>
      </c>
      <c r="AB103" s="33">
        <v>6802.9748</v>
      </c>
      <c r="AC103" s="33">
        <v>6939.3904300000004</v>
      </c>
      <c r="AD103" s="33">
        <v>6711.9240300000001</v>
      </c>
      <c r="AE103" s="33">
        <v>6163.23344</v>
      </c>
    </row>
    <row r="104" spans="1:31">
      <c r="A104" s="29" t="s">
        <v>131</v>
      </c>
      <c r="B104" s="29" t="s">
        <v>76</v>
      </c>
      <c r="C104" s="33">
        <v>12.634627</v>
      </c>
      <c r="D104" s="33">
        <v>45.165563500000005</v>
      </c>
      <c r="E104" s="33">
        <v>98.618013999999988</v>
      </c>
      <c r="F104" s="33">
        <v>198.985983</v>
      </c>
      <c r="G104" s="33">
        <v>298.47097999999903</v>
      </c>
      <c r="H104" s="33">
        <v>406.99000999999998</v>
      </c>
      <c r="I104" s="33">
        <v>529.38662999999997</v>
      </c>
      <c r="J104" s="33">
        <v>630.33448999999996</v>
      </c>
      <c r="K104" s="33">
        <v>775.95499500000005</v>
      </c>
      <c r="L104" s="33">
        <v>908.36948999999902</v>
      </c>
      <c r="M104" s="33">
        <v>1029.4431500000001</v>
      </c>
      <c r="N104" s="33">
        <v>1094.1875500000001</v>
      </c>
      <c r="O104" s="33">
        <v>1219.3106399999999</v>
      </c>
      <c r="P104" s="33">
        <v>1346.55069</v>
      </c>
      <c r="Q104" s="33">
        <v>1504.562989999999</v>
      </c>
      <c r="R104" s="33">
        <v>1541.1739299999999</v>
      </c>
      <c r="S104" s="33">
        <v>1454.784089999999</v>
      </c>
      <c r="T104" s="33">
        <v>1566.1032699999998</v>
      </c>
      <c r="U104" s="33">
        <v>1614.5123800000001</v>
      </c>
      <c r="V104" s="33">
        <v>1771.1423499999999</v>
      </c>
      <c r="W104" s="33">
        <v>1873.8603899999991</v>
      </c>
      <c r="X104" s="33">
        <v>1731.078129999999</v>
      </c>
      <c r="Y104" s="33">
        <v>1606.75566</v>
      </c>
      <c r="Z104" s="33">
        <v>1663.4047999999998</v>
      </c>
      <c r="AA104" s="33">
        <v>1518.5898999999999</v>
      </c>
      <c r="AB104" s="33">
        <v>1268.6473100000001</v>
      </c>
      <c r="AC104" s="33">
        <v>1351.99224</v>
      </c>
      <c r="AD104" s="33">
        <v>1025.87356</v>
      </c>
      <c r="AE104" s="33">
        <v>1043.144</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63.050830836149984</v>
      </c>
      <c r="D107" s="33">
        <v>132.97702286926301</v>
      </c>
      <c r="E107" s="33">
        <v>151.3853749215659</v>
      </c>
      <c r="F107" s="33">
        <v>198.15994437901998</v>
      </c>
      <c r="G107" s="33">
        <v>188.26993445230389</v>
      </c>
      <c r="H107" s="33">
        <v>198.85381337396998</v>
      </c>
      <c r="I107" s="33">
        <v>197.98199722465981</v>
      </c>
      <c r="J107" s="33">
        <v>188.70826198809903</v>
      </c>
      <c r="K107" s="33">
        <v>176.79834660885999</v>
      </c>
      <c r="L107" s="33">
        <v>181.44758134790001</v>
      </c>
      <c r="M107" s="33">
        <v>178.92722859039998</v>
      </c>
      <c r="N107" s="33">
        <v>177.86066867999997</v>
      </c>
      <c r="O107" s="33">
        <v>138.44404800519999</v>
      </c>
      <c r="P107" s="33">
        <v>125.51955760719899</v>
      </c>
      <c r="Q107" s="33">
        <v>139.82760565339998</v>
      </c>
      <c r="R107" s="33">
        <v>143.09313171259998</v>
      </c>
      <c r="S107" s="33">
        <v>131.81481878439899</v>
      </c>
      <c r="T107" s="33">
        <v>128.49588823229999</v>
      </c>
      <c r="U107" s="33">
        <v>142.82412939220001</v>
      </c>
      <c r="V107" s="33">
        <v>134.80933392650002</v>
      </c>
      <c r="W107" s="33">
        <v>48.141586232999998</v>
      </c>
      <c r="X107" s="33">
        <v>2.2445590000000001E-3</v>
      </c>
      <c r="Y107" s="33">
        <v>2.4029581999999998E-3</v>
      </c>
      <c r="Z107" s="33">
        <v>2.9534794999999999E-3</v>
      </c>
      <c r="AA107" s="33">
        <v>2.8092359999999901E-3</v>
      </c>
      <c r="AB107" s="33">
        <v>2.7687924000000001E-3</v>
      </c>
      <c r="AC107" s="33">
        <v>2.8991873999999998E-3</v>
      </c>
      <c r="AD107" s="33">
        <v>3.0810313999999998E-3</v>
      </c>
      <c r="AE107" s="33">
        <v>3.0885928000000001E-3</v>
      </c>
    </row>
    <row r="108" spans="1:31">
      <c r="A108" s="29" t="s">
        <v>132</v>
      </c>
      <c r="B108" s="29" t="s">
        <v>72</v>
      </c>
      <c r="C108" s="33">
        <v>0</v>
      </c>
      <c r="D108" s="33">
        <v>0</v>
      </c>
      <c r="E108" s="33">
        <v>7.1247499999999998E-5</v>
      </c>
      <c r="F108" s="33">
        <v>1.4678312999999999E-4</v>
      </c>
      <c r="G108" s="33">
        <v>1.4325621E-4</v>
      </c>
      <c r="H108" s="33">
        <v>1.9370299E-4</v>
      </c>
      <c r="I108" s="33">
        <v>1.9015948E-4</v>
      </c>
      <c r="J108" s="33">
        <v>1.8930703000000001E-4</v>
      </c>
      <c r="K108" s="33">
        <v>2.4136285E-4</v>
      </c>
      <c r="L108" s="33">
        <v>2.8851525999999998E-4</v>
      </c>
      <c r="M108" s="33">
        <v>3.5144739999999999E-4</v>
      </c>
      <c r="N108" s="33">
        <v>1112.2059999999999</v>
      </c>
      <c r="O108" s="33">
        <v>1054.2292</v>
      </c>
      <c r="P108" s="33">
        <v>991.77380000000005</v>
      </c>
      <c r="Q108" s="33">
        <v>1939.15299999999</v>
      </c>
      <c r="R108" s="33">
        <v>1972.2379000000001</v>
      </c>
      <c r="S108" s="33">
        <v>2523.8813</v>
      </c>
      <c r="T108" s="33">
        <v>2539.114</v>
      </c>
      <c r="U108" s="33">
        <v>2739.6367</v>
      </c>
      <c r="V108" s="33">
        <v>2682.9061999999999</v>
      </c>
      <c r="W108" s="33">
        <v>4535.1356999999998</v>
      </c>
      <c r="X108" s="33">
        <v>4412.9975999999997</v>
      </c>
      <c r="Y108" s="33">
        <v>4011.2556</v>
      </c>
      <c r="Z108" s="33">
        <v>4843.2524000000003</v>
      </c>
      <c r="AA108" s="33">
        <v>4760.6049999999996</v>
      </c>
      <c r="AB108" s="33">
        <v>4549.8633</v>
      </c>
      <c r="AC108" s="33">
        <v>4628.7219999999998</v>
      </c>
      <c r="AD108" s="33">
        <v>4769.3249999999998</v>
      </c>
      <c r="AE108" s="33">
        <v>4670.2109999999902</v>
      </c>
    </row>
    <row r="109" spans="1:31">
      <c r="A109" s="29" t="s">
        <v>132</v>
      </c>
      <c r="B109" s="29" t="s">
        <v>76</v>
      </c>
      <c r="C109" s="33">
        <v>9.2184107999999991</v>
      </c>
      <c r="D109" s="33">
        <v>23.526018499999989</v>
      </c>
      <c r="E109" s="33">
        <v>86.974007</v>
      </c>
      <c r="F109" s="33">
        <v>221.74454499999999</v>
      </c>
      <c r="G109" s="33">
        <v>347.29097000000002</v>
      </c>
      <c r="H109" s="33">
        <v>510.69081999999997</v>
      </c>
      <c r="I109" s="33">
        <v>669.84726399999897</v>
      </c>
      <c r="J109" s="33">
        <v>805.29024000000004</v>
      </c>
      <c r="K109" s="33">
        <v>976.66210999999998</v>
      </c>
      <c r="L109" s="33">
        <v>1087.28792</v>
      </c>
      <c r="M109" s="33">
        <v>1220.4414400000001</v>
      </c>
      <c r="N109" s="33">
        <v>1360.5136199999999</v>
      </c>
      <c r="O109" s="33">
        <v>1493.50551</v>
      </c>
      <c r="P109" s="33">
        <v>1599.8091199999999</v>
      </c>
      <c r="Q109" s="33">
        <v>1909.2848800000002</v>
      </c>
      <c r="R109" s="33">
        <v>1994.0249399999989</v>
      </c>
      <c r="S109" s="33">
        <v>1946.54486</v>
      </c>
      <c r="T109" s="33">
        <v>1992.5861</v>
      </c>
      <c r="U109" s="33">
        <v>2143.1765999999998</v>
      </c>
      <c r="V109" s="33">
        <v>2157.3924999999999</v>
      </c>
      <c r="W109" s="33">
        <v>2232.0622599999997</v>
      </c>
      <c r="X109" s="33">
        <v>2300.6268999999998</v>
      </c>
      <c r="Y109" s="33">
        <v>2002.9506999999999</v>
      </c>
      <c r="Z109" s="33">
        <v>2379.0552499999999</v>
      </c>
      <c r="AA109" s="33">
        <v>2429.4450200000001</v>
      </c>
      <c r="AB109" s="33">
        <v>2265.2624999999998</v>
      </c>
      <c r="AC109" s="33">
        <v>2254.0983999999999</v>
      </c>
      <c r="AD109" s="33">
        <v>2332.902</v>
      </c>
      <c r="AE109" s="33">
        <v>2238.3185199999998</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106.256531884395</v>
      </c>
      <c r="D112" s="33">
        <v>104.960637231258</v>
      </c>
      <c r="E112" s="33">
        <v>126.07341476493001</v>
      </c>
      <c r="F112" s="33">
        <v>121.79598302376999</v>
      </c>
      <c r="G112" s="33">
        <v>114.0727139885</v>
      </c>
      <c r="H112" s="33">
        <v>116.99762489013999</v>
      </c>
      <c r="I112" s="33">
        <v>116.87797297320002</v>
      </c>
      <c r="J112" s="33">
        <v>109.56061885745</v>
      </c>
      <c r="K112" s="33">
        <v>106.3954274702299</v>
      </c>
      <c r="L112" s="33">
        <v>105.30387675708</v>
      </c>
      <c r="M112" s="33">
        <v>99.944379043470008</v>
      </c>
      <c r="N112" s="33">
        <v>192.944278</v>
      </c>
      <c r="O112" s="33">
        <v>187.32201400000002</v>
      </c>
      <c r="P112" s="33">
        <v>164.05697000000001</v>
      </c>
      <c r="Q112" s="33">
        <v>733.19706999999994</v>
      </c>
      <c r="R112" s="33">
        <v>732.2276599999999</v>
      </c>
      <c r="S112" s="33">
        <v>778.62513000000001</v>
      </c>
      <c r="T112" s="33">
        <v>768.10985999999991</v>
      </c>
      <c r="U112" s="33">
        <v>790.95409999999993</v>
      </c>
      <c r="V112" s="33">
        <v>778.05392999999992</v>
      </c>
      <c r="W112" s="33">
        <v>931.30838999999992</v>
      </c>
      <c r="X112" s="33">
        <v>921.66656</v>
      </c>
      <c r="Y112" s="33">
        <v>843.56452000000002</v>
      </c>
      <c r="Z112" s="33">
        <v>910.11534999999992</v>
      </c>
      <c r="AA112" s="33">
        <v>915.96013000000005</v>
      </c>
      <c r="AB112" s="33">
        <v>838.45943799999998</v>
      </c>
      <c r="AC112" s="33">
        <v>823.39375599999994</v>
      </c>
      <c r="AD112" s="33">
        <v>838.89780999999994</v>
      </c>
      <c r="AE112" s="33">
        <v>805.01201400000002</v>
      </c>
    </row>
    <row r="113" spans="1:31">
      <c r="A113" s="29" t="s">
        <v>133</v>
      </c>
      <c r="B113" s="29" t="s">
        <v>72</v>
      </c>
      <c r="C113" s="33">
        <v>0</v>
      </c>
      <c r="D113" s="33">
        <v>0</v>
      </c>
      <c r="E113" s="33">
        <v>5.923793E-5</v>
      </c>
      <c r="F113" s="33">
        <v>6.0832874E-5</v>
      </c>
      <c r="G113" s="33">
        <v>5.9134086999999998E-5</v>
      </c>
      <c r="H113" s="33">
        <v>7.1284150000000001E-5</v>
      </c>
      <c r="I113" s="33">
        <v>7.0916369999999995E-5</v>
      </c>
      <c r="J113" s="33">
        <v>7.2138029999999995E-5</v>
      </c>
      <c r="K113" s="33">
        <v>7.8649943999999994E-5</v>
      </c>
      <c r="L113" s="33">
        <v>8.8391614999999997E-5</v>
      </c>
      <c r="M113" s="33">
        <v>9.2399319999999894E-5</v>
      </c>
      <c r="N113" s="33">
        <v>1.7132869999999999E-4</v>
      </c>
      <c r="O113" s="33">
        <v>1.6695499999999999E-4</v>
      </c>
      <c r="P113" s="33">
        <v>1.6593049999999901E-4</v>
      </c>
      <c r="Q113" s="33">
        <v>2.0136391999999901E-4</v>
      </c>
      <c r="R113" s="33">
        <v>1.9981111000000001E-4</v>
      </c>
      <c r="S113" s="33">
        <v>2.7098151999999998E-4</v>
      </c>
      <c r="T113" s="33">
        <v>2.7255298E-4</v>
      </c>
      <c r="U113" s="33">
        <v>2.7995693000000001E-4</v>
      </c>
      <c r="V113" s="33">
        <v>2.832105E-4</v>
      </c>
      <c r="W113" s="33">
        <v>3.5300701999999999E-4</v>
      </c>
      <c r="X113" s="33">
        <v>3.4029449999999902E-4</v>
      </c>
      <c r="Y113" s="33">
        <v>3.3844919999999898E-4</v>
      </c>
      <c r="Z113" s="33">
        <v>4.8628845000000002E-4</v>
      </c>
      <c r="AA113" s="33">
        <v>4.7950359999999998E-4</v>
      </c>
      <c r="AB113" s="33">
        <v>4.655703E-4</v>
      </c>
      <c r="AC113" s="33">
        <v>4.7881554999999997E-4</v>
      </c>
      <c r="AD113" s="33">
        <v>4.8318545999999899E-4</v>
      </c>
      <c r="AE113" s="33">
        <v>4.9049140000000005E-4</v>
      </c>
    </row>
    <row r="114" spans="1:31">
      <c r="A114" s="29" t="s">
        <v>133</v>
      </c>
      <c r="B114" s="29" t="s">
        <v>76</v>
      </c>
      <c r="C114" s="33">
        <v>16.5955087</v>
      </c>
      <c r="D114" s="33">
        <v>32.106544499999998</v>
      </c>
      <c r="E114" s="33">
        <v>64.630935999999991</v>
      </c>
      <c r="F114" s="33">
        <v>93.662842999999995</v>
      </c>
      <c r="G114" s="33">
        <v>122.7069599999999</v>
      </c>
      <c r="H114" s="33">
        <v>158.58760600000002</v>
      </c>
      <c r="I114" s="33">
        <v>196.82321999999999</v>
      </c>
      <c r="J114" s="33">
        <v>232.85540199999988</v>
      </c>
      <c r="K114" s="33">
        <v>281.10088500000001</v>
      </c>
      <c r="L114" s="33">
        <v>318.22316000000001</v>
      </c>
      <c r="M114" s="33">
        <v>346.3982069999999</v>
      </c>
      <c r="N114" s="33">
        <v>379.18301600000001</v>
      </c>
      <c r="O114" s="33">
        <v>412.23629999999997</v>
      </c>
      <c r="P114" s="33">
        <v>437.84929</v>
      </c>
      <c r="Q114" s="33">
        <v>453.77075999999897</v>
      </c>
      <c r="R114" s="33">
        <v>471.157613999999</v>
      </c>
      <c r="S114" s="33">
        <v>480.18452000000002</v>
      </c>
      <c r="T114" s="33">
        <v>486.34667999999999</v>
      </c>
      <c r="U114" s="33">
        <v>523.71909499999992</v>
      </c>
      <c r="V114" s="33">
        <v>523.54466000000002</v>
      </c>
      <c r="W114" s="33">
        <v>540.94083999999998</v>
      </c>
      <c r="X114" s="33">
        <v>537.84465999999998</v>
      </c>
      <c r="Y114" s="33">
        <v>481.17742499999997</v>
      </c>
      <c r="Z114" s="33">
        <v>550.08924999999999</v>
      </c>
      <c r="AA114" s="33">
        <v>559.86649999999997</v>
      </c>
      <c r="AB114" s="33">
        <v>469.90810999999997</v>
      </c>
      <c r="AC114" s="33">
        <v>469.20188999999999</v>
      </c>
      <c r="AD114" s="33">
        <v>487.24269399999997</v>
      </c>
      <c r="AE114" s="33">
        <v>447.38225</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3.0637235000000001E-5</v>
      </c>
      <c r="D117" s="33">
        <v>4.5534371999999999E-5</v>
      </c>
      <c r="E117" s="33">
        <v>4.4864395000000003E-5</v>
      </c>
      <c r="F117" s="33">
        <v>5.4625266999999997E-5</v>
      </c>
      <c r="G117" s="33">
        <v>7.2637230000000005E-5</v>
      </c>
      <c r="H117" s="33">
        <v>7.4228719999999896E-5</v>
      </c>
      <c r="I117" s="33">
        <v>9.3158276E-5</v>
      </c>
      <c r="J117" s="33">
        <v>1.0873898E-4</v>
      </c>
      <c r="K117" s="33">
        <v>1.4047001999999999E-4</v>
      </c>
      <c r="L117" s="33">
        <v>1.5600466999999901E-4</v>
      </c>
      <c r="M117" s="33">
        <v>1.7007953000000001E-4</v>
      </c>
      <c r="N117" s="33">
        <v>2.0727580000000001E-4</v>
      </c>
      <c r="O117" s="33">
        <v>2.0793098000000001E-4</v>
      </c>
      <c r="P117" s="33">
        <v>2.2471312999999899E-4</v>
      </c>
      <c r="Q117" s="33">
        <v>2.3341770999999999E-4</v>
      </c>
      <c r="R117" s="33">
        <v>2.2779427999999999E-4</v>
      </c>
      <c r="S117" s="33">
        <v>2.6091016000000001E-4</v>
      </c>
      <c r="T117" s="33">
        <v>2.5525279999999998E-4</v>
      </c>
      <c r="U117" s="33">
        <v>3.5709875999999997E-4</v>
      </c>
      <c r="V117" s="33">
        <v>3.8378558E-4</v>
      </c>
      <c r="W117" s="33">
        <v>4.3454714000000001E-4</v>
      </c>
      <c r="X117" s="33">
        <v>3.8214723E-4</v>
      </c>
      <c r="Y117" s="33">
        <v>4.2878803999999999E-4</v>
      </c>
      <c r="Z117" s="33">
        <v>4.6128884000000002E-4</v>
      </c>
      <c r="AA117" s="33">
        <v>4.4719376999999999E-4</v>
      </c>
      <c r="AB117" s="33">
        <v>4.7783407999999898E-4</v>
      </c>
      <c r="AC117" s="33">
        <v>4.7776265999999998E-4</v>
      </c>
      <c r="AD117" s="33">
        <v>5.4550599999999996E-4</v>
      </c>
      <c r="AE117" s="33">
        <v>6.6234710000000001E-4</v>
      </c>
    </row>
    <row r="118" spans="1:31">
      <c r="A118" s="29" t="s">
        <v>134</v>
      </c>
      <c r="B118" s="29" t="s">
        <v>72</v>
      </c>
      <c r="C118" s="33">
        <v>0</v>
      </c>
      <c r="D118" s="33">
        <v>0</v>
      </c>
      <c r="E118" s="33">
        <v>1.4148121400000001E-4</v>
      </c>
      <c r="F118" s="33">
        <v>1.422405E-4</v>
      </c>
      <c r="G118" s="33">
        <v>1.5222004000000001E-4</v>
      </c>
      <c r="H118" s="33">
        <v>1.6985070499999998E-4</v>
      </c>
      <c r="I118" s="33">
        <v>2.23251386E-4</v>
      </c>
      <c r="J118" s="33">
        <v>2.4841342999999997E-4</v>
      </c>
      <c r="K118" s="33">
        <v>601.32892253109992</v>
      </c>
      <c r="L118" s="33">
        <v>784.98570850099998</v>
      </c>
      <c r="M118" s="33">
        <v>809.44294050400003</v>
      </c>
      <c r="N118" s="33">
        <v>2009.0618221664499</v>
      </c>
      <c r="O118" s="33">
        <v>1972.8688393959001</v>
      </c>
      <c r="P118" s="33">
        <v>2025.2050509035</v>
      </c>
      <c r="Q118" s="33">
        <v>1961.6886557231999</v>
      </c>
      <c r="R118" s="33">
        <v>1959.28896774899</v>
      </c>
      <c r="S118" s="33">
        <v>2084.7892903566003</v>
      </c>
      <c r="T118" s="33">
        <v>2133.1229669040399</v>
      </c>
      <c r="U118" s="33">
        <v>2306.4776477246</v>
      </c>
      <c r="V118" s="33">
        <v>2253.8905125494002</v>
      </c>
      <c r="W118" s="33">
        <v>2288.2034267821</v>
      </c>
      <c r="X118" s="33">
        <v>2217.9875921622001</v>
      </c>
      <c r="Y118" s="33">
        <v>2105.576044209</v>
      </c>
      <c r="Z118" s="33">
        <v>2313.469101272</v>
      </c>
      <c r="AA118" s="33">
        <v>2255.494481059</v>
      </c>
      <c r="AB118" s="33">
        <v>2082.8972578759003</v>
      </c>
      <c r="AC118" s="33">
        <v>2110.7976887042</v>
      </c>
      <c r="AD118" s="33">
        <v>2120.4969360402001</v>
      </c>
      <c r="AE118" s="33">
        <v>2078.9203801105</v>
      </c>
    </row>
    <row r="119" spans="1:31">
      <c r="A119" s="29" t="s">
        <v>134</v>
      </c>
      <c r="B119" s="29" t="s">
        <v>76</v>
      </c>
      <c r="C119" s="33">
        <v>0.47637022599999901</v>
      </c>
      <c r="D119" s="33">
        <v>2.4174011800000001</v>
      </c>
      <c r="E119" s="33">
        <v>4.6586452999999999</v>
      </c>
      <c r="F119" s="33">
        <v>5.8776719999999996</v>
      </c>
      <c r="G119" s="33">
        <v>10.652778999999999</v>
      </c>
      <c r="H119" s="33">
        <v>14.346432100000001</v>
      </c>
      <c r="I119" s="33">
        <v>29.880524799999989</v>
      </c>
      <c r="J119" s="33">
        <v>39.536597</v>
      </c>
      <c r="K119" s="33">
        <v>58.002096999999999</v>
      </c>
      <c r="L119" s="33">
        <v>70.194020999999907</v>
      </c>
      <c r="M119" s="33">
        <v>78.40036999999991</v>
      </c>
      <c r="N119" s="33">
        <v>83.561857999999887</v>
      </c>
      <c r="O119" s="33">
        <v>89.445669999999993</v>
      </c>
      <c r="P119" s="33">
        <v>88.837397999999908</v>
      </c>
      <c r="Q119" s="33">
        <v>107.780506</v>
      </c>
      <c r="R119" s="33">
        <v>117.822519999999</v>
      </c>
      <c r="S119" s="33">
        <v>106.867053</v>
      </c>
      <c r="T119" s="33">
        <v>112.398454</v>
      </c>
      <c r="U119" s="33">
        <v>128.36837800000001</v>
      </c>
      <c r="V119" s="33">
        <v>134.88218199999901</v>
      </c>
      <c r="W119" s="33">
        <v>134.0471995</v>
      </c>
      <c r="X119" s="33">
        <v>125.980125</v>
      </c>
      <c r="Y119" s="33">
        <v>116.475281</v>
      </c>
      <c r="Z119" s="33">
        <v>141.11616700000002</v>
      </c>
      <c r="AA119" s="33">
        <v>146.01612599999999</v>
      </c>
      <c r="AB119" s="33">
        <v>121.892218</v>
      </c>
      <c r="AC119" s="33">
        <v>122.7218469999999</v>
      </c>
      <c r="AD119" s="33">
        <v>127.78861599999999</v>
      </c>
      <c r="AE119" s="33">
        <v>123.66970099999899</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19609.820524798753</v>
      </c>
      <c r="D124" s="33">
        <v>22593.02581538949</v>
      </c>
      <c r="E124" s="33">
        <v>25795.440529221392</v>
      </c>
      <c r="F124" s="33">
        <v>28515.647989408993</v>
      </c>
      <c r="G124" s="33">
        <v>30896.268913726803</v>
      </c>
      <c r="H124" s="33">
        <v>36193.482707354939</v>
      </c>
      <c r="I124" s="33">
        <v>39710.144623191954</v>
      </c>
      <c r="J124" s="33">
        <v>38725.984701624904</v>
      </c>
      <c r="K124" s="33">
        <v>43631.990621909186</v>
      </c>
      <c r="L124" s="33">
        <v>48413.251200431951</v>
      </c>
      <c r="M124" s="33">
        <v>52307.938097032616</v>
      </c>
      <c r="N124" s="33">
        <v>56014.182328491297</v>
      </c>
      <c r="O124" s="33">
        <v>58003.92001024339</v>
      </c>
      <c r="P124" s="33">
        <v>58926.417366580266</v>
      </c>
      <c r="Q124" s="33">
        <v>65866.101334952735</v>
      </c>
      <c r="R124" s="33">
        <v>68092.082337759988</v>
      </c>
      <c r="S124" s="33">
        <v>63807.389096906387</v>
      </c>
      <c r="T124" s="33">
        <v>69181.156659901229</v>
      </c>
      <c r="U124" s="33">
        <v>74209.076598701708</v>
      </c>
      <c r="V124" s="33">
        <v>78074.278965345511</v>
      </c>
      <c r="W124" s="33">
        <v>80449.260138346421</v>
      </c>
      <c r="X124" s="33">
        <v>80681.864023744085</v>
      </c>
      <c r="Y124" s="33">
        <v>80496.349668902156</v>
      </c>
      <c r="Z124" s="33">
        <v>88733.667211950335</v>
      </c>
      <c r="AA124" s="33">
        <v>91059.096006789143</v>
      </c>
      <c r="AB124" s="33">
        <v>84167.160307204715</v>
      </c>
      <c r="AC124" s="33">
        <v>90920.65386458888</v>
      </c>
      <c r="AD124" s="33">
        <v>97349.545013143375</v>
      </c>
      <c r="AE124" s="33">
        <v>101355.04649412778</v>
      </c>
    </row>
    <row r="125" spans="1:31" collapsed="1">
      <c r="A125" s="29" t="s">
        <v>40</v>
      </c>
      <c r="B125" s="29" t="s">
        <v>77</v>
      </c>
      <c r="C125" s="33">
        <v>287.73691275426609</v>
      </c>
      <c r="D125" s="33">
        <v>515.40787073588285</v>
      </c>
      <c r="E125" s="33">
        <v>884.83406588973048</v>
      </c>
      <c r="F125" s="33">
        <v>1254.7849748144738</v>
      </c>
      <c r="G125" s="33">
        <v>1593.4650659952131</v>
      </c>
      <c r="H125" s="33">
        <v>1866.0164059986998</v>
      </c>
      <c r="I125" s="33">
        <v>2141.760206632694</v>
      </c>
      <c r="J125" s="33">
        <v>2361.8162965853339</v>
      </c>
      <c r="K125" s="33">
        <v>2552.4657322368294</v>
      </c>
      <c r="L125" s="33">
        <v>2810.5931129098599</v>
      </c>
      <c r="M125" s="33">
        <v>3083.7037668790745</v>
      </c>
      <c r="N125" s="33">
        <v>3382.269755081526</v>
      </c>
      <c r="O125" s="33">
        <v>3716.9767982453018</v>
      </c>
      <c r="P125" s="33">
        <v>3982.877085965144</v>
      </c>
      <c r="Q125" s="33">
        <v>4236.6884073985748</v>
      </c>
      <c r="R125" s="33">
        <v>4189.6005468433723</v>
      </c>
      <c r="S125" s="33">
        <v>4164.9550386451247</v>
      </c>
      <c r="T125" s="33">
        <v>4139.2710786534481</v>
      </c>
      <c r="U125" s="33">
        <v>4136.7706898771457</v>
      </c>
      <c r="V125" s="33">
        <v>4095.7536186569719</v>
      </c>
      <c r="W125" s="33">
        <v>4080.5611695041625</v>
      </c>
      <c r="X125" s="33">
        <v>4061.1181196429652</v>
      </c>
      <c r="Y125" s="33">
        <v>4052.4213580448532</v>
      </c>
      <c r="Z125" s="33">
        <v>4004.517632231526</v>
      </c>
      <c r="AA125" s="33">
        <v>3963.4951713576256</v>
      </c>
      <c r="AB125" s="33">
        <v>3836.8522372622392</v>
      </c>
      <c r="AC125" s="33">
        <v>3731.3040564041066</v>
      </c>
      <c r="AD125" s="33">
        <v>3603.5117044224648</v>
      </c>
      <c r="AE125" s="33">
        <v>3483.2237242953734</v>
      </c>
    </row>
    <row r="126" spans="1:31" collapsed="1">
      <c r="A126" s="29" t="s">
        <v>40</v>
      </c>
      <c r="B126" s="29" t="s">
        <v>78</v>
      </c>
      <c r="C126" s="33">
        <v>244.39855218300195</v>
      </c>
      <c r="D126" s="33">
        <v>437.83511100160956</v>
      </c>
      <c r="E126" s="33">
        <v>751.51685023187736</v>
      </c>
      <c r="F126" s="33">
        <v>1066.2117721221434</v>
      </c>
      <c r="G126" s="33">
        <v>1353.535995967894</v>
      </c>
      <c r="H126" s="33">
        <v>1585.0053865919087</v>
      </c>
      <c r="I126" s="33">
        <v>1820.0294973418661</v>
      </c>
      <c r="J126" s="33">
        <v>2006.0316135415947</v>
      </c>
      <c r="K126" s="33">
        <v>2167.827870375686</v>
      </c>
      <c r="L126" s="33">
        <v>2387.2175252604402</v>
      </c>
      <c r="M126" s="33">
        <v>2618.8192551523357</v>
      </c>
      <c r="N126" s="33">
        <v>2873.0492508742686</v>
      </c>
      <c r="O126" s="33">
        <v>3158.6308122963815</v>
      </c>
      <c r="P126" s="33">
        <v>3383.0910177141354</v>
      </c>
      <c r="Q126" s="33">
        <v>3598.8653545999446</v>
      </c>
      <c r="R126" s="33">
        <v>3557.9991105661338</v>
      </c>
      <c r="S126" s="33">
        <v>3537.7465030085968</v>
      </c>
      <c r="T126" s="33">
        <v>3515.3024822125371</v>
      </c>
      <c r="U126" s="33">
        <v>3513.3349930000199</v>
      </c>
      <c r="V126" s="33">
        <v>3480.064449957843</v>
      </c>
      <c r="W126" s="33">
        <v>3466.5362884251758</v>
      </c>
      <c r="X126" s="33">
        <v>3449.386447727883</v>
      </c>
      <c r="Y126" s="33">
        <v>3443.129058732085</v>
      </c>
      <c r="Z126" s="33">
        <v>3400.9046564581881</v>
      </c>
      <c r="AA126" s="33">
        <v>3367.1337146603978</v>
      </c>
      <c r="AB126" s="33">
        <v>3259.9543613195342</v>
      </c>
      <c r="AC126" s="33">
        <v>3169.3735571215093</v>
      </c>
      <c r="AD126" s="33">
        <v>3061.4142901630357</v>
      </c>
      <c r="AE126" s="33">
        <v>2957.9154762473622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5840.3921095261285</v>
      </c>
      <c r="D129" s="25">
        <v>6848.5857851676201</v>
      </c>
      <c r="E129" s="25">
        <v>7568.6907309200897</v>
      </c>
      <c r="F129" s="25">
        <v>8523.6303782349605</v>
      </c>
      <c r="G129" s="25">
        <v>9260.6378658641006</v>
      </c>
      <c r="H129" s="25">
        <v>11220.51553852562</v>
      </c>
      <c r="I129" s="25">
        <v>12200.04355338293</v>
      </c>
      <c r="J129" s="25">
        <v>11840.568266161839</v>
      </c>
      <c r="K129" s="25">
        <v>13148.031712476379</v>
      </c>
      <c r="L129" s="25">
        <v>14967.899162005449</v>
      </c>
      <c r="M129" s="25">
        <v>16704.443926411892</v>
      </c>
      <c r="N129" s="25">
        <v>17428.944707672737</v>
      </c>
      <c r="O129" s="25">
        <v>18411.568835787592</v>
      </c>
      <c r="P129" s="25">
        <v>18706.437080883661</v>
      </c>
      <c r="Q129" s="25">
        <v>21549.80948255958</v>
      </c>
      <c r="R129" s="25">
        <v>22022.328899635671</v>
      </c>
      <c r="S129" s="25">
        <v>20511.78968151053</v>
      </c>
      <c r="T129" s="25">
        <v>21846.137956977469</v>
      </c>
      <c r="U129" s="25">
        <v>23896.48756332359</v>
      </c>
      <c r="V129" s="25">
        <v>25827.632976557081</v>
      </c>
      <c r="W129" s="25">
        <v>25866.633962248161</v>
      </c>
      <c r="X129" s="25">
        <v>26322.658967029471</v>
      </c>
      <c r="Y129" s="25">
        <v>26189.115850600429</v>
      </c>
      <c r="Z129" s="25">
        <v>29655.965120395271</v>
      </c>
      <c r="AA129" s="25">
        <v>30038.817272152271</v>
      </c>
      <c r="AB129" s="25">
        <v>27505.50493109665</v>
      </c>
      <c r="AC129" s="25">
        <v>29065.966556606851</v>
      </c>
      <c r="AD129" s="25">
        <v>31621.801150546489</v>
      </c>
      <c r="AE129" s="25">
        <v>33685.242024408151</v>
      </c>
    </row>
    <row r="130" spans="1:31">
      <c r="A130" s="29" t="s">
        <v>130</v>
      </c>
      <c r="B130" s="29" t="s">
        <v>77</v>
      </c>
      <c r="C130" s="33">
        <v>100.58281710910751</v>
      </c>
      <c r="D130" s="33">
        <v>193.1589085588455</v>
      </c>
      <c r="E130" s="33">
        <v>291.10654456740201</v>
      </c>
      <c r="F130" s="33">
        <v>396.213918386459</v>
      </c>
      <c r="G130" s="33">
        <v>501.90241513395</v>
      </c>
      <c r="H130" s="33">
        <v>585.40249528884499</v>
      </c>
      <c r="I130" s="33">
        <v>672.77160983419003</v>
      </c>
      <c r="J130" s="33">
        <v>746.57528838014503</v>
      </c>
      <c r="K130" s="33">
        <v>809.24615791511496</v>
      </c>
      <c r="L130" s="33">
        <v>898.89602584434999</v>
      </c>
      <c r="M130" s="33">
        <v>990.65309636759503</v>
      </c>
      <c r="N130" s="33">
        <v>1097.5089204624849</v>
      </c>
      <c r="O130" s="33">
        <v>1203.957169733045</v>
      </c>
      <c r="P130" s="33">
        <v>1289.4710901718099</v>
      </c>
      <c r="Q130" s="33">
        <v>1377.5795031290049</v>
      </c>
      <c r="R130" s="33">
        <v>1364.1938231480101</v>
      </c>
      <c r="S130" s="33">
        <v>1359.3640117130249</v>
      </c>
      <c r="T130" s="33">
        <v>1353.4315302653301</v>
      </c>
      <c r="U130" s="33">
        <v>1358.2135330066651</v>
      </c>
      <c r="V130" s="33">
        <v>1347.5027647827701</v>
      </c>
      <c r="W130" s="33">
        <v>1347.997830696105</v>
      </c>
      <c r="X130" s="33">
        <v>1344.7628960542652</v>
      </c>
      <c r="Y130" s="33">
        <v>1341.927045290945</v>
      </c>
      <c r="Z130" s="33">
        <v>1330.3631493911698</v>
      </c>
      <c r="AA130" s="33">
        <v>1318.1665059661848</v>
      </c>
      <c r="AB130" s="33">
        <v>1275.3935429294099</v>
      </c>
      <c r="AC130" s="33">
        <v>1239.7391591472601</v>
      </c>
      <c r="AD130" s="33">
        <v>1196.3678171691849</v>
      </c>
      <c r="AE130" s="33">
        <v>1156.4911894207</v>
      </c>
    </row>
    <row r="131" spans="1:31">
      <c r="A131" s="29" t="s">
        <v>130</v>
      </c>
      <c r="B131" s="29" t="s">
        <v>78</v>
      </c>
      <c r="C131" s="33">
        <v>85.410216801166499</v>
      </c>
      <c r="D131" s="33">
        <v>164.06932347488402</v>
      </c>
      <c r="E131" s="33">
        <v>247.29409481191601</v>
      </c>
      <c r="F131" s="33">
        <v>336.77311413288101</v>
      </c>
      <c r="G131" s="33">
        <v>426.51979870605453</v>
      </c>
      <c r="H131" s="33">
        <v>497.18382034683196</v>
      </c>
      <c r="I131" s="33">
        <v>571.82752171897505</v>
      </c>
      <c r="J131" s="33">
        <v>634.16396278381001</v>
      </c>
      <c r="K131" s="33">
        <v>687.24308460616999</v>
      </c>
      <c r="L131" s="33">
        <v>763.51792943573003</v>
      </c>
      <c r="M131" s="33">
        <v>841.06944710540506</v>
      </c>
      <c r="N131" s="33">
        <v>932.08545687674996</v>
      </c>
      <c r="O131" s="33">
        <v>1022.915764251705</v>
      </c>
      <c r="P131" s="33">
        <v>1095.5481060790999</v>
      </c>
      <c r="Q131" s="33">
        <v>1169.7831059408149</v>
      </c>
      <c r="R131" s="33">
        <v>1158.630858617305</v>
      </c>
      <c r="S131" s="33">
        <v>1154.235188848495</v>
      </c>
      <c r="T131" s="33">
        <v>1150.0294416389449</v>
      </c>
      <c r="U131" s="33">
        <v>1153.2682791213949</v>
      </c>
      <c r="V131" s="33">
        <v>1144.4845349683751</v>
      </c>
      <c r="W131" s="33">
        <v>1145.2489641780851</v>
      </c>
      <c r="X131" s="33">
        <v>1142.9919884948699</v>
      </c>
      <c r="Y131" s="33">
        <v>1140.5826252040849</v>
      </c>
      <c r="Z131" s="33">
        <v>1129.407562284465</v>
      </c>
      <c r="AA131" s="33">
        <v>1119.82276217651</v>
      </c>
      <c r="AB131" s="33">
        <v>1083.9476464576701</v>
      </c>
      <c r="AC131" s="33">
        <v>1053.3342291679351</v>
      </c>
      <c r="AD131" s="33">
        <v>1016.48851031494</v>
      </c>
      <c r="AE131" s="33">
        <v>981.96600183104999</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5969.3902084891197</v>
      </c>
      <c r="D134" s="25">
        <v>6978.0983621853293</v>
      </c>
      <c r="E134" s="25">
        <v>7706.5945134791709</v>
      </c>
      <c r="F134" s="25">
        <v>8304.5519187279006</v>
      </c>
      <c r="G134" s="25">
        <v>9311.8179760340699</v>
      </c>
      <c r="H134" s="25">
        <v>10739.56155344832</v>
      </c>
      <c r="I134" s="25">
        <v>11742.373032706892</v>
      </c>
      <c r="J134" s="25">
        <v>10679.37559169023</v>
      </c>
      <c r="K134" s="25">
        <v>12453.050436443789</v>
      </c>
      <c r="L134" s="25">
        <v>13739.22051775133</v>
      </c>
      <c r="M134" s="25">
        <v>15349.065650939579</v>
      </c>
      <c r="N134" s="25">
        <v>16175.815343390799</v>
      </c>
      <c r="O134" s="25">
        <v>16542.175996491191</v>
      </c>
      <c r="P134" s="25">
        <v>17496.420165388201</v>
      </c>
      <c r="Q134" s="25">
        <v>19379.26663198007</v>
      </c>
      <c r="R134" s="25">
        <v>20059.13190183089</v>
      </c>
      <c r="S134" s="25">
        <v>17627.639741902891</v>
      </c>
      <c r="T134" s="25">
        <v>19804.64101872551</v>
      </c>
      <c r="U134" s="25">
        <v>21119.9602723875</v>
      </c>
      <c r="V134" s="25">
        <v>22953.599527396949</v>
      </c>
      <c r="W134" s="25">
        <v>23292.484485983703</v>
      </c>
      <c r="X134" s="25">
        <v>23042.700561143702</v>
      </c>
      <c r="Y134" s="25">
        <v>23920.27058115472</v>
      </c>
      <c r="Z134" s="25">
        <v>26062.117362780271</v>
      </c>
      <c r="AA134" s="25">
        <v>26829.54028746931</v>
      </c>
      <c r="AB134" s="25">
        <v>23237.570748645579</v>
      </c>
      <c r="AC134" s="25">
        <v>26038.77737440604</v>
      </c>
      <c r="AD134" s="25">
        <v>27730.282477203909</v>
      </c>
      <c r="AE134" s="25">
        <v>29886.573220772021</v>
      </c>
    </row>
    <row r="135" spans="1:31">
      <c r="A135" s="29" t="s">
        <v>131</v>
      </c>
      <c r="B135" s="29" t="s">
        <v>77</v>
      </c>
      <c r="C135" s="33">
        <v>56.242850093662497</v>
      </c>
      <c r="D135" s="33">
        <v>136.370387511432</v>
      </c>
      <c r="E135" s="33">
        <v>221.91403595638249</v>
      </c>
      <c r="F135" s="33">
        <v>314.59989267921446</v>
      </c>
      <c r="G135" s="33">
        <v>403.05946062421799</v>
      </c>
      <c r="H135" s="33">
        <v>466.63424376010846</v>
      </c>
      <c r="I135" s="33">
        <v>534.06534857475503</v>
      </c>
      <c r="J135" s="33">
        <v>596.54048186397495</v>
      </c>
      <c r="K135" s="33">
        <v>649.752934215545</v>
      </c>
      <c r="L135" s="33">
        <v>718.37751611900001</v>
      </c>
      <c r="M135" s="33">
        <v>792.88135350608502</v>
      </c>
      <c r="N135" s="33">
        <v>877.55771448755002</v>
      </c>
      <c r="O135" s="33">
        <v>964.18944078826496</v>
      </c>
      <c r="P135" s="33">
        <v>1032.56017232513</v>
      </c>
      <c r="Q135" s="33">
        <v>1100.2361424560499</v>
      </c>
      <c r="R135" s="33">
        <v>1082.6174977493249</v>
      </c>
      <c r="S135" s="33">
        <v>1073.4900666804299</v>
      </c>
      <c r="T135" s="33">
        <v>1066.27268629074</v>
      </c>
      <c r="U135" s="33">
        <v>1063.9109301872252</v>
      </c>
      <c r="V135" s="33">
        <v>1054.644392829895</v>
      </c>
      <c r="W135" s="33">
        <v>1049.15128923416</v>
      </c>
      <c r="X135" s="33">
        <v>1044.3507645454399</v>
      </c>
      <c r="Y135" s="33">
        <v>1042.7963181438399</v>
      </c>
      <c r="Z135" s="33">
        <v>1030.99485810852</v>
      </c>
      <c r="AA135" s="33">
        <v>1021.2672477951049</v>
      </c>
      <c r="AB135" s="33">
        <v>990.01691356277001</v>
      </c>
      <c r="AC135" s="33">
        <v>962.76025371551498</v>
      </c>
      <c r="AD135" s="33">
        <v>929.61482192993003</v>
      </c>
      <c r="AE135" s="33">
        <v>900.36011828708502</v>
      </c>
    </row>
    <row r="136" spans="1:31">
      <c r="A136" s="29" t="s">
        <v>131</v>
      </c>
      <c r="B136" s="29" t="s">
        <v>78</v>
      </c>
      <c r="C136" s="33">
        <v>47.793100020885454</v>
      </c>
      <c r="D136" s="33">
        <v>115.9103081727025</v>
      </c>
      <c r="E136" s="33">
        <v>188.42778067016599</v>
      </c>
      <c r="F136" s="33">
        <v>267.36707398605301</v>
      </c>
      <c r="G136" s="33">
        <v>342.24955185556399</v>
      </c>
      <c r="H136" s="33">
        <v>396.50315398406946</v>
      </c>
      <c r="I136" s="33">
        <v>453.77135266113254</v>
      </c>
      <c r="J136" s="33">
        <v>506.84904228210002</v>
      </c>
      <c r="K136" s="33">
        <v>552.08166618347002</v>
      </c>
      <c r="L136" s="33">
        <v>610.43663561391509</v>
      </c>
      <c r="M136" s="33">
        <v>673.19479323577502</v>
      </c>
      <c r="N136" s="33">
        <v>745.04495789146006</v>
      </c>
      <c r="O136" s="33">
        <v>819.44777878952004</v>
      </c>
      <c r="P136" s="33">
        <v>877.23907796668993</v>
      </c>
      <c r="Q136" s="33">
        <v>934.64072244262502</v>
      </c>
      <c r="R136" s="33">
        <v>919.12829329490501</v>
      </c>
      <c r="S136" s="33">
        <v>912.27970465850501</v>
      </c>
      <c r="T136" s="33">
        <v>905.30950876998509</v>
      </c>
      <c r="U136" s="33">
        <v>903.59331521605998</v>
      </c>
      <c r="V136" s="33">
        <v>896.41867400360002</v>
      </c>
      <c r="W136" s="33">
        <v>891.54806703186</v>
      </c>
      <c r="X136" s="33">
        <v>886.766575282095</v>
      </c>
      <c r="Y136" s="33">
        <v>886.34667524766508</v>
      </c>
      <c r="Z136" s="33">
        <v>875.64146440505499</v>
      </c>
      <c r="AA136" s="33">
        <v>867.73913314819004</v>
      </c>
      <c r="AB136" s="33">
        <v>841.45093851470506</v>
      </c>
      <c r="AC136" s="33">
        <v>817.57811919021503</v>
      </c>
      <c r="AD136" s="33">
        <v>790.029704185485</v>
      </c>
      <c r="AE136" s="33">
        <v>765.08198606109499</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4714.6600286831308</v>
      </c>
      <c r="D139" s="25">
        <v>5401.111898515127</v>
      </c>
      <c r="E139" s="25">
        <v>6729.5041696521403</v>
      </c>
      <c r="F139" s="25">
        <v>7622.35929129531</v>
      </c>
      <c r="G139" s="25">
        <v>8154.7270711943102</v>
      </c>
      <c r="H139" s="25">
        <v>9640.4108714234189</v>
      </c>
      <c r="I139" s="25">
        <v>10744.217408973491</v>
      </c>
      <c r="J139" s="25">
        <v>11140.377875394001</v>
      </c>
      <c r="K139" s="25">
        <v>12492.40512871707</v>
      </c>
      <c r="L139" s="25">
        <v>13821.87748025677</v>
      </c>
      <c r="M139" s="25">
        <v>14113.150520499141</v>
      </c>
      <c r="N139" s="25">
        <v>15787.111335841841</v>
      </c>
      <c r="O139" s="25">
        <v>16301.066191329861</v>
      </c>
      <c r="P139" s="25">
        <v>16086.168040095279</v>
      </c>
      <c r="Q139" s="25">
        <v>17792.752289108441</v>
      </c>
      <c r="R139" s="25">
        <v>18477.372846607381</v>
      </c>
      <c r="S139" s="25">
        <v>18243.154772918359</v>
      </c>
      <c r="T139" s="25">
        <v>19618.149999365342</v>
      </c>
      <c r="U139" s="25">
        <v>20981.14615760832</v>
      </c>
      <c r="V139" s="25">
        <v>20868.686725700791</v>
      </c>
      <c r="W139" s="25">
        <v>22468.509694389169</v>
      </c>
      <c r="X139" s="25">
        <v>22545.67317473275</v>
      </c>
      <c r="Y139" s="25">
        <v>21856.43981808185</v>
      </c>
      <c r="Z139" s="25">
        <v>23900.002845363957</v>
      </c>
      <c r="AA139" s="25">
        <v>24625.893553684262</v>
      </c>
      <c r="AB139" s="25">
        <v>24087.16738393471</v>
      </c>
      <c r="AC139" s="25">
        <v>25874.884569309961</v>
      </c>
      <c r="AD139" s="25">
        <v>27659.718210843759</v>
      </c>
      <c r="AE139" s="25">
        <v>27267.166559578342</v>
      </c>
    </row>
    <row r="140" spans="1:31">
      <c r="A140" s="29" t="s">
        <v>132</v>
      </c>
      <c r="B140" s="29" t="s">
        <v>77</v>
      </c>
      <c r="C140" s="33">
        <v>63.706353758334998</v>
      </c>
      <c r="D140" s="33">
        <v>83.535371884822496</v>
      </c>
      <c r="E140" s="33">
        <v>232.43778735446901</v>
      </c>
      <c r="F140" s="33">
        <v>366.05255883312202</v>
      </c>
      <c r="G140" s="33">
        <v>485.67293929624554</v>
      </c>
      <c r="H140" s="33">
        <v>593.18143881654498</v>
      </c>
      <c r="I140" s="33">
        <v>693.28820276737008</v>
      </c>
      <c r="J140" s="33">
        <v>758.04535062694504</v>
      </c>
      <c r="K140" s="33">
        <v>813.39779290139495</v>
      </c>
      <c r="L140" s="33">
        <v>889.13376986312505</v>
      </c>
      <c r="M140" s="33">
        <v>969.78893636083501</v>
      </c>
      <c r="N140" s="33">
        <v>1045.6273289865248</v>
      </c>
      <c r="O140" s="33">
        <v>1156.33551260948</v>
      </c>
      <c r="P140" s="33">
        <v>1246.666709692475</v>
      </c>
      <c r="Q140" s="33">
        <v>1327.5945813293449</v>
      </c>
      <c r="R140" s="33">
        <v>1319.532170989035</v>
      </c>
      <c r="S140" s="33">
        <v>1315.5875199217751</v>
      </c>
      <c r="T140" s="33">
        <v>1305.81984352779</v>
      </c>
      <c r="U140" s="33">
        <v>1303.9338912486999</v>
      </c>
      <c r="V140" s="33">
        <v>1288.8103582194999</v>
      </c>
      <c r="W140" s="33">
        <v>1281.5177757132051</v>
      </c>
      <c r="X140" s="33">
        <v>1274.04557287788</v>
      </c>
      <c r="Y140" s="33">
        <v>1271.634345086095</v>
      </c>
      <c r="Z140" s="33">
        <v>1255.112791618345</v>
      </c>
      <c r="AA140" s="33">
        <v>1242.4704397201501</v>
      </c>
      <c r="AB140" s="33">
        <v>1204.1400572166401</v>
      </c>
      <c r="AC140" s="33">
        <v>1172.092659379955</v>
      </c>
      <c r="AD140" s="33">
        <v>1134.3676618776301</v>
      </c>
      <c r="AE140" s="33">
        <v>1095.50092767143</v>
      </c>
    </row>
    <row r="141" spans="1:31">
      <c r="A141" s="29" t="s">
        <v>132</v>
      </c>
      <c r="B141" s="29" t="s">
        <v>78</v>
      </c>
      <c r="C141" s="33">
        <v>54.114773856163005</v>
      </c>
      <c r="D141" s="33">
        <v>70.931096943377995</v>
      </c>
      <c r="E141" s="33">
        <v>197.39531739783249</v>
      </c>
      <c r="F141" s="33">
        <v>310.970507808685</v>
      </c>
      <c r="G141" s="33">
        <v>412.38448505401601</v>
      </c>
      <c r="H141" s="33">
        <v>503.69507407379001</v>
      </c>
      <c r="I141" s="33">
        <v>589.17821201229003</v>
      </c>
      <c r="J141" s="33">
        <v>643.68784975862502</v>
      </c>
      <c r="K141" s="33">
        <v>690.57787186049995</v>
      </c>
      <c r="L141" s="33">
        <v>754.97223226737503</v>
      </c>
      <c r="M141" s="33">
        <v>823.87155947089002</v>
      </c>
      <c r="N141" s="33">
        <v>888.712026899335</v>
      </c>
      <c r="O141" s="33">
        <v>982.68795968627501</v>
      </c>
      <c r="P141" s="33">
        <v>1058.45718407249</v>
      </c>
      <c r="Q141" s="33">
        <v>1128.14845923805</v>
      </c>
      <c r="R141" s="33">
        <v>1120.552872969625</v>
      </c>
      <c r="S141" s="33">
        <v>1117.3367594003651</v>
      </c>
      <c r="T141" s="33">
        <v>1108.5959852523799</v>
      </c>
      <c r="U141" s="33">
        <v>1107.7797586278898</v>
      </c>
      <c r="V141" s="33">
        <v>1095.36265536165</v>
      </c>
      <c r="W141" s="33">
        <v>1088.313867519855</v>
      </c>
      <c r="X141" s="33">
        <v>1081.66408863163</v>
      </c>
      <c r="Y141" s="33">
        <v>1079.755548906325</v>
      </c>
      <c r="Z141" s="33">
        <v>1066.3239801836</v>
      </c>
      <c r="AA141" s="33">
        <v>1055.4156748886098</v>
      </c>
      <c r="AB141" s="33">
        <v>1022.5106196274751</v>
      </c>
      <c r="AC141" s="33">
        <v>995.36697982024998</v>
      </c>
      <c r="AD141" s="33">
        <v>963.56184230613496</v>
      </c>
      <c r="AE141" s="33">
        <v>930.01305094909503</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2818.5279799899808</v>
      </c>
      <c r="D144" s="25">
        <v>3066.2401536142593</v>
      </c>
      <c r="E144" s="25">
        <v>3432.4233504559288</v>
      </c>
      <c r="F144" s="25">
        <v>3643.8284178302579</v>
      </c>
      <c r="G144" s="25">
        <v>3713.135767305329</v>
      </c>
      <c r="H144" s="25">
        <v>4061.5736027173398</v>
      </c>
      <c r="I144" s="25">
        <v>4431.6913132446298</v>
      </c>
      <c r="J144" s="25">
        <v>4443.6233562296402</v>
      </c>
      <c r="K144" s="25">
        <v>4871.0817123822098</v>
      </c>
      <c r="L144" s="25">
        <v>5157.1547184982001</v>
      </c>
      <c r="M144" s="25">
        <v>5377.2638652783698</v>
      </c>
      <c r="N144" s="25">
        <v>5776.25359726431</v>
      </c>
      <c r="O144" s="25">
        <v>5841.5307030009299</v>
      </c>
      <c r="P144" s="25">
        <v>5728.6246211231191</v>
      </c>
      <c r="Q144" s="25">
        <v>6131.6550200377606</v>
      </c>
      <c r="R144" s="25">
        <v>6480.9676774729896</v>
      </c>
      <c r="S144" s="25">
        <v>6348.5891865822496</v>
      </c>
      <c r="T144" s="25">
        <v>6792.2711768255904</v>
      </c>
      <c r="U144" s="25">
        <v>7032.0583940591105</v>
      </c>
      <c r="V144" s="25">
        <v>7208.99990844289</v>
      </c>
      <c r="W144" s="25">
        <v>7534.4853990750498</v>
      </c>
      <c r="X144" s="25">
        <v>7444.1909712773895</v>
      </c>
      <c r="Y144" s="25">
        <v>7224.9321854178397</v>
      </c>
      <c r="Z144" s="25">
        <v>7683.4260370165402</v>
      </c>
      <c r="AA144" s="25">
        <v>8089.9369853931103</v>
      </c>
      <c r="AB144" s="25">
        <v>7867.0909950539008</v>
      </c>
      <c r="AC144" s="25">
        <v>8425.16739254614</v>
      </c>
      <c r="AD144" s="25">
        <v>8743.8600942044104</v>
      </c>
      <c r="AE144" s="25">
        <v>8910.1287648327489</v>
      </c>
    </row>
    <row r="145" spans="1:31">
      <c r="A145" s="29" t="s">
        <v>133</v>
      </c>
      <c r="B145" s="29" t="s">
        <v>77</v>
      </c>
      <c r="C145" s="33">
        <v>59.529391595005499</v>
      </c>
      <c r="D145" s="33">
        <v>88.261502460539006</v>
      </c>
      <c r="E145" s="33">
        <v>118.534748483866</v>
      </c>
      <c r="F145" s="33">
        <v>149.73100545787798</v>
      </c>
      <c r="G145" s="33">
        <v>168.26975243377652</v>
      </c>
      <c r="H145" s="33">
        <v>181.06107205522048</v>
      </c>
      <c r="I145" s="33">
        <v>196.5109359779355</v>
      </c>
      <c r="J145" s="33">
        <v>211.08447593450501</v>
      </c>
      <c r="K145" s="33">
        <v>226.64744787740699</v>
      </c>
      <c r="L145" s="33">
        <v>245.11380401849701</v>
      </c>
      <c r="M145" s="33">
        <v>265.36232198524453</v>
      </c>
      <c r="N145" s="33">
        <v>289.723926787972</v>
      </c>
      <c r="O145" s="33">
        <v>313.5421214821335</v>
      </c>
      <c r="P145" s="33">
        <v>329.08279489898655</v>
      </c>
      <c r="Q145" s="33">
        <v>340.61268729972801</v>
      </c>
      <c r="R145" s="33">
        <v>333.34467414474454</v>
      </c>
      <c r="S145" s="33">
        <v>326.73994593477249</v>
      </c>
      <c r="T145" s="33">
        <v>324.24931996345504</v>
      </c>
      <c r="U145" s="33">
        <v>321.21632088041298</v>
      </c>
      <c r="V145" s="33">
        <v>315.75615108013147</v>
      </c>
      <c r="W145" s="33">
        <v>313.12659377479548</v>
      </c>
      <c r="X145" s="33">
        <v>309.49973145079599</v>
      </c>
      <c r="Y145" s="33">
        <v>307.61201974868749</v>
      </c>
      <c r="Z145" s="33">
        <v>300.77841750159848</v>
      </c>
      <c r="AA145" s="33">
        <v>295.09784279632549</v>
      </c>
      <c r="AB145" s="33">
        <v>283.63229843997948</v>
      </c>
      <c r="AC145" s="33">
        <v>275.47447321987153</v>
      </c>
      <c r="AD145" s="33">
        <v>264.92532877349845</v>
      </c>
      <c r="AE145" s="33">
        <v>255.38041375923152</v>
      </c>
    </row>
    <row r="146" spans="1:31">
      <c r="A146" s="29" t="s">
        <v>133</v>
      </c>
      <c r="B146" s="29" t="s">
        <v>78</v>
      </c>
      <c r="C146" s="33">
        <v>50.563386334657501</v>
      </c>
      <c r="D146" s="33">
        <v>74.959682116508006</v>
      </c>
      <c r="E146" s="33">
        <v>100.69989770889251</v>
      </c>
      <c r="F146" s="33">
        <v>127.16072678375201</v>
      </c>
      <c r="G146" s="33">
        <v>143.01426170730551</v>
      </c>
      <c r="H146" s="33">
        <v>153.85291724204998</v>
      </c>
      <c r="I146" s="33">
        <v>166.90480653762799</v>
      </c>
      <c r="J146" s="33">
        <v>179.2175089025495</v>
      </c>
      <c r="K146" s="33">
        <v>192.55529832839952</v>
      </c>
      <c r="L146" s="33">
        <v>208.12152088928198</v>
      </c>
      <c r="M146" s="33">
        <v>225.49156676363901</v>
      </c>
      <c r="N146" s="33">
        <v>246.14312437629701</v>
      </c>
      <c r="O146" s="33">
        <v>266.50277579760552</v>
      </c>
      <c r="P146" s="33">
        <v>279.5571356940265</v>
      </c>
      <c r="Q146" s="33">
        <v>289.23264378356896</v>
      </c>
      <c r="R146" s="33">
        <v>283.33297904968248</v>
      </c>
      <c r="S146" s="33">
        <v>277.61854072046253</v>
      </c>
      <c r="T146" s="33">
        <v>275.35057792091351</v>
      </c>
      <c r="U146" s="33">
        <v>272.71678533172604</v>
      </c>
      <c r="V146" s="33">
        <v>268.13546012830699</v>
      </c>
      <c r="W146" s="33">
        <v>266.04070296573599</v>
      </c>
      <c r="X146" s="33">
        <v>262.84218137359602</v>
      </c>
      <c r="Y146" s="33">
        <v>261.31484926700551</v>
      </c>
      <c r="Z146" s="33">
        <v>255.43852565383901</v>
      </c>
      <c r="AA146" s="33">
        <v>250.6820330593585</v>
      </c>
      <c r="AB146" s="33">
        <v>240.95888690185501</v>
      </c>
      <c r="AC146" s="33">
        <v>234.11006912040699</v>
      </c>
      <c r="AD146" s="33">
        <v>224.89816706657402</v>
      </c>
      <c r="AE146" s="33">
        <v>216.76863758420902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266.85019811039433</v>
      </c>
      <c r="D149" s="25">
        <v>298.98961590715248</v>
      </c>
      <c r="E149" s="25">
        <v>358.22776471406394</v>
      </c>
      <c r="F149" s="25">
        <v>421.2779833205658</v>
      </c>
      <c r="G149" s="25">
        <v>455.95023332899768</v>
      </c>
      <c r="H149" s="25">
        <v>531.42114124023965</v>
      </c>
      <c r="I149" s="25">
        <v>591.81931488401199</v>
      </c>
      <c r="J149" s="25">
        <v>622.039612149194</v>
      </c>
      <c r="K149" s="25">
        <v>667.421631889737</v>
      </c>
      <c r="L149" s="25">
        <v>727.09932192020597</v>
      </c>
      <c r="M149" s="25">
        <v>764.01413390363598</v>
      </c>
      <c r="N149" s="25">
        <v>846.05734432161501</v>
      </c>
      <c r="O149" s="25">
        <v>907.578283633821</v>
      </c>
      <c r="P149" s="25">
        <v>908.76745909001397</v>
      </c>
      <c r="Q149" s="25">
        <v>1012.617911266881</v>
      </c>
      <c r="R149" s="25">
        <v>1052.2810122130679</v>
      </c>
      <c r="S149" s="25">
        <v>1076.2157139923559</v>
      </c>
      <c r="T149" s="25">
        <v>1119.956508007308</v>
      </c>
      <c r="U149" s="25">
        <v>1179.4242113231699</v>
      </c>
      <c r="V149" s="25">
        <v>1215.359827247803</v>
      </c>
      <c r="W149" s="25">
        <v>1287.146596650329</v>
      </c>
      <c r="X149" s="25">
        <v>1326.6403495607769</v>
      </c>
      <c r="Y149" s="25">
        <v>1305.5912336473079</v>
      </c>
      <c r="Z149" s="25">
        <v>1432.1558463942879</v>
      </c>
      <c r="AA149" s="25">
        <v>1474.9079080901911</v>
      </c>
      <c r="AB149" s="25">
        <v>1469.8262484738691</v>
      </c>
      <c r="AC149" s="25">
        <v>1515.8579717198859</v>
      </c>
      <c r="AD149" s="25">
        <v>1593.8830803448029</v>
      </c>
      <c r="AE149" s="25">
        <v>1605.9359245365258</v>
      </c>
    </row>
    <row r="150" spans="1:31">
      <c r="A150" s="29" t="s">
        <v>134</v>
      </c>
      <c r="B150" s="29" t="s">
        <v>77</v>
      </c>
      <c r="C150" s="33">
        <v>7.6755001981555999</v>
      </c>
      <c r="D150" s="33">
        <v>14.081700320243801</v>
      </c>
      <c r="E150" s="33">
        <v>20.840949527610999</v>
      </c>
      <c r="F150" s="33">
        <v>28.187599457800349</v>
      </c>
      <c r="G150" s="33">
        <v>34.560498507022849</v>
      </c>
      <c r="H150" s="33">
        <v>39.737156077980949</v>
      </c>
      <c r="I150" s="33">
        <v>45.124109478443849</v>
      </c>
      <c r="J150" s="33">
        <v>49.570699779763807</v>
      </c>
      <c r="K150" s="33">
        <v>53.421399327367503</v>
      </c>
      <c r="L150" s="33">
        <v>59.071997064887995</v>
      </c>
      <c r="M150" s="33">
        <v>65.018058659315003</v>
      </c>
      <c r="N150" s="33">
        <v>71.851864356994497</v>
      </c>
      <c r="O150" s="33">
        <v>78.95255363237851</v>
      </c>
      <c r="P150" s="33">
        <v>85.096318876742998</v>
      </c>
      <c r="Q150" s="33">
        <v>90.665493184447001</v>
      </c>
      <c r="R150" s="33">
        <v>89.912380812257496</v>
      </c>
      <c r="S150" s="33">
        <v>89.773494395121489</v>
      </c>
      <c r="T150" s="33">
        <v>89.497698606133</v>
      </c>
      <c r="U150" s="33">
        <v>89.496014554142505</v>
      </c>
      <c r="V150" s="33">
        <v>89.039951744675506</v>
      </c>
      <c r="W150" s="33">
        <v>88.767680085896998</v>
      </c>
      <c r="X150" s="33">
        <v>88.459154714584002</v>
      </c>
      <c r="Y150" s="33">
        <v>88.451629775285497</v>
      </c>
      <c r="Z150" s="33">
        <v>87.268415611892507</v>
      </c>
      <c r="AA150" s="33">
        <v>86.493135079860494</v>
      </c>
      <c r="AB150" s="33">
        <v>83.669425113439502</v>
      </c>
      <c r="AC150" s="33">
        <v>81.237510941504993</v>
      </c>
      <c r="AD150" s="33">
        <v>78.236074672222003</v>
      </c>
      <c r="AE150" s="33">
        <v>75.49107515692701</v>
      </c>
    </row>
    <row r="151" spans="1:31">
      <c r="A151" s="29" t="s">
        <v>134</v>
      </c>
      <c r="B151" s="29" t="s">
        <v>78</v>
      </c>
      <c r="C151" s="33">
        <v>6.5170751701295</v>
      </c>
      <c r="D151" s="33">
        <v>11.964700294137</v>
      </c>
      <c r="E151" s="33">
        <v>17.699759643070401</v>
      </c>
      <c r="F151" s="33">
        <v>23.940349410772303</v>
      </c>
      <c r="G151" s="33">
        <v>29.36789864495395</v>
      </c>
      <c r="H151" s="33">
        <v>33.770420945167501</v>
      </c>
      <c r="I151" s="33">
        <v>38.3476044118404</v>
      </c>
      <c r="J151" s="33">
        <v>42.113249814510304</v>
      </c>
      <c r="K151" s="33">
        <v>45.369949397146705</v>
      </c>
      <c r="L151" s="33">
        <v>50.169207054137999</v>
      </c>
      <c r="M151" s="33">
        <v>55.191888576626503</v>
      </c>
      <c r="N151" s="33">
        <v>61.063684830427</v>
      </c>
      <c r="O151" s="33">
        <v>67.07653377127599</v>
      </c>
      <c r="P151" s="33">
        <v>72.289513901829508</v>
      </c>
      <c r="Q151" s="33">
        <v>77.060423194885004</v>
      </c>
      <c r="R151" s="33">
        <v>76.3541066346165</v>
      </c>
      <c r="S151" s="33">
        <v>76.27630938076949</v>
      </c>
      <c r="T151" s="33">
        <v>76.016968630313499</v>
      </c>
      <c r="U151" s="33">
        <v>75.976854702949495</v>
      </c>
      <c r="V151" s="33">
        <v>75.663125495910492</v>
      </c>
      <c r="W151" s="33">
        <v>75.384686729639512</v>
      </c>
      <c r="X151" s="33">
        <v>75.121613945692502</v>
      </c>
      <c r="Y151" s="33">
        <v>75.129360107004501</v>
      </c>
      <c r="Z151" s="33">
        <v>74.093123931229002</v>
      </c>
      <c r="AA151" s="33">
        <v>73.474111387729494</v>
      </c>
      <c r="AB151" s="33">
        <v>71.086269817829006</v>
      </c>
      <c r="AC151" s="33">
        <v>68.984159822701997</v>
      </c>
      <c r="AD151" s="33">
        <v>66.436066289901504</v>
      </c>
      <c r="AE151" s="33">
        <v>64.085799821913</v>
      </c>
    </row>
  </sheetData>
  <sheetProtection algorithmName="SHA-512" hashValue="iEccByltgXKr6CsMmpYN8n4ZiIacVuQrB1Rhi0JraYR7E5zPf/aZGU/WfbyCYNdoFn1jYISDJ7vlQBnzS+fm2Q==" saltValue="EJQxr0kwgw4LlA+H7XtySg=="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E600"/>
  </sheetPr>
  <dimension ref="A1:E24"/>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5">
      <c r="A1" s="2" t="s">
        <v>1</v>
      </c>
    </row>
    <row r="3" spans="1:5" ht="60">
      <c r="A3" s="3"/>
      <c r="B3" s="4" t="s">
        <v>2</v>
      </c>
      <c r="D3" s="5"/>
      <c r="E3" s="5"/>
    </row>
    <row r="4" spans="1:5" ht="88.5" customHeight="1">
      <c r="A4" s="3"/>
      <c r="B4" s="4" t="s">
        <v>3</v>
      </c>
    </row>
    <row r="5" spans="1:5" ht="60">
      <c r="A5" s="3"/>
      <c r="B5" s="4" t="s">
        <v>4</v>
      </c>
    </row>
    <row r="6" spans="1:5" ht="75">
      <c r="A6" s="3"/>
      <c r="B6" s="4" t="s">
        <v>5</v>
      </c>
    </row>
    <row r="7" spans="1:5" ht="60">
      <c r="A7" s="3"/>
      <c r="B7" s="4" t="s">
        <v>6</v>
      </c>
    </row>
    <row r="8" spans="1:5" ht="60">
      <c r="A8" s="3"/>
      <c r="B8" s="4" t="s">
        <v>7</v>
      </c>
    </row>
    <row r="9" spans="1:5" ht="60">
      <c r="A9" s="3"/>
      <c r="B9" s="4" t="s">
        <v>8</v>
      </c>
    </row>
    <row r="10" spans="1:5" ht="75">
      <c r="A10" s="3"/>
      <c r="B10" s="4" t="s">
        <v>9</v>
      </c>
    </row>
    <row r="11" spans="1:5" ht="120">
      <c r="A11" s="3"/>
      <c r="B11" s="4" t="s">
        <v>10</v>
      </c>
    </row>
    <row r="12" spans="1:5" ht="60">
      <c r="A12" s="3"/>
      <c r="B12" s="4" t="s">
        <v>11</v>
      </c>
    </row>
    <row r="13" spans="1:5" ht="123.75" customHeight="1">
      <c r="A13" s="3"/>
      <c r="B13" s="4" t="s">
        <v>12</v>
      </c>
    </row>
    <row r="14" spans="1:5" ht="90">
      <c r="A14" s="3"/>
      <c r="B14" s="4" t="s">
        <v>13</v>
      </c>
    </row>
    <row r="15" spans="1:5">
      <c r="A15" s="3"/>
      <c r="B15" s="4" t="s">
        <v>14</v>
      </c>
    </row>
    <row r="16" spans="1:5">
      <c r="A16" s="3"/>
      <c r="B16" s="4"/>
    </row>
    <row r="17" spans="1:2">
      <c r="A17" s="3"/>
      <c r="B17" s="4"/>
    </row>
    <row r="18" spans="1:2">
      <c r="A18" s="3"/>
      <c r="B18" s="4"/>
    </row>
    <row r="19" spans="1:2">
      <c r="A19" s="3"/>
      <c r="B19" s="4"/>
    </row>
    <row r="20" spans="1:2">
      <c r="A20" s="3"/>
      <c r="B20" s="4"/>
    </row>
    <row r="21" spans="1:2">
      <c r="A21" s="3"/>
      <c r="B21" s="6"/>
    </row>
    <row r="22" spans="1:2">
      <c r="A22" s="3"/>
      <c r="B22" s="6"/>
    </row>
    <row r="23" spans="1:2">
      <c r="A23" s="3"/>
      <c r="B23" s="6"/>
    </row>
    <row r="24" spans="1:2">
      <c r="A24" s="3"/>
      <c r="B24" s="6"/>
    </row>
  </sheetData>
  <sheetProtection algorithmName="SHA-512" hashValue="Y/H/S+eTttcu+gX4bkTwvi9ucrvSbB2TIYXo/L8oR12rX+muCSi3Mk3q1fSC8VVt8XftzdzGg0dtg71rcTnM9A==" saltValue="kHxich9vtRf6bC6jSSF3sA=="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159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11992.533790057803</v>
      </c>
      <c r="G6" s="33">
        <v>9882.3725229469892</v>
      </c>
      <c r="H6" s="33">
        <v>9707.6012750962109</v>
      </c>
      <c r="I6" s="33">
        <v>9550.1279788069187</v>
      </c>
      <c r="J6" s="33">
        <v>9550.1277382313892</v>
      </c>
      <c r="K6" s="33">
        <v>9304.1490033061891</v>
      </c>
      <c r="L6" s="33">
        <v>9304.1490034828294</v>
      </c>
      <c r="M6" s="33">
        <v>9256.3129634556099</v>
      </c>
      <c r="N6" s="33">
        <v>6424.1490632366595</v>
      </c>
      <c r="O6" s="33">
        <v>5691.0393773135193</v>
      </c>
      <c r="P6" s="33">
        <v>5691.0393775955999</v>
      </c>
      <c r="Q6" s="33">
        <v>4723.5600241864504</v>
      </c>
      <c r="R6" s="33">
        <v>4378.8193418342598</v>
      </c>
      <c r="S6" s="33">
        <v>4378.8191441924391</v>
      </c>
      <c r="T6" s="33">
        <v>4378.8191441835352</v>
      </c>
      <c r="U6" s="33">
        <v>4378.81914420678</v>
      </c>
      <c r="V6" s="33">
        <v>4231.8697441908598</v>
      </c>
      <c r="W6" s="33">
        <v>3397.0809241772699</v>
      </c>
      <c r="X6" s="33">
        <v>1963.0809241859101</v>
      </c>
      <c r="Y6" s="33">
        <v>1464.017014</v>
      </c>
      <c r="Z6" s="33">
        <v>1370.2617500000001</v>
      </c>
      <c r="AA6" s="33">
        <v>1370.2617500000001</v>
      </c>
      <c r="AB6" s="33">
        <v>1370.2617500000001</v>
      </c>
      <c r="AC6" s="33">
        <v>1266.00013982991</v>
      </c>
      <c r="AD6" s="33">
        <v>1266.00013985892</v>
      </c>
      <c r="AE6" s="33">
        <v>1266.0001398372901</v>
      </c>
    </row>
    <row r="7" spans="1:35">
      <c r="A7" s="29" t="s">
        <v>40</v>
      </c>
      <c r="B7" s="29" t="s">
        <v>71</v>
      </c>
      <c r="C7" s="33">
        <v>4790</v>
      </c>
      <c r="D7" s="33">
        <v>4790</v>
      </c>
      <c r="E7" s="33">
        <v>4790</v>
      </c>
      <c r="F7" s="33">
        <v>2193.9362100000003</v>
      </c>
      <c r="G7" s="33">
        <v>2109.44227</v>
      </c>
      <c r="H7" s="33">
        <v>1735.4598799999999</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5502.3001017992738</v>
      </c>
      <c r="R10" s="33">
        <v>5502.3001018055238</v>
      </c>
      <c r="S10" s="33">
        <v>6785.0136154223628</v>
      </c>
      <c r="T10" s="33">
        <v>6785.0136154223628</v>
      </c>
      <c r="U10" s="33">
        <v>7368.4865754223629</v>
      </c>
      <c r="V10" s="33">
        <v>7248.4865754223629</v>
      </c>
      <c r="W10" s="33">
        <v>8355.8755254223634</v>
      </c>
      <c r="X10" s="33">
        <v>8347.2328654223638</v>
      </c>
      <c r="Y10" s="33">
        <v>9841.252195422363</v>
      </c>
      <c r="Z10" s="33">
        <v>10332.654995422354</v>
      </c>
      <c r="AA10" s="33">
        <v>10332.654995422354</v>
      </c>
      <c r="AB10" s="33">
        <v>12304.982195422352</v>
      </c>
      <c r="AC10" s="33">
        <v>11720.982195422352</v>
      </c>
      <c r="AD10" s="33">
        <v>12351.173719836333</v>
      </c>
      <c r="AE10" s="33">
        <v>12749.658091124073</v>
      </c>
    </row>
    <row r="11" spans="1:35">
      <c r="A11" s="29" t="s">
        <v>40</v>
      </c>
      <c r="B11" s="29" t="s">
        <v>65</v>
      </c>
      <c r="C11" s="33">
        <v>7365.2999954223633</v>
      </c>
      <c r="D11" s="33">
        <v>7365.2999954223633</v>
      </c>
      <c r="E11" s="33">
        <v>7365.2999954223633</v>
      </c>
      <c r="F11" s="33">
        <v>7365.2999954223633</v>
      </c>
      <c r="G11" s="33">
        <v>7365.2999954223633</v>
      </c>
      <c r="H11" s="33">
        <v>7365.2999954223633</v>
      </c>
      <c r="I11" s="33">
        <v>7615.2999954223633</v>
      </c>
      <c r="J11" s="33">
        <v>7615.2999954223633</v>
      </c>
      <c r="K11" s="33">
        <v>7615.2999954223633</v>
      </c>
      <c r="L11" s="33">
        <v>7615.2999954223633</v>
      </c>
      <c r="M11" s="33">
        <v>7615.2999954223633</v>
      </c>
      <c r="N11" s="33">
        <v>7615.2999954223633</v>
      </c>
      <c r="O11" s="33">
        <v>7615.2999954223633</v>
      </c>
      <c r="P11" s="33">
        <v>7615.2999954223633</v>
      </c>
      <c r="Q11" s="33">
        <v>7615.2999954223633</v>
      </c>
      <c r="R11" s="33">
        <v>7615.2999954223633</v>
      </c>
      <c r="S11" s="33">
        <v>7528.8999938964844</v>
      </c>
      <c r="T11" s="33">
        <v>7528.8999938964844</v>
      </c>
      <c r="U11" s="33">
        <v>7528.8999938964844</v>
      </c>
      <c r="V11" s="33">
        <v>7528.8999938964844</v>
      </c>
      <c r="W11" s="33">
        <v>7528.8999938964844</v>
      </c>
      <c r="X11" s="33">
        <v>7462.8999938964844</v>
      </c>
      <c r="Y11" s="33">
        <v>7462.8999938964844</v>
      </c>
      <c r="Z11" s="33">
        <v>7462.8999938964844</v>
      </c>
      <c r="AA11" s="33">
        <v>7462.8999938964844</v>
      </c>
      <c r="AB11" s="33">
        <v>7462.8999938964844</v>
      </c>
      <c r="AC11" s="33">
        <v>7462.8999938964844</v>
      </c>
      <c r="AD11" s="33">
        <v>7462.8999938964844</v>
      </c>
      <c r="AE11" s="33">
        <v>7462.8999938964844</v>
      </c>
    </row>
    <row r="12" spans="1:35">
      <c r="A12" s="29" t="s">
        <v>40</v>
      </c>
      <c r="B12" s="29" t="s">
        <v>69</v>
      </c>
      <c r="C12" s="33">
        <v>14725.811339369004</v>
      </c>
      <c r="D12" s="33">
        <v>16409.971335427999</v>
      </c>
      <c r="E12" s="33">
        <v>18666.9422605947</v>
      </c>
      <c r="F12" s="33">
        <v>23650.954027775246</v>
      </c>
      <c r="G12" s="33">
        <v>23766.902237780974</v>
      </c>
      <c r="H12" s="33">
        <v>24185.794509231378</v>
      </c>
      <c r="I12" s="33">
        <v>26280.837310523602</v>
      </c>
      <c r="J12" s="33">
        <v>28394.425903981723</v>
      </c>
      <c r="K12" s="33">
        <v>29303.674454015854</v>
      </c>
      <c r="L12" s="33">
        <v>30352.165674627784</v>
      </c>
      <c r="M12" s="33">
        <v>30967.07780173872</v>
      </c>
      <c r="N12" s="33">
        <v>36969.132997560984</v>
      </c>
      <c r="O12" s="33">
        <v>38444.225990843821</v>
      </c>
      <c r="P12" s="33">
        <v>39650.473390987194</v>
      </c>
      <c r="Q12" s="33">
        <v>39781.868720391809</v>
      </c>
      <c r="R12" s="33">
        <v>39955.715305803205</v>
      </c>
      <c r="S12" s="33">
        <v>43159.889969703727</v>
      </c>
      <c r="T12" s="33">
        <v>44224.69265723502</v>
      </c>
      <c r="U12" s="33">
        <v>43886.394864281909</v>
      </c>
      <c r="V12" s="33">
        <v>43198.596086918726</v>
      </c>
      <c r="W12" s="33">
        <v>45698.186562239724</v>
      </c>
      <c r="X12" s="33">
        <v>48312.20351166102</v>
      </c>
      <c r="Y12" s="33">
        <v>47971.873513641156</v>
      </c>
      <c r="Z12" s="33">
        <v>47412.201920011525</v>
      </c>
      <c r="AA12" s="33">
        <v>47779.687232282522</v>
      </c>
      <c r="AB12" s="33">
        <v>51470.618785089013</v>
      </c>
      <c r="AC12" s="33">
        <v>52235.370785332518</v>
      </c>
      <c r="AD12" s="33">
        <v>53095.071994516351</v>
      </c>
      <c r="AE12" s="33">
        <v>54847.094304059443</v>
      </c>
    </row>
    <row r="13" spans="1:35">
      <c r="A13" s="29" t="s">
        <v>40</v>
      </c>
      <c r="B13" s="29" t="s">
        <v>68</v>
      </c>
      <c r="C13" s="33">
        <v>5599.9709892272858</v>
      </c>
      <c r="D13" s="33">
        <v>6959.1559867858805</v>
      </c>
      <c r="E13" s="33">
        <v>6959.1559867858805</v>
      </c>
      <c r="F13" s="33">
        <v>6959.1559867858805</v>
      </c>
      <c r="G13" s="33">
        <v>7068.0230858638406</v>
      </c>
      <c r="H13" s="33">
        <v>7206.8695464440698</v>
      </c>
      <c r="I13" s="33">
        <v>7957.0806818753099</v>
      </c>
      <c r="J13" s="33">
        <v>8671.9027236195798</v>
      </c>
      <c r="K13" s="33">
        <v>8671.9027238650706</v>
      </c>
      <c r="L13" s="33">
        <v>8984.0765435275716</v>
      </c>
      <c r="M13" s="33">
        <v>9401.4441575014243</v>
      </c>
      <c r="N13" s="33">
        <v>12893.245170289911</v>
      </c>
      <c r="O13" s="33">
        <v>14188.174803716362</v>
      </c>
      <c r="P13" s="33">
        <v>14188.174831806051</v>
      </c>
      <c r="Q13" s="33">
        <v>14540.518331886362</v>
      </c>
      <c r="R13" s="33">
        <v>14794.596769443699</v>
      </c>
      <c r="S13" s="33">
        <v>19652.186681504758</v>
      </c>
      <c r="T13" s="33">
        <v>19994.736078968854</v>
      </c>
      <c r="U13" s="33">
        <v>21789.718760154319</v>
      </c>
      <c r="V13" s="33">
        <v>24621.32564023582</v>
      </c>
      <c r="W13" s="33">
        <v>28664.537769554954</v>
      </c>
      <c r="X13" s="33">
        <v>34528.700940510964</v>
      </c>
      <c r="Y13" s="33">
        <v>34815.919734254763</v>
      </c>
      <c r="Z13" s="33">
        <v>34397.299739152433</v>
      </c>
      <c r="AA13" s="33">
        <v>34301.988738354819</v>
      </c>
      <c r="AB13" s="33">
        <v>39305.969652130996</v>
      </c>
      <c r="AC13" s="33">
        <v>39195.569650641744</v>
      </c>
      <c r="AD13" s="33">
        <v>38462.76964771955</v>
      </c>
      <c r="AE13" s="33">
        <v>38737.595504944984</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600.33033308945596</v>
      </c>
      <c r="K14" s="33">
        <v>600.33033318057596</v>
      </c>
      <c r="L14" s="33">
        <v>570.33033324660596</v>
      </c>
      <c r="M14" s="33">
        <v>570.330333305056</v>
      </c>
      <c r="N14" s="33">
        <v>1720.1057697577057</v>
      </c>
      <c r="O14" s="33">
        <v>1881.1349298779</v>
      </c>
      <c r="P14" s="33">
        <v>1856.1349298849</v>
      </c>
      <c r="Q14" s="33">
        <v>2234.1452301693598</v>
      </c>
      <c r="R14" s="33">
        <v>2234.1452301936001</v>
      </c>
      <c r="S14" s="33">
        <v>2571.6694704437996</v>
      </c>
      <c r="T14" s="33">
        <v>2571.6694704918</v>
      </c>
      <c r="U14" s="33">
        <v>3000.6406905854396</v>
      </c>
      <c r="V14" s="33">
        <v>2980.64069068647</v>
      </c>
      <c r="W14" s="33">
        <v>3836.1285404219702</v>
      </c>
      <c r="X14" s="33">
        <v>4038.2998326196803</v>
      </c>
      <c r="Y14" s="33">
        <v>4038.29983265485</v>
      </c>
      <c r="Z14" s="33">
        <v>4166.7876983095703</v>
      </c>
      <c r="AA14" s="33">
        <v>4166.78769075332</v>
      </c>
      <c r="AB14" s="33">
        <v>5388.5257041815394</v>
      </c>
      <c r="AC14" s="33">
        <v>5388.5256926244892</v>
      </c>
      <c r="AD14" s="33">
        <v>6124.7479998922499</v>
      </c>
      <c r="AE14" s="33">
        <v>6124.7479201731303</v>
      </c>
      <c r="AF14" s="28"/>
      <c r="AG14" s="28"/>
      <c r="AH14" s="28"/>
      <c r="AI14" s="28"/>
    </row>
    <row r="15" spans="1:35">
      <c r="A15" s="29" t="s">
        <v>40</v>
      </c>
      <c r="B15" s="29" t="s">
        <v>73</v>
      </c>
      <c r="C15" s="33">
        <v>810</v>
      </c>
      <c r="D15" s="33">
        <v>810</v>
      </c>
      <c r="E15" s="33">
        <v>810</v>
      </c>
      <c r="F15" s="33">
        <v>810</v>
      </c>
      <c r="G15" s="33">
        <v>2850</v>
      </c>
      <c r="H15" s="33">
        <v>2850</v>
      </c>
      <c r="I15" s="33">
        <v>2850</v>
      </c>
      <c r="J15" s="33">
        <v>2850.0001228213</v>
      </c>
      <c r="K15" s="33">
        <v>3077.8772668327001</v>
      </c>
      <c r="L15" s="33">
        <v>3121.47959705212</v>
      </c>
      <c r="M15" s="33">
        <v>3128.320208566965</v>
      </c>
      <c r="N15" s="33">
        <v>5072.1496406665901</v>
      </c>
      <c r="O15" s="33">
        <v>5410.7233406864998</v>
      </c>
      <c r="P15" s="33">
        <v>5410.7233406958203</v>
      </c>
      <c r="Q15" s="33">
        <v>5959.2283107372496</v>
      </c>
      <c r="R15" s="33">
        <v>5959.2283107681296</v>
      </c>
      <c r="S15" s="33">
        <v>7266.0961108854999</v>
      </c>
      <c r="T15" s="33">
        <v>7266.0961109196605</v>
      </c>
      <c r="U15" s="33">
        <v>7638.8843363898004</v>
      </c>
      <c r="V15" s="33">
        <v>7638.8843364294698</v>
      </c>
      <c r="W15" s="33">
        <v>9476.5262066481991</v>
      </c>
      <c r="X15" s="33">
        <v>10723.817206786669</v>
      </c>
      <c r="Y15" s="33">
        <v>10723.817206800612</v>
      </c>
      <c r="Z15" s="33">
        <v>10815.2844334936</v>
      </c>
      <c r="AA15" s="33">
        <v>10815.284433574119</v>
      </c>
      <c r="AB15" s="33">
        <v>10883.555033832361</v>
      </c>
      <c r="AC15" s="33">
        <v>10883.555033882942</v>
      </c>
      <c r="AD15" s="33">
        <v>11081.9044340581</v>
      </c>
      <c r="AE15" s="33">
        <v>11081.90443417451</v>
      </c>
      <c r="AF15" s="28"/>
      <c r="AG15" s="28"/>
      <c r="AH15" s="28"/>
      <c r="AI15" s="28"/>
    </row>
    <row r="16" spans="1:35">
      <c r="A16" s="29" t="s">
        <v>40</v>
      </c>
      <c r="B16" s="29" t="s">
        <v>56</v>
      </c>
      <c r="C16" s="33">
        <v>95.565001159906174</v>
      </c>
      <c r="D16" s="33">
        <v>222.30399817228289</v>
      </c>
      <c r="E16" s="33">
        <v>472.72400641441254</v>
      </c>
      <c r="F16" s="33">
        <v>827.38901638984419</v>
      </c>
      <c r="G16" s="33">
        <v>1275.4639947414385</v>
      </c>
      <c r="H16" s="33">
        <v>1796.002980709073</v>
      </c>
      <c r="I16" s="33">
        <v>2438.3960294723474</v>
      </c>
      <c r="J16" s="33">
        <v>3184.4369697570778</v>
      </c>
      <c r="K16" s="33">
        <v>4042.5660362243557</v>
      </c>
      <c r="L16" s="33">
        <v>4718.5470113754145</v>
      </c>
      <c r="M16" s="33">
        <v>5463.8920488357453</v>
      </c>
      <c r="N16" s="33">
        <v>6261.2278814315578</v>
      </c>
      <c r="O16" s="33">
        <v>7107.5971488952464</v>
      </c>
      <c r="P16" s="33">
        <v>7905.5148887634123</v>
      </c>
      <c r="Q16" s="33">
        <v>8730.1271591186469</v>
      </c>
      <c r="R16" s="33">
        <v>9162.6489810943513</v>
      </c>
      <c r="S16" s="33">
        <v>9618.3372249603162</v>
      </c>
      <c r="T16" s="33">
        <v>10079.154048919669</v>
      </c>
      <c r="U16" s="33">
        <v>10567.066068649285</v>
      </c>
      <c r="V16" s="33">
        <v>11065.494928359969</v>
      </c>
      <c r="W16" s="33">
        <v>11575.234004974354</v>
      </c>
      <c r="X16" s="33">
        <v>12098.768871307355</v>
      </c>
      <c r="Y16" s="33">
        <v>12640.389154434191</v>
      </c>
      <c r="Z16" s="33">
        <v>13204.069122314442</v>
      </c>
      <c r="AA16" s="33">
        <v>13783.858104705803</v>
      </c>
      <c r="AB16" s="33">
        <v>14380.364139556885</v>
      </c>
      <c r="AC16" s="33">
        <v>14988.57563400268</v>
      </c>
      <c r="AD16" s="33">
        <v>15603.09802246093</v>
      </c>
      <c r="AE16" s="33">
        <v>16225.747894287102</v>
      </c>
      <c r="AF16" s="28"/>
      <c r="AG16" s="28"/>
      <c r="AH16" s="28"/>
      <c r="AI16" s="28"/>
    </row>
    <row r="17" spans="1:35">
      <c r="A17" s="34" t="s">
        <v>138</v>
      </c>
      <c r="B17" s="34"/>
      <c r="C17" s="35">
        <v>62149.122309675389</v>
      </c>
      <c r="D17" s="35">
        <v>64717.467303292979</v>
      </c>
      <c r="E17" s="35">
        <v>65319.438228459687</v>
      </c>
      <c r="F17" s="35">
        <v>63283.91999569803</v>
      </c>
      <c r="G17" s="35">
        <v>61314.0800976709</v>
      </c>
      <c r="H17" s="35">
        <v>61323.065191850757</v>
      </c>
      <c r="I17" s="35">
        <v>62525.385952284931</v>
      </c>
      <c r="J17" s="35">
        <v>65353.796346911797</v>
      </c>
      <c r="K17" s="35">
        <v>66017.066162266216</v>
      </c>
      <c r="L17" s="35">
        <v>66995.231202717288</v>
      </c>
      <c r="M17" s="35">
        <v>67979.674903774852</v>
      </c>
      <c r="N17" s="35">
        <v>74372.02721582877</v>
      </c>
      <c r="O17" s="35">
        <v>75946.940156614917</v>
      </c>
      <c r="P17" s="35">
        <v>77036.187585130057</v>
      </c>
      <c r="Q17" s="35">
        <v>75622.447167582737</v>
      </c>
      <c r="R17" s="35">
        <v>75320.631508205537</v>
      </c>
      <c r="S17" s="35">
        <v>84049.709398616251</v>
      </c>
      <c r="T17" s="35">
        <v>85457.061483602738</v>
      </c>
      <c r="U17" s="35">
        <v>86853.819337961846</v>
      </c>
      <c r="V17" s="35">
        <v>88730.67804066425</v>
      </c>
      <c r="W17" s="35">
        <v>95546.0807752908</v>
      </c>
      <c r="X17" s="35">
        <v>102515.61823567675</v>
      </c>
      <c r="Y17" s="35">
        <v>103017.46245121476</v>
      </c>
      <c r="Z17" s="35">
        <v>102251.81839848281</v>
      </c>
      <c r="AA17" s="35">
        <v>101879.49270995618</v>
      </c>
      <c r="AB17" s="35">
        <v>112302.73237653884</v>
      </c>
      <c r="AC17" s="35">
        <v>112268.82276512301</v>
      </c>
      <c r="AD17" s="35">
        <v>113025.91549582765</v>
      </c>
      <c r="AE17" s="35">
        <v>115451.24803386227</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7419.548215006429</v>
      </c>
      <c r="G20" s="33">
        <v>5309.3869479131999</v>
      </c>
      <c r="H20" s="33">
        <v>5309.3869478783909</v>
      </c>
      <c r="I20" s="33">
        <v>5309.3869481142301</v>
      </c>
      <c r="J20" s="33">
        <v>5309.3869482313903</v>
      </c>
      <c r="K20" s="33">
        <v>5197.4792933061899</v>
      </c>
      <c r="L20" s="33">
        <v>5197.4792934828301</v>
      </c>
      <c r="M20" s="33">
        <v>5149.6432534556097</v>
      </c>
      <c r="N20" s="33">
        <v>2317.4793532366602</v>
      </c>
      <c r="O20" s="33">
        <v>2317.47935317562</v>
      </c>
      <c r="P20" s="33">
        <v>2317.4793534189603</v>
      </c>
      <c r="Q20" s="33">
        <v>1350</v>
      </c>
      <c r="R20" s="33">
        <v>1350</v>
      </c>
      <c r="S20" s="33">
        <v>1350</v>
      </c>
      <c r="T20" s="33">
        <v>1350</v>
      </c>
      <c r="U20" s="33">
        <v>1350</v>
      </c>
      <c r="V20" s="33">
        <v>1350</v>
      </c>
      <c r="W20" s="33">
        <v>690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1388.00010637691</v>
      </c>
      <c r="R24" s="33">
        <v>1388.0001063831601</v>
      </c>
      <c r="S24" s="33">
        <v>2581.8465999999999</v>
      </c>
      <c r="T24" s="33">
        <v>2581.8465999999999</v>
      </c>
      <c r="U24" s="33">
        <v>2581.8465999999999</v>
      </c>
      <c r="V24" s="33">
        <v>2581.8465999999999</v>
      </c>
      <c r="W24" s="33">
        <v>2581.8465999999999</v>
      </c>
      <c r="X24" s="33">
        <v>2581.8465999999999</v>
      </c>
      <c r="Y24" s="33">
        <v>3253.5227999999997</v>
      </c>
      <c r="Z24" s="33">
        <v>3258.1945999999998</v>
      </c>
      <c r="AA24" s="33">
        <v>3258.1945999999998</v>
      </c>
      <c r="AB24" s="33">
        <v>3258.1945999999998</v>
      </c>
      <c r="AC24" s="33">
        <v>3258.1945999999998</v>
      </c>
      <c r="AD24" s="33">
        <v>3288.5345210425198</v>
      </c>
      <c r="AE24" s="33">
        <v>3288.5345212490702</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3520.7299953803326</v>
      </c>
      <c r="D26" s="33">
        <v>3520.7299953968127</v>
      </c>
      <c r="E26" s="33">
        <v>5344.7281957019331</v>
      </c>
      <c r="F26" s="33">
        <v>7057.4394945422328</v>
      </c>
      <c r="G26" s="33">
        <v>7057.4394945422328</v>
      </c>
      <c r="H26" s="33">
        <v>7057.4394945422328</v>
      </c>
      <c r="I26" s="33">
        <v>7057.4394945422328</v>
      </c>
      <c r="J26" s="33">
        <v>7157.4394945422328</v>
      </c>
      <c r="K26" s="33">
        <v>7157.4394945422328</v>
      </c>
      <c r="L26" s="33">
        <v>8317.9306995422321</v>
      </c>
      <c r="M26" s="33">
        <v>8590.1749995422324</v>
      </c>
      <c r="N26" s="33">
        <v>13192.934992292703</v>
      </c>
      <c r="O26" s="33">
        <v>13192.934992361172</v>
      </c>
      <c r="P26" s="33">
        <v>13192.934992373233</v>
      </c>
      <c r="Q26" s="33">
        <v>13192.934993647354</v>
      </c>
      <c r="R26" s="33">
        <v>13263.386331901493</v>
      </c>
      <c r="S26" s="33">
        <v>12993.386331946474</v>
      </c>
      <c r="T26" s="33">
        <v>13890.905595835564</v>
      </c>
      <c r="U26" s="33">
        <v>13890.905595882523</v>
      </c>
      <c r="V26" s="33">
        <v>13530.405595923385</v>
      </c>
      <c r="W26" s="33">
        <v>14392.951177054772</v>
      </c>
      <c r="X26" s="33">
        <v>14892.950389608857</v>
      </c>
      <c r="Y26" s="33">
        <v>14597.970386274541</v>
      </c>
      <c r="Z26" s="33">
        <v>14597.970386450343</v>
      </c>
      <c r="AA26" s="33">
        <v>15514.213803531107</v>
      </c>
      <c r="AB26" s="33">
        <v>16537.984721361474</v>
      </c>
      <c r="AC26" s="33">
        <v>17542.736721377118</v>
      </c>
      <c r="AD26" s="33">
        <v>17651.112011460442</v>
      </c>
      <c r="AE26" s="33">
        <v>17834.144560299555</v>
      </c>
    </row>
    <row r="27" spans="1:35" s="28" customFormat="1">
      <c r="A27" s="29" t="s">
        <v>130</v>
      </c>
      <c r="B27" s="29" t="s">
        <v>68</v>
      </c>
      <c r="C27" s="33">
        <v>2130.362995147701</v>
      </c>
      <c r="D27" s="33">
        <v>2600.362995147701</v>
      </c>
      <c r="E27" s="33">
        <v>2600.362995147701</v>
      </c>
      <c r="F27" s="33">
        <v>2600.362995147701</v>
      </c>
      <c r="G27" s="33">
        <v>2700.362995147701</v>
      </c>
      <c r="H27" s="33">
        <v>2828.0384286851408</v>
      </c>
      <c r="I27" s="33">
        <v>2828.0385793622308</v>
      </c>
      <c r="J27" s="33">
        <v>3542.8606210596008</v>
      </c>
      <c r="K27" s="33">
        <v>3542.860621283251</v>
      </c>
      <c r="L27" s="33">
        <v>3542.8618008893909</v>
      </c>
      <c r="M27" s="33">
        <v>3542.8618490730405</v>
      </c>
      <c r="N27" s="33">
        <v>5528.1505731406414</v>
      </c>
      <c r="O27" s="33">
        <v>6177.0373732355611</v>
      </c>
      <c r="P27" s="33">
        <v>6177.0373732581411</v>
      </c>
      <c r="Q27" s="33">
        <v>6529.3808732871612</v>
      </c>
      <c r="R27" s="33">
        <v>6880.3281733267404</v>
      </c>
      <c r="S27" s="33">
        <v>9561.1600015459826</v>
      </c>
      <c r="T27" s="33">
        <v>9903.709398504865</v>
      </c>
      <c r="U27" s="33">
        <v>10796.730098516144</v>
      </c>
      <c r="V27" s="33">
        <v>12543.348298529294</v>
      </c>
      <c r="W27" s="33">
        <v>14821.428798550674</v>
      </c>
      <c r="X27" s="33">
        <v>17762.805497041732</v>
      </c>
      <c r="Y27" s="33">
        <v>18007.527197070754</v>
      </c>
      <c r="Z27" s="33">
        <v>18007.527197073265</v>
      </c>
      <c r="AA27" s="33">
        <v>18007.527197087966</v>
      </c>
      <c r="AB27" s="33">
        <v>19994.517897289086</v>
      </c>
      <c r="AC27" s="33">
        <v>19994.517897302067</v>
      </c>
      <c r="AD27" s="33">
        <v>19944.517897339658</v>
      </c>
      <c r="AE27" s="33">
        <v>19322.957892204409</v>
      </c>
    </row>
    <row r="28" spans="1:35" s="28" customFormat="1">
      <c r="A28" s="29" t="s">
        <v>130</v>
      </c>
      <c r="B28" s="29" t="s">
        <v>36</v>
      </c>
      <c r="C28" s="33">
        <v>0</v>
      </c>
      <c r="D28" s="33">
        <v>0</v>
      </c>
      <c r="E28" s="33">
        <v>0</v>
      </c>
      <c r="F28" s="33">
        <v>0</v>
      </c>
      <c r="G28" s="33">
        <v>0</v>
      </c>
      <c r="H28" s="33">
        <v>0</v>
      </c>
      <c r="I28" s="33">
        <v>0</v>
      </c>
      <c r="J28" s="33">
        <v>0</v>
      </c>
      <c r="K28" s="33">
        <v>0</v>
      </c>
      <c r="L28" s="33">
        <v>0</v>
      </c>
      <c r="M28" s="33">
        <v>0</v>
      </c>
      <c r="N28" s="33">
        <v>658.19359999999995</v>
      </c>
      <c r="O28" s="33">
        <v>658.19359999999995</v>
      </c>
      <c r="P28" s="33">
        <v>658.19359999999995</v>
      </c>
      <c r="Q28" s="33">
        <v>658.19359999999995</v>
      </c>
      <c r="R28" s="33">
        <v>658.19359999999995</v>
      </c>
      <c r="S28" s="33">
        <v>658.19359999999995</v>
      </c>
      <c r="T28" s="33">
        <v>658.19359999999995</v>
      </c>
      <c r="U28" s="33">
        <v>1087.1647</v>
      </c>
      <c r="V28" s="33">
        <v>1087.1647</v>
      </c>
      <c r="W28" s="33">
        <v>1854.5702000000001</v>
      </c>
      <c r="X28" s="33">
        <v>1854.5702000000001</v>
      </c>
      <c r="Y28" s="33">
        <v>1854.5702000000001</v>
      </c>
      <c r="Z28" s="33">
        <v>1983.0579</v>
      </c>
      <c r="AA28" s="33">
        <v>1983.0579</v>
      </c>
      <c r="AB28" s="33">
        <v>1983.0579</v>
      </c>
      <c r="AC28" s="33">
        <v>1983.0579</v>
      </c>
      <c r="AD28" s="33">
        <v>2006.3224</v>
      </c>
      <c r="AE28" s="33">
        <v>2006.3224</v>
      </c>
    </row>
    <row r="29" spans="1:35" s="28" customFormat="1">
      <c r="A29" s="29" t="s">
        <v>130</v>
      </c>
      <c r="B29" s="29" t="s">
        <v>73</v>
      </c>
      <c r="C29" s="33">
        <v>240</v>
      </c>
      <c r="D29" s="33">
        <v>240</v>
      </c>
      <c r="E29" s="33">
        <v>240</v>
      </c>
      <c r="F29" s="33">
        <v>240</v>
      </c>
      <c r="G29" s="33">
        <v>2280</v>
      </c>
      <c r="H29" s="33">
        <v>2280</v>
      </c>
      <c r="I29" s="33">
        <v>2280</v>
      </c>
      <c r="J29" s="33">
        <v>2280</v>
      </c>
      <c r="K29" s="33">
        <v>2280</v>
      </c>
      <c r="L29" s="33">
        <v>2280</v>
      </c>
      <c r="M29" s="33">
        <v>2280</v>
      </c>
      <c r="N29" s="33">
        <v>3007.0800361787501</v>
      </c>
      <c r="O29" s="33">
        <v>3007.0800361915999</v>
      </c>
      <c r="P29" s="33">
        <v>3007.08003619892</v>
      </c>
      <c r="Q29" s="33">
        <v>3239.7744662363998</v>
      </c>
      <c r="R29" s="33">
        <v>3239.77446625436</v>
      </c>
      <c r="S29" s="33">
        <v>3439.8076363618998</v>
      </c>
      <c r="T29" s="33">
        <v>3439.8076363797795</v>
      </c>
      <c r="U29" s="33">
        <v>3812.59586179495</v>
      </c>
      <c r="V29" s="33">
        <v>3812.59586182373</v>
      </c>
      <c r="W29" s="33">
        <v>4880.0002619819998</v>
      </c>
      <c r="X29" s="33">
        <v>4880.0002620659998</v>
      </c>
      <c r="Y29" s="33">
        <v>4880.0002620776404</v>
      </c>
      <c r="Z29" s="33">
        <v>4880.0002636753998</v>
      </c>
      <c r="AA29" s="33">
        <v>4880.0002637199996</v>
      </c>
      <c r="AB29" s="33">
        <v>4880.0002638203696</v>
      </c>
      <c r="AC29" s="33">
        <v>4880.0002638466804</v>
      </c>
      <c r="AD29" s="33">
        <v>4880.0002639626</v>
      </c>
      <c r="AE29" s="33">
        <v>4880.0002640171697</v>
      </c>
    </row>
    <row r="30" spans="1:35" s="28" customFormat="1">
      <c r="A30" s="29" t="s">
        <v>130</v>
      </c>
      <c r="B30" s="29" t="s">
        <v>56</v>
      </c>
      <c r="C30" s="33">
        <v>33.809000492095876</v>
      </c>
      <c r="D30" s="33">
        <v>82.708997726440401</v>
      </c>
      <c r="E30" s="33">
        <v>156.7610015869133</v>
      </c>
      <c r="F30" s="33">
        <v>263.89000701904251</v>
      </c>
      <c r="G30" s="33">
        <v>405.04799652099609</v>
      </c>
      <c r="H30" s="33">
        <v>567.05899810790902</v>
      </c>
      <c r="I30" s="33">
        <v>769.63403320312409</v>
      </c>
      <c r="J30" s="33">
        <v>1010.102981567382</v>
      </c>
      <c r="K30" s="33">
        <v>1287.846038818356</v>
      </c>
      <c r="L30" s="33">
        <v>1513.001998901364</v>
      </c>
      <c r="M30" s="33">
        <v>1757.9950256347629</v>
      </c>
      <c r="N30" s="33">
        <v>2022.752929687492</v>
      </c>
      <c r="O30" s="33">
        <v>2303.8510437011641</v>
      </c>
      <c r="P30" s="33">
        <v>2570.3709106445258</v>
      </c>
      <c r="Q30" s="33">
        <v>2845.8051147460928</v>
      </c>
      <c r="R30" s="33">
        <v>2993.400024414062</v>
      </c>
      <c r="S30" s="33">
        <v>3149.60205078125</v>
      </c>
      <c r="T30" s="33">
        <v>3306.082000732416</v>
      </c>
      <c r="U30" s="33">
        <v>3472.6760864257813</v>
      </c>
      <c r="V30" s="33">
        <v>3642.4990844726508</v>
      </c>
      <c r="W30" s="33">
        <v>3815.6539916992128</v>
      </c>
      <c r="X30" s="33">
        <v>3993.2119750976508</v>
      </c>
      <c r="Y30" s="33">
        <v>4175.7440795898383</v>
      </c>
      <c r="Z30" s="33">
        <v>4364.7819213867133</v>
      </c>
      <c r="AA30" s="33">
        <v>4557.4061279296875</v>
      </c>
      <c r="AB30" s="33">
        <v>4750.507080078125</v>
      </c>
      <c r="AC30" s="33">
        <v>4944.2018432617178</v>
      </c>
      <c r="AD30" s="33">
        <v>5141.238037109375</v>
      </c>
      <c r="AE30" s="33">
        <v>5338.71484375</v>
      </c>
    </row>
    <row r="31" spans="1:35" s="28" customFormat="1">
      <c r="A31" s="34" t="s">
        <v>138</v>
      </c>
      <c r="B31" s="34"/>
      <c r="C31" s="35">
        <v>20539.092990528035</v>
      </c>
      <c r="D31" s="35">
        <v>20534.092990544515</v>
      </c>
      <c r="E31" s="35">
        <v>20883.091190849635</v>
      </c>
      <c r="F31" s="35">
        <v>21725.350704696364</v>
      </c>
      <c r="G31" s="35">
        <v>19715.189437603134</v>
      </c>
      <c r="H31" s="35">
        <v>19842.864871105765</v>
      </c>
      <c r="I31" s="35">
        <v>19842.865022018694</v>
      </c>
      <c r="J31" s="35">
        <v>20657.687063833222</v>
      </c>
      <c r="K31" s="35">
        <v>20545.779409131675</v>
      </c>
      <c r="L31" s="35">
        <v>21706.27179391445</v>
      </c>
      <c r="M31" s="35">
        <v>21930.680102070884</v>
      </c>
      <c r="N31" s="35">
        <v>25686.564918670003</v>
      </c>
      <c r="O31" s="35">
        <v>26335.451718772354</v>
      </c>
      <c r="P31" s="35">
        <v>26335.451719050332</v>
      </c>
      <c r="Q31" s="35">
        <v>25670.315973311426</v>
      </c>
      <c r="R31" s="35">
        <v>26091.714611611391</v>
      </c>
      <c r="S31" s="35">
        <v>29696.392933492454</v>
      </c>
      <c r="T31" s="35">
        <v>30936.461594340428</v>
      </c>
      <c r="U31" s="35">
        <v>31829.482294398666</v>
      </c>
      <c r="V31" s="35">
        <v>33215.600494452679</v>
      </c>
      <c r="W31" s="35">
        <v>35696.226575605448</v>
      </c>
      <c r="X31" s="35">
        <v>38447.60248665059</v>
      </c>
      <c r="Y31" s="35">
        <v>38629.020383345298</v>
      </c>
      <c r="Z31" s="35">
        <v>38448.692183523606</v>
      </c>
      <c r="AA31" s="35">
        <v>39364.935600619072</v>
      </c>
      <c r="AB31" s="35">
        <v>42375.697218650559</v>
      </c>
      <c r="AC31" s="35">
        <v>43380.449218679183</v>
      </c>
      <c r="AD31" s="35">
        <v>43469.164429842625</v>
      </c>
      <c r="AE31" s="35">
        <v>43030.636973753033</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4572.9855750513743</v>
      </c>
      <c r="G34" s="33">
        <v>4572.9855750337892</v>
      </c>
      <c r="H34" s="33">
        <v>4398.2143272178191</v>
      </c>
      <c r="I34" s="33">
        <v>4240.7410306926895</v>
      </c>
      <c r="J34" s="33">
        <v>4240.7407899999998</v>
      </c>
      <c r="K34" s="33">
        <v>4106.6697099999992</v>
      </c>
      <c r="L34" s="33">
        <v>4106.6697099999992</v>
      </c>
      <c r="M34" s="33">
        <v>4106.6697099999992</v>
      </c>
      <c r="N34" s="33">
        <v>4106.6697099999992</v>
      </c>
      <c r="O34" s="33">
        <v>3373.5600241378993</v>
      </c>
      <c r="P34" s="33">
        <v>3373.5600241766397</v>
      </c>
      <c r="Q34" s="33">
        <v>3373.5600241864499</v>
      </c>
      <c r="R34" s="33">
        <v>3028.8193418342598</v>
      </c>
      <c r="S34" s="33">
        <v>3028.8191441924396</v>
      </c>
      <c r="T34" s="33">
        <v>3028.8191441835347</v>
      </c>
      <c r="U34" s="33">
        <v>3028.8191442067796</v>
      </c>
      <c r="V34" s="33">
        <v>2881.8697441908598</v>
      </c>
      <c r="W34" s="33">
        <v>2707.0809241772699</v>
      </c>
      <c r="X34" s="33">
        <v>1963.0809241859101</v>
      </c>
      <c r="Y34" s="33">
        <v>1464.017014</v>
      </c>
      <c r="Z34" s="33">
        <v>1370.2617500000001</v>
      </c>
      <c r="AA34" s="33">
        <v>1370.2617500000001</v>
      </c>
      <c r="AB34" s="33">
        <v>1370.2617500000001</v>
      </c>
      <c r="AC34" s="33">
        <v>1266.00013982991</v>
      </c>
      <c r="AD34" s="33">
        <v>1266.00013985892</v>
      </c>
      <c r="AE34" s="33">
        <v>1266.0001398372901</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2524.4729600000001</v>
      </c>
      <c r="V38" s="33">
        <v>2524.4729600000001</v>
      </c>
      <c r="W38" s="33">
        <v>2524.4729600000001</v>
      </c>
      <c r="X38" s="33">
        <v>2609.8303000000001</v>
      </c>
      <c r="Y38" s="33">
        <v>2609.8303000000001</v>
      </c>
      <c r="Z38" s="33">
        <v>2477.8303000000001</v>
      </c>
      <c r="AA38" s="33">
        <v>2477.8303000000001</v>
      </c>
      <c r="AB38" s="33">
        <v>4450.1574999999993</v>
      </c>
      <c r="AC38" s="33">
        <v>4450.1574999999993</v>
      </c>
      <c r="AD38" s="33">
        <v>5050.009</v>
      </c>
      <c r="AE38" s="33">
        <v>4531.009</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4453.1628807824691</v>
      </c>
      <c r="D40" s="33">
        <v>4953.1628807824691</v>
      </c>
      <c r="E40" s="33">
        <v>4953.1628807824691</v>
      </c>
      <c r="F40" s="33">
        <v>6276.6078707824681</v>
      </c>
      <c r="G40" s="33">
        <v>6392.5560807824695</v>
      </c>
      <c r="H40" s="33">
        <v>6392.5560807824695</v>
      </c>
      <c r="I40" s="33">
        <v>6401.1173707824692</v>
      </c>
      <c r="J40" s="33">
        <v>7193.8036642297693</v>
      </c>
      <c r="K40" s="33">
        <v>7193.8036642364696</v>
      </c>
      <c r="L40" s="33">
        <v>7193.803664239369</v>
      </c>
      <c r="M40" s="33">
        <v>7476.6103042414688</v>
      </c>
      <c r="N40" s="33">
        <v>8110.0769042432694</v>
      </c>
      <c r="O40" s="33">
        <v>9451.1472338746298</v>
      </c>
      <c r="P40" s="33">
        <v>9451.147233885571</v>
      </c>
      <c r="Q40" s="33">
        <v>9670.0847538989401</v>
      </c>
      <c r="R40" s="33">
        <v>9957.6579640297696</v>
      </c>
      <c r="S40" s="33">
        <v>10797.051214263769</v>
      </c>
      <c r="T40" s="33">
        <v>10797.051214281368</v>
      </c>
      <c r="U40" s="33">
        <v>10797.051214286868</v>
      </c>
      <c r="V40" s="33">
        <v>10797.051214293369</v>
      </c>
      <c r="W40" s="33">
        <v>11601.798314306088</v>
      </c>
      <c r="X40" s="33">
        <v>13064.622084674911</v>
      </c>
      <c r="Y40" s="33">
        <v>12884.104079323428</v>
      </c>
      <c r="Z40" s="33">
        <v>12759.52196469041</v>
      </c>
      <c r="AA40" s="33">
        <v>13188.76396476174</v>
      </c>
      <c r="AB40" s="33">
        <v>14087.016551907898</v>
      </c>
      <c r="AC40" s="33">
        <v>14087.016551964369</v>
      </c>
      <c r="AD40" s="33">
        <v>14707.529331463858</v>
      </c>
      <c r="AE40" s="33">
        <v>16887.016331469211</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3033.2049589318813</v>
      </c>
      <c r="N41" s="33">
        <v>3382.0980989318814</v>
      </c>
      <c r="O41" s="33">
        <v>4028.1408689318814</v>
      </c>
      <c r="P41" s="33">
        <v>4028.1408689318814</v>
      </c>
      <c r="Q41" s="33">
        <v>4028.1408689318814</v>
      </c>
      <c r="R41" s="33">
        <v>3907.1408689318805</v>
      </c>
      <c r="S41" s="33">
        <v>5499.3426189318807</v>
      </c>
      <c r="T41" s="33">
        <v>5499.3426189318807</v>
      </c>
      <c r="U41" s="33">
        <v>5709.9941189318806</v>
      </c>
      <c r="V41" s="33">
        <v>6794.9827990002314</v>
      </c>
      <c r="W41" s="33">
        <v>7756.3158682979811</v>
      </c>
      <c r="X41" s="33">
        <v>10679.102340762936</v>
      </c>
      <c r="Y41" s="33">
        <v>10512.102340762936</v>
      </c>
      <c r="Z41" s="33">
        <v>10311.002342288815</v>
      </c>
      <c r="AA41" s="33">
        <v>10246.79434210571</v>
      </c>
      <c r="AB41" s="33">
        <v>11641.841415656749</v>
      </c>
      <c r="AC41" s="33">
        <v>11531.441414141349</v>
      </c>
      <c r="AD41" s="33">
        <v>11000.54141264071</v>
      </c>
      <c r="AE41" s="33">
        <v>11091.160511475588</v>
      </c>
    </row>
    <row r="42" spans="1:31" s="28" customFormat="1">
      <c r="A42" s="29" t="s">
        <v>131</v>
      </c>
      <c r="B42" s="29" t="s">
        <v>36</v>
      </c>
      <c r="C42" s="33">
        <v>0</v>
      </c>
      <c r="D42" s="33">
        <v>20</v>
      </c>
      <c r="E42" s="33">
        <v>20</v>
      </c>
      <c r="F42" s="33">
        <v>20</v>
      </c>
      <c r="G42" s="33">
        <v>20</v>
      </c>
      <c r="H42" s="33">
        <v>20</v>
      </c>
      <c r="I42" s="33">
        <v>20</v>
      </c>
      <c r="J42" s="33">
        <v>20.00033316575</v>
      </c>
      <c r="K42" s="33">
        <v>20.00033325687</v>
      </c>
      <c r="L42" s="33">
        <v>20.000333322900001</v>
      </c>
      <c r="M42" s="33">
        <v>20.00033338135</v>
      </c>
      <c r="N42" s="33">
        <v>451.06824</v>
      </c>
      <c r="O42" s="33">
        <v>667.42740000000003</v>
      </c>
      <c r="P42" s="33">
        <v>667.42740000000003</v>
      </c>
      <c r="Q42" s="33">
        <v>667.42740000000003</v>
      </c>
      <c r="R42" s="33">
        <v>667.42740000000003</v>
      </c>
      <c r="S42" s="33">
        <v>967.15269999999998</v>
      </c>
      <c r="T42" s="33">
        <v>967.15269999999998</v>
      </c>
      <c r="U42" s="33">
        <v>967.15269999999998</v>
      </c>
      <c r="V42" s="33">
        <v>947.15269999999998</v>
      </c>
      <c r="W42" s="33">
        <v>947.15269999999998</v>
      </c>
      <c r="X42" s="33">
        <v>1449.3239999999901</v>
      </c>
      <c r="Y42" s="33">
        <v>1449.3239999999901</v>
      </c>
      <c r="Z42" s="33">
        <v>1449.3239999999901</v>
      </c>
      <c r="AA42" s="33">
        <v>1449.3239999999901</v>
      </c>
      <c r="AB42" s="33">
        <v>2671.0619999999999</v>
      </c>
      <c r="AC42" s="33">
        <v>2671.0619999999999</v>
      </c>
      <c r="AD42" s="33">
        <v>3384.0198</v>
      </c>
      <c r="AE42" s="33">
        <v>3384.0198</v>
      </c>
    </row>
    <row r="43" spans="1:31" s="28" customFormat="1">
      <c r="A43" s="29" t="s">
        <v>131</v>
      </c>
      <c r="B43" s="29" t="s">
        <v>73</v>
      </c>
      <c r="C43" s="33">
        <v>570</v>
      </c>
      <c r="D43" s="33">
        <v>570</v>
      </c>
      <c r="E43" s="33">
        <v>570</v>
      </c>
      <c r="F43" s="33">
        <v>570</v>
      </c>
      <c r="G43" s="33">
        <v>570</v>
      </c>
      <c r="H43" s="33">
        <v>570</v>
      </c>
      <c r="I43" s="33">
        <v>570</v>
      </c>
      <c r="J43" s="33">
        <v>570.00012282130001</v>
      </c>
      <c r="K43" s="33">
        <v>570.00012283902004</v>
      </c>
      <c r="L43" s="33">
        <v>570.00012288349001</v>
      </c>
      <c r="M43" s="33">
        <v>570.00012289603001</v>
      </c>
      <c r="N43" s="33">
        <v>942.95519999999999</v>
      </c>
      <c r="O43" s="33">
        <v>1281.5289</v>
      </c>
      <c r="P43" s="33">
        <v>1281.5289</v>
      </c>
      <c r="Q43" s="33">
        <v>1281.5289</v>
      </c>
      <c r="R43" s="33">
        <v>1281.5289</v>
      </c>
      <c r="S43" s="33">
        <v>2110.6084000000001</v>
      </c>
      <c r="T43" s="33">
        <v>2110.6084000000001</v>
      </c>
      <c r="U43" s="33">
        <v>2110.6084000000001</v>
      </c>
      <c r="V43" s="33">
        <v>2110.6084000000001</v>
      </c>
      <c r="W43" s="33">
        <v>2156.0889999999999</v>
      </c>
      <c r="X43" s="33">
        <v>3403.38</v>
      </c>
      <c r="Y43" s="33">
        <v>3403.38</v>
      </c>
      <c r="Z43" s="33">
        <v>3403.38</v>
      </c>
      <c r="AA43" s="33">
        <v>3403.38</v>
      </c>
      <c r="AB43" s="33">
        <v>3471.6505999999999</v>
      </c>
      <c r="AC43" s="33">
        <v>3471.6505999999999</v>
      </c>
      <c r="AD43" s="33">
        <v>3670</v>
      </c>
      <c r="AE43" s="33">
        <v>3670</v>
      </c>
    </row>
    <row r="44" spans="1:31" s="28" customFormat="1">
      <c r="A44" s="29" t="s">
        <v>131</v>
      </c>
      <c r="B44" s="29" t="s">
        <v>56</v>
      </c>
      <c r="C44" s="33">
        <v>18.792000293731611</v>
      </c>
      <c r="D44" s="33">
        <v>56.930000305175746</v>
      </c>
      <c r="E44" s="33">
        <v>116.31200408935541</v>
      </c>
      <c r="F44" s="33">
        <v>203.74100685119538</v>
      </c>
      <c r="G44" s="33">
        <v>316.67499160766528</v>
      </c>
      <c r="H44" s="33">
        <v>441.51198577880842</v>
      </c>
      <c r="I44" s="33">
        <v>598.09701538085881</v>
      </c>
      <c r="J44" s="33">
        <v>788.33800506591706</v>
      </c>
      <c r="K44" s="33">
        <v>1007.1959838867181</v>
      </c>
      <c r="L44" s="33">
        <v>1181.6699371337841</v>
      </c>
      <c r="M44" s="33">
        <v>1375.488037109372</v>
      </c>
      <c r="N44" s="33">
        <v>1581.046997070305</v>
      </c>
      <c r="O44" s="33">
        <v>1799.5640411376919</v>
      </c>
      <c r="P44" s="33">
        <v>2003.201034545895</v>
      </c>
      <c r="Q44" s="33">
        <v>2215.9790039062468</v>
      </c>
      <c r="R44" s="33">
        <v>2320.6339721679628</v>
      </c>
      <c r="S44" s="33">
        <v>2431.5501098632758</v>
      </c>
      <c r="T44" s="33">
        <v>2543.8589782714839</v>
      </c>
      <c r="U44" s="33">
        <v>2662.8169250488231</v>
      </c>
      <c r="V44" s="33">
        <v>2785.4378967285102</v>
      </c>
      <c r="W44" s="33">
        <v>2910.140014648432</v>
      </c>
      <c r="X44" s="33">
        <v>3039.4479064941352</v>
      </c>
      <c r="Y44" s="33">
        <v>3174.2980346679628</v>
      </c>
      <c r="Z44" s="33">
        <v>3316.8311157226563</v>
      </c>
      <c r="AA44" s="33">
        <v>3463.237915039057</v>
      </c>
      <c r="AB44" s="33">
        <v>3617.5489807128902</v>
      </c>
      <c r="AC44" s="33">
        <v>3775.544921874995</v>
      </c>
      <c r="AD44" s="33">
        <v>3934.3799438476508</v>
      </c>
      <c r="AE44" s="33">
        <v>4096.4850463867178</v>
      </c>
    </row>
    <row r="45" spans="1:31" s="28" customFormat="1">
      <c r="A45" s="34" t="s">
        <v>138</v>
      </c>
      <c r="B45" s="34"/>
      <c r="C45" s="35">
        <v>18256.09787452636</v>
      </c>
      <c r="D45" s="35">
        <v>19566.082875136712</v>
      </c>
      <c r="E45" s="35">
        <v>19566.082875136712</v>
      </c>
      <c r="F45" s="35">
        <v>17336.513440188086</v>
      </c>
      <c r="G45" s="35">
        <v>17452.461650170502</v>
      </c>
      <c r="H45" s="35">
        <v>17277.690402354532</v>
      </c>
      <c r="I45" s="35">
        <v>17128.778395829402</v>
      </c>
      <c r="J45" s="35">
        <v>17921.464448584014</v>
      </c>
      <c r="K45" s="35">
        <v>17787.39336859071</v>
      </c>
      <c r="L45" s="35">
        <v>17787.393368593614</v>
      </c>
      <c r="M45" s="35">
        <v>18275.784968595712</v>
      </c>
      <c r="N45" s="35">
        <v>19258.144708597512</v>
      </c>
      <c r="O45" s="35">
        <v>20220.148122366772</v>
      </c>
      <c r="P45" s="35">
        <v>20103.148122416453</v>
      </c>
      <c r="Q45" s="35">
        <v>20322.085642439633</v>
      </c>
      <c r="R45" s="35">
        <v>19758.918170218272</v>
      </c>
      <c r="S45" s="35">
        <v>22104.112971284576</v>
      </c>
      <c r="T45" s="35">
        <v>22104.112971293267</v>
      </c>
      <c r="U45" s="35">
        <v>23194.837437425529</v>
      </c>
      <c r="V45" s="35">
        <v>24132.876717484462</v>
      </c>
      <c r="W45" s="35">
        <v>25724.168066781338</v>
      </c>
      <c r="X45" s="35">
        <v>29385.135649623757</v>
      </c>
      <c r="Y45" s="35">
        <v>28538.553734086363</v>
      </c>
      <c r="Z45" s="35">
        <v>27987.116356979226</v>
      </c>
      <c r="AA45" s="35">
        <v>27707.650356867449</v>
      </c>
      <c r="AB45" s="35">
        <v>31729.277217564646</v>
      </c>
      <c r="AC45" s="35">
        <v>31514.615605935629</v>
      </c>
      <c r="AD45" s="35">
        <v>32204.079883963488</v>
      </c>
      <c r="AE45" s="35">
        <v>33955.185982782088</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2193.9362100000003</v>
      </c>
      <c r="G49" s="33">
        <v>2109.44227</v>
      </c>
      <c r="H49" s="33">
        <v>1735.4598799999999</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v>
      </c>
      <c r="R52" s="33">
        <v>1730</v>
      </c>
      <c r="S52" s="33">
        <v>1730</v>
      </c>
      <c r="T52" s="33">
        <v>1730</v>
      </c>
      <c r="U52" s="33">
        <v>1290</v>
      </c>
      <c r="V52" s="33">
        <v>1290</v>
      </c>
      <c r="W52" s="33">
        <v>2117.1342</v>
      </c>
      <c r="X52" s="33">
        <v>2023.1342</v>
      </c>
      <c r="Y52" s="33">
        <v>2534.348</v>
      </c>
      <c r="Z52" s="33">
        <v>3491.0789999999902</v>
      </c>
      <c r="AA52" s="33">
        <v>3491.0789999999902</v>
      </c>
      <c r="AB52" s="33">
        <v>3491.0789999999902</v>
      </c>
      <c r="AC52" s="33">
        <v>2907.0789999999902</v>
      </c>
      <c r="AD52" s="33">
        <v>2907.0791033714504</v>
      </c>
      <c r="AE52" s="33">
        <v>3824.5634744526401</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5572.1999840600556</v>
      </c>
      <c r="G54" s="33">
        <v>5572.1999840600556</v>
      </c>
      <c r="H54" s="33">
        <v>5991.0921440600559</v>
      </c>
      <c r="I54" s="33">
        <v>7530.7299140600553</v>
      </c>
      <c r="J54" s="33">
        <v>8080.7299140600553</v>
      </c>
      <c r="K54" s="33">
        <v>8080.7299140600553</v>
      </c>
      <c r="L54" s="33">
        <v>8080.7299140600553</v>
      </c>
      <c r="M54" s="33">
        <v>8140.59110113112</v>
      </c>
      <c r="N54" s="33">
        <v>8140.5911046746151</v>
      </c>
      <c r="O54" s="33">
        <v>8373.3137650621902</v>
      </c>
      <c r="P54" s="33">
        <v>9579.5611650871451</v>
      </c>
      <c r="Q54" s="33">
        <v>9579.5611651029649</v>
      </c>
      <c r="R54" s="33">
        <v>9579.5613715024356</v>
      </c>
      <c r="S54" s="33">
        <v>12201.913658063693</v>
      </c>
      <c r="T54" s="33">
        <v>12196.832058123713</v>
      </c>
      <c r="U54" s="33">
        <v>12030.052859168212</v>
      </c>
      <c r="V54" s="33">
        <v>11741.75408156505</v>
      </c>
      <c r="W54" s="33">
        <v>11911.68535168945</v>
      </c>
      <c r="X54" s="33">
        <v>12491.090082452389</v>
      </c>
      <c r="Y54" s="33">
        <v>12167.290079400631</v>
      </c>
      <c r="Z54" s="33">
        <v>11855.290079400631</v>
      </c>
      <c r="AA54" s="33">
        <v>11220.489978790281</v>
      </c>
      <c r="AB54" s="33">
        <v>11220.489978790281</v>
      </c>
      <c r="AC54" s="33">
        <v>10980.489978790281</v>
      </c>
      <c r="AD54" s="33">
        <v>10951.789978027342</v>
      </c>
      <c r="AE54" s="33">
        <v>10224.099998474121</v>
      </c>
    </row>
    <row r="55" spans="1:31" s="28" customFormat="1">
      <c r="A55" s="29" t="s">
        <v>132</v>
      </c>
      <c r="B55" s="29" t="s">
        <v>68</v>
      </c>
      <c r="C55" s="33">
        <v>1098.972995758056</v>
      </c>
      <c r="D55" s="33">
        <v>1098.972995758056</v>
      </c>
      <c r="E55" s="33">
        <v>1098.972995758056</v>
      </c>
      <c r="F55" s="33">
        <v>1098.972995758056</v>
      </c>
      <c r="G55" s="33">
        <v>1107.8399627580559</v>
      </c>
      <c r="H55" s="33">
        <v>1119.010989758056</v>
      </c>
      <c r="I55" s="33">
        <v>1869.221795758056</v>
      </c>
      <c r="J55" s="33">
        <v>1869.221795758056</v>
      </c>
      <c r="K55" s="33">
        <v>1869.221795758056</v>
      </c>
      <c r="L55" s="33">
        <v>2181.391295758056</v>
      </c>
      <c r="M55" s="33">
        <v>2321.353995758056</v>
      </c>
      <c r="N55" s="33">
        <v>3478.9731441460563</v>
      </c>
      <c r="O55" s="33">
        <v>3478.9731441675958</v>
      </c>
      <c r="P55" s="33">
        <v>3478.973144178306</v>
      </c>
      <c r="Q55" s="33">
        <v>3478.9731441931362</v>
      </c>
      <c r="R55" s="33">
        <v>3478.9731442368357</v>
      </c>
      <c r="S55" s="33">
        <v>3478.9732140786559</v>
      </c>
      <c r="T55" s="33">
        <v>3478.9732145838661</v>
      </c>
      <c r="U55" s="33">
        <v>3778.9714957580559</v>
      </c>
      <c r="V55" s="33">
        <v>3778.9714957580559</v>
      </c>
      <c r="W55" s="33">
        <v>4582.7700557580556</v>
      </c>
      <c r="X55" s="33">
        <v>4582.7700557580556</v>
      </c>
      <c r="Y55" s="33">
        <v>4582.7700557580556</v>
      </c>
      <c r="Z55" s="33">
        <v>4475.2500591149901</v>
      </c>
      <c r="AA55" s="33">
        <v>4444.147058474121</v>
      </c>
      <c r="AB55" s="33">
        <v>6066.0901984741213</v>
      </c>
      <c r="AC55" s="33">
        <v>6066.0901984741213</v>
      </c>
      <c r="AD55" s="33">
        <v>5914.1901969482424</v>
      </c>
      <c r="AE55" s="33">
        <v>6742.6342999999997</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375.329999923706</v>
      </c>
      <c r="M56" s="33">
        <v>375.329999923706</v>
      </c>
      <c r="N56" s="33">
        <v>375.33092975770597</v>
      </c>
      <c r="O56" s="33">
        <v>320.00092987789998</v>
      </c>
      <c r="P56" s="33">
        <v>320.00092988490002</v>
      </c>
      <c r="Q56" s="33">
        <v>320.00093016936</v>
      </c>
      <c r="R56" s="33">
        <v>320.00093019360003</v>
      </c>
      <c r="S56" s="33">
        <v>320.00093044379997</v>
      </c>
      <c r="T56" s="33">
        <v>320.00093049179998</v>
      </c>
      <c r="U56" s="33">
        <v>320.0009306229</v>
      </c>
      <c r="V56" s="33">
        <v>320.00093066686998</v>
      </c>
      <c r="W56" s="33">
        <v>300.0009937726</v>
      </c>
      <c r="X56" s="33">
        <v>9.8956799999999991E-4</v>
      </c>
      <c r="Y56" s="33">
        <v>9.8957169999999901E-4</v>
      </c>
      <c r="Z56" s="33">
        <v>1.1581196E-3</v>
      </c>
      <c r="AA56" s="33">
        <v>1.1474548000000001E-3</v>
      </c>
      <c r="AB56" s="33">
        <v>1.1460105E-3</v>
      </c>
      <c r="AC56" s="33">
        <v>1.1404271999999999E-3</v>
      </c>
      <c r="AD56" s="33">
        <v>1.1319894999999901E-3</v>
      </c>
      <c r="AE56" s="33">
        <v>1.1207184000000001E-3</v>
      </c>
    </row>
    <row r="57" spans="1:31" s="28" customFormat="1">
      <c r="A57" s="29" t="s">
        <v>132</v>
      </c>
      <c r="B57" s="29" t="s">
        <v>73</v>
      </c>
      <c r="C57" s="33">
        <v>0</v>
      </c>
      <c r="D57" s="33">
        <v>0</v>
      </c>
      <c r="E57" s="33">
        <v>0</v>
      </c>
      <c r="F57" s="33">
        <v>0</v>
      </c>
      <c r="G57" s="33">
        <v>0</v>
      </c>
      <c r="H57" s="33">
        <v>0</v>
      </c>
      <c r="I57" s="33">
        <v>0</v>
      </c>
      <c r="J57" s="33">
        <v>0</v>
      </c>
      <c r="K57" s="33">
        <v>0</v>
      </c>
      <c r="L57" s="33">
        <v>0</v>
      </c>
      <c r="M57" s="33">
        <v>1.01474804999999E-4</v>
      </c>
      <c r="N57" s="33">
        <v>353.13846000000001</v>
      </c>
      <c r="O57" s="33">
        <v>353.13846000000001</v>
      </c>
      <c r="P57" s="33">
        <v>353.13846000000001</v>
      </c>
      <c r="Q57" s="33">
        <v>668.94899999999996</v>
      </c>
      <c r="R57" s="33">
        <v>668.94899999999996</v>
      </c>
      <c r="S57" s="33">
        <v>889.56433000000004</v>
      </c>
      <c r="T57" s="33">
        <v>889.56433000000004</v>
      </c>
      <c r="U57" s="33">
        <v>889.56433000000004</v>
      </c>
      <c r="V57" s="33">
        <v>889.56433000000004</v>
      </c>
      <c r="W57" s="33">
        <v>1561.3942</v>
      </c>
      <c r="X57" s="33">
        <v>1561.3942</v>
      </c>
      <c r="Y57" s="33">
        <v>1561.3942</v>
      </c>
      <c r="Z57" s="33">
        <v>1652.8613</v>
      </c>
      <c r="AA57" s="33">
        <v>1652.8613</v>
      </c>
      <c r="AB57" s="33">
        <v>1652.8613</v>
      </c>
      <c r="AC57" s="33">
        <v>1652.8613</v>
      </c>
      <c r="AD57" s="33">
        <v>1652.8613</v>
      </c>
      <c r="AE57" s="33">
        <v>1652.8613</v>
      </c>
    </row>
    <row r="58" spans="1:31" s="28" customFormat="1">
      <c r="A58" s="29" t="s">
        <v>132</v>
      </c>
      <c r="B58" s="29" t="s">
        <v>56</v>
      </c>
      <c r="C58" s="33">
        <v>21.324999809265112</v>
      </c>
      <c r="D58" s="33">
        <v>39.332999229431003</v>
      </c>
      <c r="E58" s="33">
        <v>124.65300178527829</v>
      </c>
      <c r="F58" s="33">
        <v>240.5120048522939</v>
      </c>
      <c r="G58" s="33">
        <v>387.46300506591774</v>
      </c>
      <c r="H58" s="33">
        <v>568.47399139404206</v>
      </c>
      <c r="I58" s="33">
        <v>786.96098327636605</v>
      </c>
      <c r="J58" s="33">
        <v>1024.835983276367</v>
      </c>
      <c r="K58" s="33">
        <v>1297.2010192871039</v>
      </c>
      <c r="L58" s="33">
        <v>1508.376068115231</v>
      </c>
      <c r="M58" s="33">
        <v>1741.757995605466</v>
      </c>
      <c r="N58" s="33">
        <v>1990.8499450683539</v>
      </c>
      <c r="O58" s="33">
        <v>2255.0250549316352</v>
      </c>
      <c r="P58" s="33">
        <v>2511.4719543456981</v>
      </c>
      <c r="Q58" s="33">
        <v>2773.6560668945313</v>
      </c>
      <c r="R58" s="33">
        <v>2913.0490112304678</v>
      </c>
      <c r="S58" s="33">
        <v>3058.5720520019481</v>
      </c>
      <c r="T58" s="33">
        <v>3207.325073242187</v>
      </c>
      <c r="U58" s="33">
        <v>3364.1940307617178</v>
      </c>
      <c r="V58" s="33">
        <v>3523.5459594726508</v>
      </c>
      <c r="W58" s="33">
        <v>3687.8629760742178</v>
      </c>
      <c r="X58" s="33">
        <v>3855.463012695307</v>
      </c>
      <c r="Y58" s="33">
        <v>4029.3500366210928</v>
      </c>
      <c r="Z58" s="33">
        <v>4209.115112304682</v>
      </c>
      <c r="AA58" s="33">
        <v>4396.3960571289063</v>
      </c>
      <c r="AB58" s="33">
        <v>4589.93505859375</v>
      </c>
      <c r="AC58" s="33">
        <v>4789.6218872070313</v>
      </c>
      <c r="AD58" s="33">
        <v>4990.3800048828125</v>
      </c>
      <c r="AE58" s="33">
        <v>5195.4019775390625</v>
      </c>
    </row>
    <row r="59" spans="1:31" s="28" customFormat="1">
      <c r="A59" s="34" t="s">
        <v>138</v>
      </c>
      <c r="B59" s="34"/>
      <c r="C59" s="35">
        <v>13942.412975311276</v>
      </c>
      <c r="D59" s="35">
        <v>14830.172969818112</v>
      </c>
      <c r="E59" s="35">
        <v>14830.172969818112</v>
      </c>
      <c r="F59" s="35">
        <v>13484.109189818111</v>
      </c>
      <c r="G59" s="35">
        <v>13408.482216818111</v>
      </c>
      <c r="H59" s="35">
        <v>13464.563013818111</v>
      </c>
      <c r="I59" s="35">
        <v>14018.951709818111</v>
      </c>
      <c r="J59" s="35">
        <v>14568.951709818111</v>
      </c>
      <c r="K59" s="35">
        <v>14568.951709818111</v>
      </c>
      <c r="L59" s="35">
        <v>14881.121209818111</v>
      </c>
      <c r="M59" s="35">
        <v>15080.945096889176</v>
      </c>
      <c r="N59" s="35">
        <v>16238.564248820672</v>
      </c>
      <c r="O59" s="35">
        <v>16301.286909229786</v>
      </c>
      <c r="P59" s="35">
        <v>17507.534309265451</v>
      </c>
      <c r="Q59" s="35">
        <v>17507.534309296101</v>
      </c>
      <c r="R59" s="35">
        <v>17507.534515739273</v>
      </c>
      <c r="S59" s="35">
        <v>20129.886872142346</v>
      </c>
      <c r="T59" s="35">
        <v>20124.805272707577</v>
      </c>
      <c r="U59" s="35">
        <v>19318.024354926267</v>
      </c>
      <c r="V59" s="35">
        <v>19029.725577323105</v>
      </c>
      <c r="W59" s="35">
        <v>20830.589607447506</v>
      </c>
      <c r="X59" s="35">
        <v>21315.994338210447</v>
      </c>
      <c r="Y59" s="35">
        <v>21503.408135158686</v>
      </c>
      <c r="Z59" s="35">
        <v>22040.619138515613</v>
      </c>
      <c r="AA59" s="35">
        <v>21374.716037264396</v>
      </c>
      <c r="AB59" s="35">
        <v>22996.659177264395</v>
      </c>
      <c r="AC59" s="35">
        <v>22172.659177264395</v>
      </c>
      <c r="AD59" s="35">
        <v>21992.059278347035</v>
      </c>
      <c r="AE59" s="35">
        <v>23010.297772926759</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705.29999542236283</v>
      </c>
      <c r="R66" s="33">
        <v>705.29999542236283</v>
      </c>
      <c r="S66" s="33">
        <v>794.16701542236285</v>
      </c>
      <c r="T66" s="33">
        <v>794.16701542236285</v>
      </c>
      <c r="U66" s="33">
        <v>794.16701542236285</v>
      </c>
      <c r="V66" s="33">
        <v>794.16701542236285</v>
      </c>
      <c r="W66" s="33">
        <v>1074.4217654223628</v>
      </c>
      <c r="X66" s="33">
        <v>1074.4217654223628</v>
      </c>
      <c r="Y66" s="33">
        <v>1385.5510954223628</v>
      </c>
      <c r="Z66" s="33">
        <v>1047.5510954223628</v>
      </c>
      <c r="AA66" s="33">
        <v>1047.5510954223628</v>
      </c>
      <c r="AB66" s="33">
        <v>1047.5510954223628</v>
      </c>
      <c r="AC66" s="33">
        <v>1047.5510954223628</v>
      </c>
      <c r="AD66" s="33">
        <v>1047.5510954223628</v>
      </c>
      <c r="AE66" s="33">
        <v>1047.5510954223628</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2328.9933550026803</v>
      </c>
      <c r="D68" s="33">
        <v>2625.3933565285593</v>
      </c>
      <c r="E68" s="33">
        <v>2706.85457767964</v>
      </c>
      <c r="F68" s="33">
        <v>3404.7100460198844</v>
      </c>
      <c r="G68" s="33">
        <v>3404.7100460256152</v>
      </c>
      <c r="H68" s="33">
        <v>3404.71015747602</v>
      </c>
      <c r="I68" s="33">
        <v>3494.62540876824</v>
      </c>
      <c r="J68" s="33">
        <v>4165.527708779061</v>
      </c>
      <c r="K68" s="33">
        <v>4074.7777088064909</v>
      </c>
      <c r="L68" s="33">
        <v>3962.7777244155209</v>
      </c>
      <c r="M68" s="33">
        <v>3962.7777244532904</v>
      </c>
      <c r="N68" s="33">
        <v>4707.7784625618915</v>
      </c>
      <c r="O68" s="33">
        <v>4609.0784656622882</v>
      </c>
      <c r="P68" s="33">
        <v>4609.0784657044396</v>
      </c>
      <c r="Q68" s="33">
        <v>4521.5362737754185</v>
      </c>
      <c r="R68" s="33">
        <v>4336.7362708787414</v>
      </c>
      <c r="S68" s="33">
        <v>4336.7363959361428</v>
      </c>
      <c r="T68" s="33">
        <v>4377.737682205322</v>
      </c>
      <c r="U68" s="33">
        <v>4206.2190879780028</v>
      </c>
      <c r="V68" s="33">
        <v>4167.2190881117122</v>
      </c>
      <c r="W68" s="33">
        <v>4706.9575683647527</v>
      </c>
      <c r="X68" s="33">
        <v>4759.7977582958529</v>
      </c>
      <c r="Y68" s="33">
        <v>5218.7657719098515</v>
      </c>
      <c r="Z68" s="33">
        <v>5244.076286628122</v>
      </c>
      <c r="AA68" s="33">
        <v>4900.8762823184761</v>
      </c>
      <c r="AB68" s="33">
        <v>6230.8646701301341</v>
      </c>
      <c r="AC68" s="33">
        <v>6230.8646702696269</v>
      </c>
      <c r="AD68" s="33">
        <v>6230.8646705857918</v>
      </c>
      <c r="AE68" s="33">
        <v>6348.0574108153323</v>
      </c>
    </row>
    <row r="69" spans="1:31" s="28" customFormat="1">
      <c r="A69" s="29" t="s">
        <v>133</v>
      </c>
      <c r="B69" s="29" t="s">
        <v>68</v>
      </c>
      <c r="C69" s="33">
        <v>353</v>
      </c>
      <c r="D69" s="33">
        <v>432.19999694824207</v>
      </c>
      <c r="E69" s="33">
        <v>432.19999694824207</v>
      </c>
      <c r="F69" s="33">
        <v>432.19999694824207</v>
      </c>
      <c r="G69" s="33">
        <v>432.20012902620209</v>
      </c>
      <c r="H69" s="33">
        <v>432.20012906899206</v>
      </c>
      <c r="I69" s="33">
        <v>432.20030782314205</v>
      </c>
      <c r="J69" s="33">
        <v>432.20030787004208</v>
      </c>
      <c r="K69" s="33">
        <v>432.20030789188206</v>
      </c>
      <c r="L69" s="33">
        <v>432.20344794824206</v>
      </c>
      <c r="M69" s="33">
        <v>504.0233537384471</v>
      </c>
      <c r="N69" s="33">
        <v>504.02335407133205</v>
      </c>
      <c r="O69" s="33">
        <v>504.02341738132202</v>
      </c>
      <c r="P69" s="33">
        <v>504.0234454377221</v>
      </c>
      <c r="Q69" s="33">
        <v>504.02344547418204</v>
      </c>
      <c r="R69" s="33">
        <v>528.15458294824202</v>
      </c>
      <c r="S69" s="33">
        <v>1112.7108469482419</v>
      </c>
      <c r="T69" s="33">
        <v>1112.7108469482419</v>
      </c>
      <c r="U69" s="33">
        <v>1504.0230469482422</v>
      </c>
      <c r="V69" s="33">
        <v>1504.0230469482422</v>
      </c>
      <c r="W69" s="33">
        <v>1504.0230469482422</v>
      </c>
      <c r="X69" s="33">
        <v>1504.0230469482422</v>
      </c>
      <c r="Y69" s="33">
        <v>1713.5201406630122</v>
      </c>
      <c r="Z69" s="33">
        <v>1603.5201406753622</v>
      </c>
      <c r="AA69" s="33">
        <v>1603.5201406870221</v>
      </c>
      <c r="AB69" s="33">
        <v>1603.5201407110421</v>
      </c>
      <c r="AC69" s="33">
        <v>1603.5201407242023</v>
      </c>
      <c r="AD69" s="33">
        <v>1603.5201407909422</v>
      </c>
      <c r="AE69" s="33">
        <v>1580.842801264992</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235.51300000000001</v>
      </c>
      <c r="O70" s="33">
        <v>235.51300000000001</v>
      </c>
      <c r="P70" s="33">
        <v>210.51300000000001</v>
      </c>
      <c r="Q70" s="33">
        <v>588.52330000000006</v>
      </c>
      <c r="R70" s="33">
        <v>588.52330000000006</v>
      </c>
      <c r="S70" s="33">
        <v>626.32223999999997</v>
      </c>
      <c r="T70" s="33">
        <v>626.32223999999997</v>
      </c>
      <c r="U70" s="33">
        <v>626.32223999999997</v>
      </c>
      <c r="V70" s="33">
        <v>626.32223999999997</v>
      </c>
      <c r="W70" s="33">
        <v>734.40449999999998</v>
      </c>
      <c r="X70" s="33">
        <v>734.40449999999998</v>
      </c>
      <c r="Y70" s="33">
        <v>734.40449999999998</v>
      </c>
      <c r="Z70" s="33">
        <v>734.40449999999998</v>
      </c>
      <c r="AA70" s="33">
        <v>734.40449999999998</v>
      </c>
      <c r="AB70" s="33">
        <v>734.40449999999998</v>
      </c>
      <c r="AC70" s="33">
        <v>734.40449999999998</v>
      </c>
      <c r="AD70" s="33">
        <v>734.40449999999998</v>
      </c>
      <c r="AE70" s="33">
        <v>734.40440000000001</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1.2509153999999901E-4</v>
      </c>
      <c r="AA71" s="33">
        <v>1.2510027000000001E-4</v>
      </c>
      <c r="AB71" s="33">
        <v>1.2511443E-4</v>
      </c>
      <c r="AC71" s="33">
        <v>1.2512959E-4</v>
      </c>
      <c r="AD71" s="33">
        <v>1.2514435999999999E-4</v>
      </c>
      <c r="AE71" s="33">
        <v>1.2518562E-4</v>
      </c>
    </row>
    <row r="72" spans="1:31" s="28" customFormat="1">
      <c r="A72" s="29" t="s">
        <v>133</v>
      </c>
      <c r="B72" s="29" t="s">
        <v>56</v>
      </c>
      <c r="C72" s="33">
        <v>19.108000516891451</v>
      </c>
      <c r="D72" s="33">
        <v>37.433001041412268</v>
      </c>
      <c r="E72" s="33">
        <v>64.041998863220101</v>
      </c>
      <c r="F72" s="33">
        <v>100.9389972686767</v>
      </c>
      <c r="G72" s="33">
        <v>139.00600242614701</v>
      </c>
      <c r="H72" s="33">
        <v>181.2900047302239</v>
      </c>
      <c r="I72" s="33">
        <v>233.20699691772381</v>
      </c>
      <c r="J72" s="33">
        <v>295.74800109863247</v>
      </c>
      <c r="K72" s="33">
        <v>367.72499084472639</v>
      </c>
      <c r="L72" s="33">
        <v>418.77000427246037</v>
      </c>
      <c r="M72" s="33">
        <v>476.5399932861323</v>
      </c>
      <c r="N72" s="33">
        <v>537.83000946044876</v>
      </c>
      <c r="O72" s="33">
        <v>602.48300170898392</v>
      </c>
      <c r="P72" s="33">
        <v>656.358985900878</v>
      </c>
      <c r="Q72" s="33">
        <v>712.61397552490098</v>
      </c>
      <c r="R72" s="33">
        <v>743.76597595214798</v>
      </c>
      <c r="S72" s="33">
        <v>776.57901000976506</v>
      </c>
      <c r="T72" s="33">
        <v>809.53199768066293</v>
      </c>
      <c r="U72" s="33">
        <v>844.20101928710903</v>
      </c>
      <c r="V72" s="33">
        <v>879.81898498535099</v>
      </c>
      <c r="W72" s="33">
        <v>916.08302307128906</v>
      </c>
      <c r="X72" s="33">
        <v>953.68797302246003</v>
      </c>
      <c r="Y72" s="33">
        <v>992.26100158691304</v>
      </c>
      <c r="Z72" s="33">
        <v>1032.718978881835</v>
      </c>
      <c r="AA72" s="33">
        <v>1074.201995849608</v>
      </c>
      <c r="AB72" s="33">
        <v>1117.7970275878902</v>
      </c>
      <c r="AC72" s="33">
        <v>1162.580978393554</v>
      </c>
      <c r="AD72" s="33">
        <v>1208.344024658202</v>
      </c>
      <c r="AE72" s="33">
        <v>1254.282028198234</v>
      </c>
    </row>
    <row r="73" spans="1:31" s="28" customFormat="1">
      <c r="A73" s="34" t="s">
        <v>138</v>
      </c>
      <c r="B73" s="34"/>
      <c r="C73" s="35">
        <v>5628.1333467629338</v>
      </c>
      <c r="D73" s="35">
        <v>6003.7333452370549</v>
      </c>
      <c r="E73" s="35">
        <v>5905.1945663881352</v>
      </c>
      <c r="F73" s="35">
        <v>6603.0500347283796</v>
      </c>
      <c r="G73" s="35">
        <v>6603.0501668120705</v>
      </c>
      <c r="H73" s="35">
        <v>6603.0502783052652</v>
      </c>
      <c r="I73" s="35">
        <v>6692.9657083516349</v>
      </c>
      <c r="J73" s="35">
        <v>7363.8680084093558</v>
      </c>
      <c r="K73" s="35">
        <v>7273.1180084586267</v>
      </c>
      <c r="L73" s="35">
        <v>6778.6211641240161</v>
      </c>
      <c r="M73" s="35">
        <v>6850.4410699519913</v>
      </c>
      <c r="N73" s="35">
        <v>7326.1018120555873</v>
      </c>
      <c r="O73" s="35">
        <v>7227.4018784659729</v>
      </c>
      <c r="P73" s="35">
        <v>7227.4019065645243</v>
      </c>
      <c r="Q73" s="35">
        <v>6259.859714671964</v>
      </c>
      <c r="R73" s="35">
        <v>6099.1908492493458</v>
      </c>
      <c r="S73" s="35">
        <v>6243.6142583067476</v>
      </c>
      <c r="T73" s="35">
        <v>6284.6155445759268</v>
      </c>
      <c r="U73" s="35">
        <v>6504.4091503486079</v>
      </c>
      <c r="V73" s="35">
        <v>6465.4091504823173</v>
      </c>
      <c r="W73" s="35">
        <v>7285.4023807353578</v>
      </c>
      <c r="X73" s="35">
        <v>7338.2425706664581</v>
      </c>
      <c r="Y73" s="35">
        <v>8317.8370079952256</v>
      </c>
      <c r="Z73" s="35">
        <v>7895.147522725847</v>
      </c>
      <c r="AA73" s="35">
        <v>7551.9475184278608</v>
      </c>
      <c r="AB73" s="35">
        <v>8881.9359062635394</v>
      </c>
      <c r="AC73" s="35">
        <v>8881.9359064161927</v>
      </c>
      <c r="AD73" s="35">
        <v>8881.9359067990972</v>
      </c>
      <c r="AE73" s="35">
        <v>8976.451307502688</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2658.8999938964839</v>
      </c>
      <c r="J81" s="33">
        <v>2658.8999938964839</v>
      </c>
      <c r="K81" s="33">
        <v>2658.8999938964839</v>
      </c>
      <c r="L81" s="33">
        <v>2658.8999938964839</v>
      </c>
      <c r="M81" s="33">
        <v>2658.8999938964839</v>
      </c>
      <c r="N81" s="33">
        <v>2658.8999938964839</v>
      </c>
      <c r="O81" s="33">
        <v>2658.8999938964839</v>
      </c>
      <c r="P81" s="33">
        <v>2658.8999938964839</v>
      </c>
      <c r="Q81" s="33">
        <v>2658.8999938964839</v>
      </c>
      <c r="R81" s="33">
        <v>2658.8999938964839</v>
      </c>
      <c r="S81" s="33">
        <v>2658.8999938964839</v>
      </c>
      <c r="T81" s="33">
        <v>2658.8999938964839</v>
      </c>
      <c r="U81" s="33">
        <v>2658.8999938964839</v>
      </c>
      <c r="V81" s="33">
        <v>2658.8999938964839</v>
      </c>
      <c r="W81" s="33">
        <v>2658.8999938964839</v>
      </c>
      <c r="X81" s="33">
        <v>2658.8999938964839</v>
      </c>
      <c r="Y81" s="33">
        <v>2658.8999938964839</v>
      </c>
      <c r="Z81" s="33">
        <v>2658.8999938964839</v>
      </c>
      <c r="AA81" s="33">
        <v>2658.8999938964839</v>
      </c>
      <c r="AB81" s="33">
        <v>2658.8999938964839</v>
      </c>
      <c r="AC81" s="33">
        <v>2658.8999938964839</v>
      </c>
      <c r="AD81" s="33">
        <v>2658.8999938964839</v>
      </c>
      <c r="AE81" s="33">
        <v>2658.8999938964839</v>
      </c>
    </row>
    <row r="82" spans="1:35" s="28" customFormat="1">
      <c r="A82" s="29" t="s">
        <v>134</v>
      </c>
      <c r="B82" s="29" t="s">
        <v>69</v>
      </c>
      <c r="C82" s="33">
        <v>988.48512865030398</v>
      </c>
      <c r="D82" s="33">
        <v>988.48512866010401</v>
      </c>
      <c r="E82" s="33">
        <v>1339.996632370603</v>
      </c>
      <c r="F82" s="33">
        <v>1339.996632370603</v>
      </c>
      <c r="G82" s="33">
        <v>1339.996632370603</v>
      </c>
      <c r="H82" s="33">
        <v>1339.996632370603</v>
      </c>
      <c r="I82" s="33">
        <v>1796.9251223706049</v>
      </c>
      <c r="J82" s="33">
        <v>1796.9251223706049</v>
      </c>
      <c r="K82" s="33">
        <v>2796.9236723706053</v>
      </c>
      <c r="L82" s="33">
        <v>2796.9236723706053</v>
      </c>
      <c r="M82" s="33">
        <v>2796.9236723706053</v>
      </c>
      <c r="N82" s="33">
        <v>2817.7515337885047</v>
      </c>
      <c r="O82" s="33">
        <v>2817.7515338835447</v>
      </c>
      <c r="P82" s="33">
        <v>2817.7515339368051</v>
      </c>
      <c r="Q82" s="33">
        <v>2817.7515339671345</v>
      </c>
      <c r="R82" s="33">
        <v>2818.3733674907639</v>
      </c>
      <c r="S82" s="33">
        <v>2830.8023694936442</v>
      </c>
      <c r="T82" s="33">
        <v>2962.166106789055</v>
      </c>
      <c r="U82" s="33">
        <v>2962.1661069663051</v>
      </c>
      <c r="V82" s="33">
        <v>2962.1661070252053</v>
      </c>
      <c r="W82" s="33">
        <v>3084.7941508246654</v>
      </c>
      <c r="X82" s="33">
        <v>3103.7431966290051</v>
      </c>
      <c r="Y82" s="33">
        <v>3103.7431967327052</v>
      </c>
      <c r="Z82" s="33">
        <v>2955.3432028420211</v>
      </c>
      <c r="AA82" s="33">
        <v>2955.3432028809211</v>
      </c>
      <c r="AB82" s="33">
        <v>3394.2628628992206</v>
      </c>
      <c r="AC82" s="33">
        <v>3394.2628629311207</v>
      </c>
      <c r="AD82" s="33">
        <v>3553.776002978921</v>
      </c>
      <c r="AE82" s="33">
        <v>3553.7760030012209</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1.19962539999999E-4</v>
      </c>
      <c r="V84" s="33">
        <v>1.20019599999999E-4</v>
      </c>
      <c r="W84" s="33">
        <v>1.4664937000000001E-4</v>
      </c>
      <c r="X84" s="33">
        <v>1.4305169E-4</v>
      </c>
      <c r="Y84" s="33">
        <v>1.4308316E-4</v>
      </c>
      <c r="Z84" s="33">
        <v>1.4018998E-4</v>
      </c>
      <c r="AA84" s="33">
        <v>1.4329853000000001E-4</v>
      </c>
      <c r="AB84" s="33">
        <v>1.5817104E-4</v>
      </c>
      <c r="AC84" s="33">
        <v>1.5219729E-4</v>
      </c>
      <c r="AD84" s="33">
        <v>1.6790275E-4</v>
      </c>
      <c r="AE84" s="33">
        <v>1.9945472999999999E-4</v>
      </c>
    </row>
    <row r="85" spans="1:35" s="28" customFormat="1">
      <c r="A85" s="29" t="s">
        <v>134</v>
      </c>
      <c r="B85" s="29" t="s">
        <v>73</v>
      </c>
      <c r="C85" s="33">
        <v>0</v>
      </c>
      <c r="D85" s="33">
        <v>0</v>
      </c>
      <c r="E85" s="33">
        <v>0</v>
      </c>
      <c r="F85" s="33">
        <v>0</v>
      </c>
      <c r="G85" s="33">
        <v>0</v>
      </c>
      <c r="H85" s="33">
        <v>0</v>
      </c>
      <c r="I85" s="33">
        <v>0</v>
      </c>
      <c r="J85" s="33">
        <v>0</v>
      </c>
      <c r="K85" s="33">
        <v>227.87714399367999</v>
      </c>
      <c r="L85" s="33">
        <v>271.47947416863002</v>
      </c>
      <c r="M85" s="33">
        <v>278.31998419613001</v>
      </c>
      <c r="N85" s="33">
        <v>768.97594448784002</v>
      </c>
      <c r="O85" s="33">
        <v>768.97594449489998</v>
      </c>
      <c r="P85" s="33">
        <v>768.97594449689996</v>
      </c>
      <c r="Q85" s="33">
        <v>768.97594450085001</v>
      </c>
      <c r="R85" s="33">
        <v>768.97594451376995</v>
      </c>
      <c r="S85" s="33">
        <v>826.11574452360003</v>
      </c>
      <c r="T85" s="33">
        <v>826.11574453987998</v>
      </c>
      <c r="U85" s="33">
        <v>826.11574459485007</v>
      </c>
      <c r="V85" s="33">
        <v>826.11574460574002</v>
      </c>
      <c r="W85" s="33">
        <v>879.04274466620006</v>
      </c>
      <c r="X85" s="33">
        <v>879.04274472067004</v>
      </c>
      <c r="Y85" s="33">
        <v>879.04274472297004</v>
      </c>
      <c r="Z85" s="33">
        <v>879.04274472666009</v>
      </c>
      <c r="AA85" s="33">
        <v>879.04274475385</v>
      </c>
      <c r="AB85" s="33">
        <v>879.04274489756006</v>
      </c>
      <c r="AC85" s="33">
        <v>879.04274490667001</v>
      </c>
      <c r="AD85" s="33">
        <v>879.04274495114009</v>
      </c>
      <c r="AE85" s="33">
        <v>879.04274497172003</v>
      </c>
      <c r="AF85" s="13"/>
      <c r="AG85" s="13"/>
      <c r="AH85" s="13"/>
      <c r="AI85" s="13"/>
    </row>
    <row r="86" spans="1:35" s="28" customFormat="1">
      <c r="A86" s="29" t="s">
        <v>134</v>
      </c>
      <c r="B86" s="29" t="s">
        <v>56</v>
      </c>
      <c r="C86" s="33">
        <v>2.531000047922126</v>
      </c>
      <c r="D86" s="33">
        <v>5.8989998698234514</v>
      </c>
      <c r="E86" s="33">
        <v>10.95600008964537</v>
      </c>
      <c r="F86" s="33">
        <v>18.307000398635768</v>
      </c>
      <c r="G86" s="33">
        <v>27.271999120712248</v>
      </c>
      <c r="H86" s="33">
        <v>37.668000698089529</v>
      </c>
      <c r="I86" s="33">
        <v>50.497000694274853</v>
      </c>
      <c r="J86" s="33">
        <v>65.411998748779297</v>
      </c>
      <c r="K86" s="33">
        <v>82.598003387451101</v>
      </c>
      <c r="L86" s="33">
        <v>96.729002952575598</v>
      </c>
      <c r="M86" s="33">
        <v>112.11099720001209</v>
      </c>
      <c r="N86" s="33">
        <v>128.7480001449583</v>
      </c>
      <c r="O86" s="33">
        <v>146.674007415771</v>
      </c>
      <c r="P86" s="33">
        <v>164.1120033264157</v>
      </c>
      <c r="Q86" s="33">
        <v>182.07299804687452</v>
      </c>
      <c r="R86" s="33">
        <v>191.79999732971089</v>
      </c>
      <c r="S86" s="33">
        <v>202.03400230407689</v>
      </c>
      <c r="T86" s="33">
        <v>212.35599899291938</v>
      </c>
      <c r="U86" s="33">
        <v>223.17800712585358</v>
      </c>
      <c r="V86" s="33">
        <v>234.19300270080521</v>
      </c>
      <c r="W86" s="33">
        <v>245.49399948120112</v>
      </c>
      <c r="X86" s="33">
        <v>256.95800399780211</v>
      </c>
      <c r="Y86" s="33">
        <v>268.73600196838322</v>
      </c>
      <c r="Z86" s="33">
        <v>280.62199401855423</v>
      </c>
      <c r="AA86" s="33">
        <v>292.61600875854447</v>
      </c>
      <c r="AB86" s="33">
        <v>304.57599258422778</v>
      </c>
      <c r="AC86" s="33">
        <v>316.62600326538069</v>
      </c>
      <c r="AD86" s="33">
        <v>328.75601196289063</v>
      </c>
      <c r="AE86" s="33">
        <v>340.86399841308514</v>
      </c>
      <c r="AF86" s="13"/>
      <c r="AG86" s="13"/>
      <c r="AH86" s="13"/>
      <c r="AI86" s="13"/>
    </row>
    <row r="87" spans="1:35" s="28" customFormat="1">
      <c r="A87" s="34" t="s">
        <v>138</v>
      </c>
      <c r="B87" s="34"/>
      <c r="C87" s="35">
        <v>3783.3851225467879</v>
      </c>
      <c r="D87" s="35">
        <v>3783.3851225565877</v>
      </c>
      <c r="E87" s="35">
        <v>4134.8966262670874</v>
      </c>
      <c r="F87" s="35">
        <v>4134.8966262670874</v>
      </c>
      <c r="G87" s="35">
        <v>4134.8966262670874</v>
      </c>
      <c r="H87" s="35">
        <v>4134.8966262670874</v>
      </c>
      <c r="I87" s="35">
        <v>4841.8251162670886</v>
      </c>
      <c r="J87" s="35">
        <v>4841.8251162670886</v>
      </c>
      <c r="K87" s="35">
        <v>5841.8236662670897</v>
      </c>
      <c r="L87" s="35">
        <v>5841.8236662670897</v>
      </c>
      <c r="M87" s="35">
        <v>5841.8236662670897</v>
      </c>
      <c r="N87" s="35">
        <v>5862.6515276849887</v>
      </c>
      <c r="O87" s="35">
        <v>5862.6515277800281</v>
      </c>
      <c r="P87" s="35">
        <v>5862.651527833289</v>
      </c>
      <c r="Q87" s="35">
        <v>5862.651527863618</v>
      </c>
      <c r="R87" s="35">
        <v>5863.2733613872479</v>
      </c>
      <c r="S87" s="35">
        <v>5875.7023633901281</v>
      </c>
      <c r="T87" s="35">
        <v>6007.0661006855389</v>
      </c>
      <c r="U87" s="35">
        <v>6007.0661008627885</v>
      </c>
      <c r="V87" s="35">
        <v>5887.0661009216892</v>
      </c>
      <c r="W87" s="35">
        <v>6009.6941447211493</v>
      </c>
      <c r="X87" s="35">
        <v>6028.6431905254885</v>
      </c>
      <c r="Y87" s="35">
        <v>6028.6431906291891</v>
      </c>
      <c r="Z87" s="35">
        <v>5880.2431967385055</v>
      </c>
      <c r="AA87" s="35">
        <v>5880.2431967774046</v>
      </c>
      <c r="AB87" s="35">
        <v>6319.162856795705</v>
      </c>
      <c r="AC87" s="35">
        <v>6319.1628568276046</v>
      </c>
      <c r="AD87" s="35">
        <v>6478.675996875405</v>
      </c>
      <c r="AE87" s="35">
        <v>6478.6759968977049</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600.33033308945596</v>
      </c>
      <c r="K92" s="33">
        <v>600.33033318057596</v>
      </c>
      <c r="L92" s="33">
        <v>570.33033324660596</v>
      </c>
      <c r="M92" s="33">
        <v>570.330333305056</v>
      </c>
      <c r="N92" s="33">
        <v>1720.1057697577057</v>
      </c>
      <c r="O92" s="33">
        <v>1881.1349298779</v>
      </c>
      <c r="P92" s="33">
        <v>1856.1349298849</v>
      </c>
      <c r="Q92" s="33">
        <v>2234.1452301693598</v>
      </c>
      <c r="R92" s="33">
        <v>2234.1452301936001</v>
      </c>
      <c r="S92" s="33">
        <v>2571.6694704437996</v>
      </c>
      <c r="T92" s="33">
        <v>2571.6694704918</v>
      </c>
      <c r="U92" s="33">
        <v>3000.6406905854396</v>
      </c>
      <c r="V92" s="33">
        <v>2980.64069068647</v>
      </c>
      <c r="W92" s="33">
        <v>3836.1285404219702</v>
      </c>
      <c r="X92" s="33">
        <v>4038.2998326196803</v>
      </c>
      <c r="Y92" s="33">
        <v>4038.29983265485</v>
      </c>
      <c r="Z92" s="33">
        <v>4166.7876983095703</v>
      </c>
      <c r="AA92" s="33">
        <v>4166.78769075332</v>
      </c>
      <c r="AB92" s="33">
        <v>5388.5257041815394</v>
      </c>
      <c r="AC92" s="33">
        <v>5388.5256926244892</v>
      </c>
      <c r="AD92" s="33">
        <v>6124.7479998922499</v>
      </c>
      <c r="AE92" s="33">
        <v>6124.7479201731303</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3370.0001228213</v>
      </c>
      <c r="K93" s="33">
        <v>3597.8772668327001</v>
      </c>
      <c r="L93" s="33">
        <v>3641.47959705212</v>
      </c>
      <c r="M93" s="33">
        <v>3648.320208566965</v>
      </c>
      <c r="N93" s="33">
        <v>5592.1496406665901</v>
      </c>
      <c r="O93" s="33">
        <v>5930.7233406864998</v>
      </c>
      <c r="P93" s="33">
        <v>5930.7233406958203</v>
      </c>
      <c r="Q93" s="33">
        <v>6479.2283107372505</v>
      </c>
      <c r="R93" s="33">
        <v>6479.2283107681296</v>
      </c>
      <c r="S93" s="33">
        <v>7786.0961108855008</v>
      </c>
      <c r="T93" s="33">
        <v>7786.0961109196605</v>
      </c>
      <c r="U93" s="33">
        <v>8158.8843363898004</v>
      </c>
      <c r="V93" s="33">
        <v>8158.8843364294698</v>
      </c>
      <c r="W93" s="33">
        <v>9996.526206648201</v>
      </c>
      <c r="X93" s="33">
        <v>11243.817206786669</v>
      </c>
      <c r="Y93" s="33">
        <v>11243.817206800612</v>
      </c>
      <c r="Z93" s="33">
        <v>11335.2844334936</v>
      </c>
      <c r="AA93" s="33">
        <v>11335.284433574119</v>
      </c>
      <c r="AB93" s="33">
        <v>11403.555033832361</v>
      </c>
      <c r="AC93" s="33">
        <v>11403.555033882942</v>
      </c>
      <c r="AD93" s="33">
        <v>11601.9044340581</v>
      </c>
      <c r="AE93" s="33">
        <v>11601.90443417451</v>
      </c>
    </row>
    <row r="94" spans="1:35">
      <c r="A94" s="29" t="s">
        <v>40</v>
      </c>
      <c r="B94" s="29" t="s">
        <v>76</v>
      </c>
      <c r="C94" s="33">
        <v>95.565001159906174</v>
      </c>
      <c r="D94" s="33">
        <v>222.30399817228289</v>
      </c>
      <c r="E94" s="33">
        <v>472.72400641441254</v>
      </c>
      <c r="F94" s="33">
        <v>827.38901638984419</v>
      </c>
      <c r="G94" s="33">
        <v>1275.4639947414385</v>
      </c>
      <c r="H94" s="33">
        <v>1796.002980709073</v>
      </c>
      <c r="I94" s="33">
        <v>2438.3960294723474</v>
      </c>
      <c r="J94" s="33">
        <v>3184.4369697570778</v>
      </c>
      <c r="K94" s="33">
        <v>4042.5660362243557</v>
      </c>
      <c r="L94" s="33">
        <v>4718.5470113754145</v>
      </c>
      <c r="M94" s="33">
        <v>5463.8920488357453</v>
      </c>
      <c r="N94" s="33">
        <v>6261.2278814315578</v>
      </c>
      <c r="O94" s="33">
        <v>7107.5971488952464</v>
      </c>
      <c r="P94" s="33">
        <v>7905.5148887634123</v>
      </c>
      <c r="Q94" s="33">
        <v>8730.1271591186469</v>
      </c>
      <c r="R94" s="33">
        <v>9162.6489810943513</v>
      </c>
      <c r="S94" s="33">
        <v>9618.3372249603162</v>
      </c>
      <c r="T94" s="33">
        <v>10079.154048919669</v>
      </c>
      <c r="U94" s="33">
        <v>10567.066068649285</v>
      </c>
      <c r="V94" s="33">
        <v>11065.494928359969</v>
      </c>
      <c r="W94" s="33">
        <v>11575.234004974354</v>
      </c>
      <c r="X94" s="33">
        <v>12098.768871307355</v>
      </c>
      <c r="Y94" s="33">
        <v>12640.389154434191</v>
      </c>
      <c r="Z94" s="33">
        <v>13204.069122314442</v>
      </c>
      <c r="AA94" s="33">
        <v>13783.858104705803</v>
      </c>
      <c r="AB94" s="33">
        <v>14380.364139556885</v>
      </c>
      <c r="AC94" s="33">
        <v>14988.57563400268</v>
      </c>
      <c r="AD94" s="33">
        <v>15603.09802246093</v>
      </c>
      <c r="AE94" s="33">
        <v>16225.747894287102</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658.19359999999995</v>
      </c>
      <c r="O97" s="33">
        <v>658.19359999999995</v>
      </c>
      <c r="P97" s="33">
        <v>658.19359999999995</v>
      </c>
      <c r="Q97" s="33">
        <v>658.19359999999995</v>
      </c>
      <c r="R97" s="33">
        <v>658.19359999999995</v>
      </c>
      <c r="S97" s="33">
        <v>658.19359999999995</v>
      </c>
      <c r="T97" s="33">
        <v>658.19359999999995</v>
      </c>
      <c r="U97" s="33">
        <v>1087.1647</v>
      </c>
      <c r="V97" s="33">
        <v>1087.1647</v>
      </c>
      <c r="W97" s="33">
        <v>1854.5702000000001</v>
      </c>
      <c r="X97" s="33">
        <v>1854.5702000000001</v>
      </c>
      <c r="Y97" s="33">
        <v>1854.5702000000001</v>
      </c>
      <c r="Z97" s="33">
        <v>1983.0579</v>
      </c>
      <c r="AA97" s="33">
        <v>1983.0579</v>
      </c>
      <c r="AB97" s="33">
        <v>1983.0579</v>
      </c>
      <c r="AC97" s="33">
        <v>1983.0579</v>
      </c>
      <c r="AD97" s="33">
        <v>2006.3224</v>
      </c>
      <c r="AE97" s="33">
        <v>2006.3224</v>
      </c>
    </row>
    <row r="98" spans="1:31">
      <c r="A98" s="29" t="s">
        <v>130</v>
      </c>
      <c r="B98" s="29" t="s">
        <v>72</v>
      </c>
      <c r="C98" s="33">
        <v>840</v>
      </c>
      <c r="D98" s="33">
        <v>840</v>
      </c>
      <c r="E98" s="33">
        <v>840</v>
      </c>
      <c r="F98" s="33">
        <v>840</v>
      </c>
      <c r="G98" s="33">
        <v>2880</v>
      </c>
      <c r="H98" s="33">
        <v>2880</v>
      </c>
      <c r="I98" s="33">
        <v>2880</v>
      </c>
      <c r="J98" s="33">
        <v>2880</v>
      </c>
      <c r="K98" s="33">
        <v>2880</v>
      </c>
      <c r="L98" s="33">
        <v>2880</v>
      </c>
      <c r="M98" s="33">
        <v>2880</v>
      </c>
      <c r="N98" s="33">
        <v>3607.0800361787501</v>
      </c>
      <c r="O98" s="33">
        <v>3607.0800361915999</v>
      </c>
      <c r="P98" s="33">
        <v>3607.08003619892</v>
      </c>
      <c r="Q98" s="33">
        <v>3839.7744662364003</v>
      </c>
      <c r="R98" s="33">
        <v>3839.77446625436</v>
      </c>
      <c r="S98" s="33">
        <v>4039.8076363619002</v>
      </c>
      <c r="T98" s="33">
        <v>4039.80763637978</v>
      </c>
      <c r="U98" s="33">
        <v>4412.59586179495</v>
      </c>
      <c r="V98" s="33">
        <v>4412.59586182373</v>
      </c>
      <c r="W98" s="33">
        <v>5480.0002619820007</v>
      </c>
      <c r="X98" s="33">
        <v>5480.0002620659998</v>
      </c>
      <c r="Y98" s="33">
        <v>5480.0002620776395</v>
      </c>
      <c r="Z98" s="33">
        <v>5480.0002636753998</v>
      </c>
      <c r="AA98" s="33">
        <v>5480.0002637199996</v>
      </c>
      <c r="AB98" s="33">
        <v>5480.0002638203696</v>
      </c>
      <c r="AC98" s="33">
        <v>5480.0002638466794</v>
      </c>
      <c r="AD98" s="33">
        <v>5480.0002639626</v>
      </c>
      <c r="AE98" s="33">
        <v>5480.0002640171697</v>
      </c>
    </row>
    <row r="99" spans="1:31">
      <c r="A99" s="29" t="s">
        <v>130</v>
      </c>
      <c r="B99" s="29" t="s">
        <v>76</v>
      </c>
      <c r="C99" s="33">
        <v>33.809000492095876</v>
      </c>
      <c r="D99" s="33">
        <v>82.708997726440401</v>
      </c>
      <c r="E99" s="33">
        <v>156.7610015869133</v>
      </c>
      <c r="F99" s="33">
        <v>263.89000701904251</v>
      </c>
      <c r="G99" s="33">
        <v>405.04799652099609</v>
      </c>
      <c r="H99" s="33">
        <v>567.05899810790902</v>
      </c>
      <c r="I99" s="33">
        <v>769.63403320312409</v>
      </c>
      <c r="J99" s="33">
        <v>1010.102981567382</v>
      </c>
      <c r="K99" s="33">
        <v>1287.846038818356</v>
      </c>
      <c r="L99" s="33">
        <v>1513.001998901364</v>
      </c>
      <c r="M99" s="33">
        <v>1757.9950256347629</v>
      </c>
      <c r="N99" s="33">
        <v>2022.752929687492</v>
      </c>
      <c r="O99" s="33">
        <v>2303.8510437011641</v>
      </c>
      <c r="P99" s="33">
        <v>2570.3709106445258</v>
      </c>
      <c r="Q99" s="33">
        <v>2845.8051147460928</v>
      </c>
      <c r="R99" s="33">
        <v>2993.400024414062</v>
      </c>
      <c r="S99" s="33">
        <v>3149.60205078125</v>
      </c>
      <c r="T99" s="33">
        <v>3306.082000732416</v>
      </c>
      <c r="U99" s="33">
        <v>3472.6760864257813</v>
      </c>
      <c r="V99" s="33">
        <v>3642.4990844726508</v>
      </c>
      <c r="W99" s="33">
        <v>3815.6539916992128</v>
      </c>
      <c r="X99" s="33">
        <v>3993.2119750976508</v>
      </c>
      <c r="Y99" s="33">
        <v>4175.7440795898383</v>
      </c>
      <c r="Z99" s="33">
        <v>4364.7819213867133</v>
      </c>
      <c r="AA99" s="33">
        <v>4557.4061279296875</v>
      </c>
      <c r="AB99" s="33">
        <v>4750.507080078125</v>
      </c>
      <c r="AC99" s="33">
        <v>4944.2018432617178</v>
      </c>
      <c r="AD99" s="33">
        <v>5141.238037109375</v>
      </c>
      <c r="AE99" s="33">
        <v>5338.71484375</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20.00033316575</v>
      </c>
      <c r="K102" s="33">
        <v>20.00033325687</v>
      </c>
      <c r="L102" s="33">
        <v>20.000333322900001</v>
      </c>
      <c r="M102" s="33">
        <v>20.00033338135</v>
      </c>
      <c r="N102" s="33">
        <v>451.06824</v>
      </c>
      <c r="O102" s="33">
        <v>667.42740000000003</v>
      </c>
      <c r="P102" s="33">
        <v>667.42740000000003</v>
      </c>
      <c r="Q102" s="33">
        <v>667.42740000000003</v>
      </c>
      <c r="R102" s="33">
        <v>667.42740000000003</v>
      </c>
      <c r="S102" s="33">
        <v>967.15269999999998</v>
      </c>
      <c r="T102" s="33">
        <v>967.15269999999998</v>
      </c>
      <c r="U102" s="33">
        <v>967.15269999999998</v>
      </c>
      <c r="V102" s="33">
        <v>947.15269999999998</v>
      </c>
      <c r="W102" s="33">
        <v>947.15269999999998</v>
      </c>
      <c r="X102" s="33">
        <v>1449.3239999999901</v>
      </c>
      <c r="Y102" s="33">
        <v>1449.3239999999901</v>
      </c>
      <c r="Z102" s="33">
        <v>1449.3239999999901</v>
      </c>
      <c r="AA102" s="33">
        <v>1449.3239999999901</v>
      </c>
      <c r="AB102" s="33">
        <v>2671.0619999999999</v>
      </c>
      <c r="AC102" s="33">
        <v>2671.0619999999999</v>
      </c>
      <c r="AD102" s="33">
        <v>3384.0198</v>
      </c>
      <c r="AE102" s="33">
        <v>3384.0198</v>
      </c>
    </row>
    <row r="103" spans="1:31">
      <c r="A103" s="29" t="s">
        <v>131</v>
      </c>
      <c r="B103" s="29" t="s">
        <v>72</v>
      </c>
      <c r="C103" s="33">
        <v>490</v>
      </c>
      <c r="D103" s="33">
        <v>490</v>
      </c>
      <c r="E103" s="33">
        <v>490</v>
      </c>
      <c r="F103" s="33">
        <v>490</v>
      </c>
      <c r="G103" s="33">
        <v>490</v>
      </c>
      <c r="H103" s="33">
        <v>490</v>
      </c>
      <c r="I103" s="33">
        <v>490</v>
      </c>
      <c r="J103" s="33">
        <v>490.00012282130001</v>
      </c>
      <c r="K103" s="33">
        <v>490.00012283901998</v>
      </c>
      <c r="L103" s="33">
        <v>490.00012288349001</v>
      </c>
      <c r="M103" s="33">
        <v>490.00012289603001</v>
      </c>
      <c r="N103" s="33">
        <v>862.95519999999999</v>
      </c>
      <c r="O103" s="33">
        <v>1201.5289</v>
      </c>
      <c r="P103" s="33">
        <v>1201.5289</v>
      </c>
      <c r="Q103" s="33">
        <v>1201.5289</v>
      </c>
      <c r="R103" s="33">
        <v>1201.5289</v>
      </c>
      <c r="S103" s="33">
        <v>2030.6084000000001</v>
      </c>
      <c r="T103" s="33">
        <v>2030.6084000000001</v>
      </c>
      <c r="U103" s="33">
        <v>2030.6084000000001</v>
      </c>
      <c r="V103" s="33">
        <v>2030.6084000000001</v>
      </c>
      <c r="W103" s="33">
        <v>2076.0889999999999</v>
      </c>
      <c r="X103" s="33">
        <v>3323.38</v>
      </c>
      <c r="Y103" s="33">
        <v>3323.38</v>
      </c>
      <c r="Z103" s="33">
        <v>3323.38</v>
      </c>
      <c r="AA103" s="33">
        <v>3323.38</v>
      </c>
      <c r="AB103" s="33">
        <v>3391.6505999999999</v>
      </c>
      <c r="AC103" s="33">
        <v>3391.6505999999999</v>
      </c>
      <c r="AD103" s="33">
        <v>3590</v>
      </c>
      <c r="AE103" s="33">
        <v>3590</v>
      </c>
    </row>
    <row r="104" spans="1:31">
      <c r="A104" s="29" t="s">
        <v>131</v>
      </c>
      <c r="B104" s="29" t="s">
        <v>76</v>
      </c>
      <c r="C104" s="33">
        <v>18.792000293731611</v>
      </c>
      <c r="D104" s="33">
        <v>56.930000305175746</v>
      </c>
      <c r="E104" s="33">
        <v>116.31200408935541</v>
      </c>
      <c r="F104" s="33">
        <v>203.74100685119538</v>
      </c>
      <c r="G104" s="33">
        <v>316.67499160766528</v>
      </c>
      <c r="H104" s="33">
        <v>441.51198577880842</v>
      </c>
      <c r="I104" s="33">
        <v>598.09701538085881</v>
      </c>
      <c r="J104" s="33">
        <v>788.33800506591706</v>
      </c>
      <c r="K104" s="33">
        <v>1007.1959838867181</v>
      </c>
      <c r="L104" s="33">
        <v>1181.6699371337841</v>
      </c>
      <c r="M104" s="33">
        <v>1375.488037109372</v>
      </c>
      <c r="N104" s="33">
        <v>1581.046997070305</v>
      </c>
      <c r="O104" s="33">
        <v>1799.5640411376919</v>
      </c>
      <c r="P104" s="33">
        <v>2003.201034545895</v>
      </c>
      <c r="Q104" s="33">
        <v>2215.9790039062468</v>
      </c>
      <c r="R104" s="33">
        <v>2320.6339721679628</v>
      </c>
      <c r="S104" s="33">
        <v>2431.5501098632758</v>
      </c>
      <c r="T104" s="33">
        <v>2543.8589782714839</v>
      </c>
      <c r="U104" s="33">
        <v>2662.8169250488231</v>
      </c>
      <c r="V104" s="33">
        <v>2785.4378967285102</v>
      </c>
      <c r="W104" s="33">
        <v>2910.140014648432</v>
      </c>
      <c r="X104" s="33">
        <v>3039.4479064941352</v>
      </c>
      <c r="Y104" s="33">
        <v>3174.2980346679628</v>
      </c>
      <c r="Z104" s="33">
        <v>3316.8311157226563</v>
      </c>
      <c r="AA104" s="33">
        <v>3463.237915039057</v>
      </c>
      <c r="AB104" s="33">
        <v>3617.5489807128902</v>
      </c>
      <c r="AC104" s="33">
        <v>3775.544921874995</v>
      </c>
      <c r="AD104" s="33">
        <v>3934.3799438476508</v>
      </c>
      <c r="AE104" s="33">
        <v>4096.4850463867178</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375.329999923706</v>
      </c>
      <c r="M107" s="33">
        <v>375.329999923706</v>
      </c>
      <c r="N107" s="33">
        <v>375.33092975770597</v>
      </c>
      <c r="O107" s="33">
        <v>320.00092987789998</v>
      </c>
      <c r="P107" s="33">
        <v>320.00092988490002</v>
      </c>
      <c r="Q107" s="33">
        <v>320.00093016936</v>
      </c>
      <c r="R107" s="33">
        <v>320.00093019360003</v>
      </c>
      <c r="S107" s="33">
        <v>320.00093044379997</v>
      </c>
      <c r="T107" s="33">
        <v>320.00093049179998</v>
      </c>
      <c r="U107" s="33">
        <v>320.0009306229</v>
      </c>
      <c r="V107" s="33">
        <v>320.00093066686998</v>
      </c>
      <c r="W107" s="33">
        <v>300.0009937726</v>
      </c>
      <c r="X107" s="33">
        <v>9.8956799999999991E-4</v>
      </c>
      <c r="Y107" s="33">
        <v>9.8957169999999901E-4</v>
      </c>
      <c r="Z107" s="33">
        <v>1.1581196E-3</v>
      </c>
      <c r="AA107" s="33">
        <v>1.1474548000000001E-3</v>
      </c>
      <c r="AB107" s="33">
        <v>1.1460105E-3</v>
      </c>
      <c r="AC107" s="33">
        <v>1.1404271999999999E-3</v>
      </c>
      <c r="AD107" s="33">
        <v>1.1319894999999901E-3</v>
      </c>
      <c r="AE107" s="33">
        <v>1.1207184000000001E-3</v>
      </c>
    </row>
    <row r="108" spans="1:31">
      <c r="A108" s="29" t="s">
        <v>132</v>
      </c>
      <c r="B108" s="29" t="s">
        <v>72</v>
      </c>
      <c r="C108" s="33">
        <v>0</v>
      </c>
      <c r="D108" s="33">
        <v>0</v>
      </c>
      <c r="E108" s="33">
        <v>0</v>
      </c>
      <c r="F108" s="33">
        <v>0</v>
      </c>
      <c r="G108" s="33">
        <v>0</v>
      </c>
      <c r="H108" s="33">
        <v>0</v>
      </c>
      <c r="I108" s="33">
        <v>0</v>
      </c>
      <c r="J108" s="33">
        <v>0</v>
      </c>
      <c r="K108" s="33">
        <v>0</v>
      </c>
      <c r="L108" s="33">
        <v>0</v>
      </c>
      <c r="M108" s="33">
        <v>1.01474804999999E-4</v>
      </c>
      <c r="N108" s="33">
        <v>353.13846000000001</v>
      </c>
      <c r="O108" s="33">
        <v>353.13846000000001</v>
      </c>
      <c r="P108" s="33">
        <v>353.13846000000001</v>
      </c>
      <c r="Q108" s="33">
        <v>668.94899999999996</v>
      </c>
      <c r="R108" s="33">
        <v>668.94899999999996</v>
      </c>
      <c r="S108" s="33">
        <v>889.56433000000004</v>
      </c>
      <c r="T108" s="33">
        <v>889.56433000000004</v>
      </c>
      <c r="U108" s="33">
        <v>889.56433000000004</v>
      </c>
      <c r="V108" s="33">
        <v>889.56433000000004</v>
      </c>
      <c r="W108" s="33">
        <v>1561.3942</v>
      </c>
      <c r="X108" s="33">
        <v>1561.3942</v>
      </c>
      <c r="Y108" s="33">
        <v>1561.3942</v>
      </c>
      <c r="Z108" s="33">
        <v>1652.8613</v>
      </c>
      <c r="AA108" s="33">
        <v>1652.8613</v>
      </c>
      <c r="AB108" s="33">
        <v>1652.8613</v>
      </c>
      <c r="AC108" s="33">
        <v>1652.8613</v>
      </c>
      <c r="AD108" s="33">
        <v>1652.8613</v>
      </c>
      <c r="AE108" s="33">
        <v>1652.8613</v>
      </c>
    </row>
    <row r="109" spans="1:31">
      <c r="A109" s="29" t="s">
        <v>132</v>
      </c>
      <c r="B109" s="29" t="s">
        <v>76</v>
      </c>
      <c r="C109" s="33">
        <v>21.324999809265112</v>
      </c>
      <c r="D109" s="33">
        <v>39.332999229431003</v>
      </c>
      <c r="E109" s="33">
        <v>124.65300178527829</v>
      </c>
      <c r="F109" s="33">
        <v>240.5120048522939</v>
      </c>
      <c r="G109" s="33">
        <v>387.46300506591774</v>
      </c>
      <c r="H109" s="33">
        <v>568.47399139404206</v>
      </c>
      <c r="I109" s="33">
        <v>786.96098327636605</v>
      </c>
      <c r="J109" s="33">
        <v>1024.835983276367</v>
      </c>
      <c r="K109" s="33">
        <v>1297.2010192871039</v>
      </c>
      <c r="L109" s="33">
        <v>1508.376068115231</v>
      </c>
      <c r="M109" s="33">
        <v>1741.757995605466</v>
      </c>
      <c r="N109" s="33">
        <v>1990.8499450683539</v>
      </c>
      <c r="O109" s="33">
        <v>2255.0250549316352</v>
      </c>
      <c r="P109" s="33">
        <v>2511.4719543456981</v>
      </c>
      <c r="Q109" s="33">
        <v>2773.6560668945313</v>
      </c>
      <c r="R109" s="33">
        <v>2913.0490112304678</v>
      </c>
      <c r="S109" s="33">
        <v>3058.5720520019481</v>
      </c>
      <c r="T109" s="33">
        <v>3207.325073242187</v>
      </c>
      <c r="U109" s="33">
        <v>3364.1940307617178</v>
      </c>
      <c r="V109" s="33">
        <v>3523.5459594726508</v>
      </c>
      <c r="W109" s="33">
        <v>3687.8629760742178</v>
      </c>
      <c r="X109" s="33">
        <v>3855.463012695307</v>
      </c>
      <c r="Y109" s="33">
        <v>4029.3500366210928</v>
      </c>
      <c r="Z109" s="33">
        <v>4209.115112304682</v>
      </c>
      <c r="AA109" s="33">
        <v>4396.3960571289063</v>
      </c>
      <c r="AB109" s="33">
        <v>4589.93505859375</v>
      </c>
      <c r="AC109" s="33">
        <v>4789.6218872070313</v>
      </c>
      <c r="AD109" s="33">
        <v>4990.3800048828125</v>
      </c>
      <c r="AE109" s="33">
        <v>5195.4019775390625</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235.51300000000001</v>
      </c>
      <c r="O112" s="33">
        <v>235.51300000000001</v>
      </c>
      <c r="P112" s="33">
        <v>210.51300000000001</v>
      </c>
      <c r="Q112" s="33">
        <v>588.52330000000006</v>
      </c>
      <c r="R112" s="33">
        <v>588.52330000000006</v>
      </c>
      <c r="S112" s="33">
        <v>626.32223999999997</v>
      </c>
      <c r="T112" s="33">
        <v>626.32223999999997</v>
      </c>
      <c r="U112" s="33">
        <v>626.32223999999997</v>
      </c>
      <c r="V112" s="33">
        <v>626.32223999999997</v>
      </c>
      <c r="W112" s="33">
        <v>734.40449999999998</v>
      </c>
      <c r="X112" s="33">
        <v>734.40449999999998</v>
      </c>
      <c r="Y112" s="33">
        <v>734.40449999999998</v>
      </c>
      <c r="Z112" s="33">
        <v>734.40449999999998</v>
      </c>
      <c r="AA112" s="33">
        <v>734.40449999999998</v>
      </c>
      <c r="AB112" s="33">
        <v>734.40449999999998</v>
      </c>
      <c r="AC112" s="33">
        <v>734.40449999999998</v>
      </c>
      <c r="AD112" s="33">
        <v>734.40449999999998</v>
      </c>
      <c r="AE112" s="33">
        <v>734.40440000000001</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1.2509153999999901E-4</v>
      </c>
      <c r="AA113" s="33">
        <v>1.2510027000000001E-4</v>
      </c>
      <c r="AB113" s="33">
        <v>1.2511443E-4</v>
      </c>
      <c r="AC113" s="33">
        <v>1.2512959E-4</v>
      </c>
      <c r="AD113" s="33">
        <v>1.2514435999999999E-4</v>
      </c>
      <c r="AE113" s="33">
        <v>1.2518562E-4</v>
      </c>
    </row>
    <row r="114" spans="1:31">
      <c r="A114" s="29" t="s">
        <v>133</v>
      </c>
      <c r="B114" s="29" t="s">
        <v>76</v>
      </c>
      <c r="C114" s="33">
        <v>19.108000516891451</v>
      </c>
      <c r="D114" s="33">
        <v>37.433001041412268</v>
      </c>
      <c r="E114" s="33">
        <v>64.041998863220101</v>
      </c>
      <c r="F114" s="33">
        <v>100.9389972686767</v>
      </c>
      <c r="G114" s="33">
        <v>139.00600242614701</v>
      </c>
      <c r="H114" s="33">
        <v>181.2900047302239</v>
      </c>
      <c r="I114" s="33">
        <v>233.20699691772381</v>
      </c>
      <c r="J114" s="33">
        <v>295.74800109863247</v>
      </c>
      <c r="K114" s="33">
        <v>367.72499084472639</v>
      </c>
      <c r="L114" s="33">
        <v>418.77000427246037</v>
      </c>
      <c r="M114" s="33">
        <v>476.5399932861323</v>
      </c>
      <c r="N114" s="33">
        <v>537.83000946044876</v>
      </c>
      <c r="O114" s="33">
        <v>602.48300170898392</v>
      </c>
      <c r="P114" s="33">
        <v>656.358985900878</v>
      </c>
      <c r="Q114" s="33">
        <v>712.61397552490098</v>
      </c>
      <c r="R114" s="33">
        <v>743.76597595214798</v>
      </c>
      <c r="S114" s="33">
        <v>776.57901000976506</v>
      </c>
      <c r="T114" s="33">
        <v>809.53199768066293</v>
      </c>
      <c r="U114" s="33">
        <v>844.20101928710903</v>
      </c>
      <c r="V114" s="33">
        <v>879.81898498535099</v>
      </c>
      <c r="W114" s="33">
        <v>916.08302307128906</v>
      </c>
      <c r="X114" s="33">
        <v>953.68797302246003</v>
      </c>
      <c r="Y114" s="33">
        <v>992.26100158691304</v>
      </c>
      <c r="Z114" s="33">
        <v>1032.718978881835</v>
      </c>
      <c r="AA114" s="33">
        <v>1074.201995849608</v>
      </c>
      <c r="AB114" s="33">
        <v>1117.7970275878902</v>
      </c>
      <c r="AC114" s="33">
        <v>1162.580978393554</v>
      </c>
      <c r="AD114" s="33">
        <v>1208.344024658202</v>
      </c>
      <c r="AE114" s="33">
        <v>1254.282028198234</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1.19962539999999E-4</v>
      </c>
      <c r="V117" s="33">
        <v>1.20019599999999E-4</v>
      </c>
      <c r="W117" s="33">
        <v>1.4664937000000001E-4</v>
      </c>
      <c r="X117" s="33">
        <v>1.4305169E-4</v>
      </c>
      <c r="Y117" s="33">
        <v>1.4308316E-4</v>
      </c>
      <c r="Z117" s="33">
        <v>1.4018998E-4</v>
      </c>
      <c r="AA117" s="33">
        <v>1.4329853000000001E-4</v>
      </c>
      <c r="AB117" s="33">
        <v>1.5817104E-4</v>
      </c>
      <c r="AC117" s="33">
        <v>1.5219729E-4</v>
      </c>
      <c r="AD117" s="33">
        <v>1.6790275E-4</v>
      </c>
      <c r="AE117" s="33">
        <v>1.9945472999999999E-4</v>
      </c>
    </row>
    <row r="118" spans="1:31">
      <c r="A118" s="29" t="s">
        <v>134</v>
      </c>
      <c r="B118" s="29" t="s">
        <v>72</v>
      </c>
      <c r="C118" s="33">
        <v>0</v>
      </c>
      <c r="D118" s="33">
        <v>0</v>
      </c>
      <c r="E118" s="33">
        <v>0</v>
      </c>
      <c r="F118" s="33">
        <v>0</v>
      </c>
      <c r="G118" s="33">
        <v>0</v>
      </c>
      <c r="H118" s="33">
        <v>0</v>
      </c>
      <c r="I118" s="33">
        <v>0</v>
      </c>
      <c r="J118" s="33">
        <v>0</v>
      </c>
      <c r="K118" s="33">
        <v>227.87714399367999</v>
      </c>
      <c r="L118" s="33">
        <v>271.47947416863002</v>
      </c>
      <c r="M118" s="33">
        <v>278.31998419613001</v>
      </c>
      <c r="N118" s="33">
        <v>768.97594448784002</v>
      </c>
      <c r="O118" s="33">
        <v>768.97594449489998</v>
      </c>
      <c r="P118" s="33">
        <v>768.97594449689996</v>
      </c>
      <c r="Q118" s="33">
        <v>768.97594450085001</v>
      </c>
      <c r="R118" s="33">
        <v>768.97594451376995</v>
      </c>
      <c r="S118" s="33">
        <v>826.11574452360003</v>
      </c>
      <c r="T118" s="33">
        <v>826.11574453987998</v>
      </c>
      <c r="U118" s="33">
        <v>826.11574459485007</v>
      </c>
      <c r="V118" s="33">
        <v>826.11574460574002</v>
      </c>
      <c r="W118" s="33">
        <v>879.04274466620006</v>
      </c>
      <c r="X118" s="33">
        <v>879.04274472067004</v>
      </c>
      <c r="Y118" s="33">
        <v>879.04274472297004</v>
      </c>
      <c r="Z118" s="33">
        <v>879.04274472666009</v>
      </c>
      <c r="AA118" s="33">
        <v>879.04274475385</v>
      </c>
      <c r="AB118" s="33">
        <v>879.04274489756006</v>
      </c>
      <c r="AC118" s="33">
        <v>879.04274490667001</v>
      </c>
      <c r="AD118" s="33">
        <v>879.04274495114009</v>
      </c>
      <c r="AE118" s="33">
        <v>879.04274497172003</v>
      </c>
    </row>
    <row r="119" spans="1:31">
      <c r="A119" s="29" t="s">
        <v>134</v>
      </c>
      <c r="B119" s="29" t="s">
        <v>76</v>
      </c>
      <c r="C119" s="33">
        <v>2.531000047922126</v>
      </c>
      <c r="D119" s="33">
        <v>5.8989998698234514</v>
      </c>
      <c r="E119" s="33">
        <v>10.95600008964537</v>
      </c>
      <c r="F119" s="33">
        <v>18.307000398635768</v>
      </c>
      <c r="G119" s="33">
        <v>27.271999120712248</v>
      </c>
      <c r="H119" s="33">
        <v>37.668000698089529</v>
      </c>
      <c r="I119" s="33">
        <v>50.497000694274853</v>
      </c>
      <c r="J119" s="33">
        <v>65.411998748779297</v>
      </c>
      <c r="K119" s="33">
        <v>82.598003387451101</v>
      </c>
      <c r="L119" s="33">
        <v>96.729002952575598</v>
      </c>
      <c r="M119" s="33">
        <v>112.11099720001209</v>
      </c>
      <c r="N119" s="33">
        <v>128.7480001449583</v>
      </c>
      <c r="O119" s="33">
        <v>146.674007415771</v>
      </c>
      <c r="P119" s="33">
        <v>164.1120033264157</v>
      </c>
      <c r="Q119" s="33">
        <v>182.07299804687452</v>
      </c>
      <c r="R119" s="33">
        <v>191.79999732971089</v>
      </c>
      <c r="S119" s="33">
        <v>202.03400230407689</v>
      </c>
      <c r="T119" s="33">
        <v>212.35599899291938</v>
      </c>
      <c r="U119" s="33">
        <v>223.17800712585358</v>
      </c>
      <c r="V119" s="33">
        <v>234.19300270080521</v>
      </c>
      <c r="W119" s="33">
        <v>245.49399948120112</v>
      </c>
      <c r="X119" s="33">
        <v>256.95800399780211</v>
      </c>
      <c r="Y119" s="33">
        <v>268.73600196838322</v>
      </c>
      <c r="Z119" s="33">
        <v>280.62199401855423</v>
      </c>
      <c r="AA119" s="33">
        <v>292.61600875854447</v>
      </c>
      <c r="AB119" s="33">
        <v>304.57599258422778</v>
      </c>
      <c r="AC119" s="33">
        <v>316.62600326538069</v>
      </c>
      <c r="AD119" s="33">
        <v>328.75601196289063</v>
      </c>
      <c r="AE119" s="33">
        <v>340.86399841308514</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14317.73557949064</v>
      </c>
      <c r="D124" s="33">
        <v>16038.031738281245</v>
      </c>
      <c r="E124" s="33">
        <v>18141.66250038147</v>
      </c>
      <c r="F124" s="33">
        <v>20467.162845611565</v>
      </c>
      <c r="G124" s="33">
        <v>22742.462699890129</v>
      </c>
      <c r="H124" s="33">
        <v>24794.136241912842</v>
      </c>
      <c r="I124" s="33">
        <v>27203.264793395989</v>
      </c>
      <c r="J124" s="33">
        <v>29404.585037231431</v>
      </c>
      <c r="K124" s="33">
        <v>31633.684417724588</v>
      </c>
      <c r="L124" s="33">
        <v>33722.422073364258</v>
      </c>
      <c r="M124" s="33">
        <v>35881.735794067376</v>
      </c>
      <c r="N124" s="33">
        <v>38229.617347717271</v>
      </c>
      <c r="O124" s="33">
        <v>40526.807868957505</v>
      </c>
      <c r="P124" s="33">
        <v>42201.454330444321</v>
      </c>
      <c r="Q124" s="33">
        <v>43959.248107910142</v>
      </c>
      <c r="R124" s="33">
        <v>45343.557586669915</v>
      </c>
      <c r="S124" s="33">
        <v>47243.382507324204</v>
      </c>
      <c r="T124" s="33">
        <v>48591.002059936516</v>
      </c>
      <c r="U124" s="33">
        <v>50017.107940673828</v>
      </c>
      <c r="V124" s="33">
        <v>51711.974105834954</v>
      </c>
      <c r="W124" s="33">
        <v>53139.024307250962</v>
      </c>
      <c r="X124" s="33">
        <v>54708.855667114243</v>
      </c>
      <c r="Y124" s="33">
        <v>56320.096862792961</v>
      </c>
      <c r="Z124" s="33">
        <v>57968.833374023438</v>
      </c>
      <c r="AA124" s="33">
        <v>59644.967987060547</v>
      </c>
      <c r="AB124" s="33">
        <v>61342.158584594727</v>
      </c>
      <c r="AC124" s="33">
        <v>63040.189727783189</v>
      </c>
      <c r="AD124" s="33">
        <v>64716.189086914055</v>
      </c>
      <c r="AE124" s="33">
        <v>66373.636596679688</v>
      </c>
    </row>
    <row r="125" spans="1:31" collapsed="1">
      <c r="A125" s="29" t="s">
        <v>40</v>
      </c>
      <c r="B125" s="29" t="s">
        <v>77</v>
      </c>
      <c r="C125" s="33">
        <v>579.5</v>
      </c>
      <c r="D125" s="33">
        <v>1031.2</v>
      </c>
      <c r="E125" s="33">
        <v>1768.4</v>
      </c>
      <c r="F125" s="33">
        <v>2546.2999999999997</v>
      </c>
      <c r="G125" s="33">
        <v>3286.9</v>
      </c>
      <c r="H125" s="33">
        <v>3921.6</v>
      </c>
      <c r="I125" s="33">
        <v>4557.8000000000011</v>
      </c>
      <c r="J125" s="33">
        <v>5129.8</v>
      </c>
      <c r="K125" s="33">
        <v>5641.2</v>
      </c>
      <c r="L125" s="33">
        <v>6325.9</v>
      </c>
      <c r="M125" s="33">
        <v>7040.2999999999993</v>
      </c>
      <c r="N125" s="33">
        <v>7755.7999999999993</v>
      </c>
      <c r="O125" s="33">
        <v>8465.7000000000007</v>
      </c>
      <c r="P125" s="33">
        <v>9049.4000000000015</v>
      </c>
      <c r="Q125" s="33">
        <v>9600.4</v>
      </c>
      <c r="R125" s="33">
        <v>9649.8000000000011</v>
      </c>
      <c r="S125" s="33">
        <v>9702.8000000000011</v>
      </c>
      <c r="T125" s="33">
        <v>9740.4</v>
      </c>
      <c r="U125" s="33">
        <v>9784.1</v>
      </c>
      <c r="V125" s="33">
        <v>9817.1</v>
      </c>
      <c r="W125" s="33">
        <v>9839.6</v>
      </c>
      <c r="X125" s="33">
        <v>9854</v>
      </c>
      <c r="Y125" s="33">
        <v>9863.4000000000015</v>
      </c>
      <c r="Z125" s="33">
        <v>9870</v>
      </c>
      <c r="AA125" s="33">
        <v>9868.2999999999993</v>
      </c>
      <c r="AB125" s="33">
        <v>9858.5</v>
      </c>
      <c r="AC125" s="33">
        <v>9836.4</v>
      </c>
      <c r="AD125" s="33">
        <v>9798.5999999999985</v>
      </c>
      <c r="AE125" s="33">
        <v>9747.0000000000036</v>
      </c>
    </row>
    <row r="126" spans="1:31" collapsed="1">
      <c r="A126" s="29" t="s">
        <v>40</v>
      </c>
      <c r="B126" s="29" t="s">
        <v>78</v>
      </c>
      <c r="C126" s="33">
        <v>579.5</v>
      </c>
      <c r="D126" s="33">
        <v>1031.2</v>
      </c>
      <c r="E126" s="33">
        <v>1768.4</v>
      </c>
      <c r="F126" s="33">
        <v>2546.2999999999997</v>
      </c>
      <c r="G126" s="33">
        <v>3286.9</v>
      </c>
      <c r="H126" s="33">
        <v>3921.6</v>
      </c>
      <c r="I126" s="33">
        <v>4557.8000000000011</v>
      </c>
      <c r="J126" s="33">
        <v>5129.8</v>
      </c>
      <c r="K126" s="33">
        <v>5641.2</v>
      </c>
      <c r="L126" s="33">
        <v>6325.9</v>
      </c>
      <c r="M126" s="33">
        <v>7040.2999999999993</v>
      </c>
      <c r="N126" s="33">
        <v>7755.7999999999993</v>
      </c>
      <c r="O126" s="33">
        <v>8465.7000000000007</v>
      </c>
      <c r="P126" s="33">
        <v>9049.4000000000015</v>
      </c>
      <c r="Q126" s="33">
        <v>9600.4</v>
      </c>
      <c r="R126" s="33">
        <v>9649.8000000000011</v>
      </c>
      <c r="S126" s="33">
        <v>9702.8000000000011</v>
      </c>
      <c r="T126" s="33">
        <v>9740.4</v>
      </c>
      <c r="U126" s="33">
        <v>9784.1</v>
      </c>
      <c r="V126" s="33">
        <v>9817.1</v>
      </c>
      <c r="W126" s="33">
        <v>9839.6</v>
      </c>
      <c r="X126" s="33">
        <v>9854</v>
      </c>
      <c r="Y126" s="33">
        <v>9863.4000000000015</v>
      </c>
      <c r="Z126" s="33">
        <v>9870</v>
      </c>
      <c r="AA126" s="33">
        <v>9868.2999999999993</v>
      </c>
      <c r="AB126" s="33">
        <v>9858.5</v>
      </c>
      <c r="AC126" s="33">
        <v>9836.4</v>
      </c>
      <c r="AD126" s="33">
        <v>9798.5999999999985</v>
      </c>
      <c r="AE126" s="33">
        <v>9747.0000000000036</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4241.3829040527289</v>
      </c>
      <c r="D129" s="25">
        <v>4711.3319396972647</v>
      </c>
      <c r="E129" s="25">
        <v>5343.9404907226563</v>
      </c>
      <c r="F129" s="25">
        <v>6062.9208984375</v>
      </c>
      <c r="G129" s="25">
        <v>6807.4859619140625</v>
      </c>
      <c r="H129" s="25">
        <v>7463.93701171875</v>
      </c>
      <c r="I129" s="25">
        <v>8257.1661376953107</v>
      </c>
      <c r="J129" s="25">
        <v>9003.6689453125</v>
      </c>
      <c r="K129" s="25">
        <v>9768.92822265625</v>
      </c>
      <c r="L129" s="25">
        <v>10504.7978515625</v>
      </c>
      <c r="M129" s="25">
        <v>11253.5546875</v>
      </c>
      <c r="N129" s="25">
        <v>12077.626098632811</v>
      </c>
      <c r="O129" s="25">
        <v>12885.68591308593</v>
      </c>
      <c r="P129" s="25">
        <v>13472.84814453125</v>
      </c>
      <c r="Q129" s="25">
        <v>14095.52270507812</v>
      </c>
      <c r="R129" s="25">
        <v>14591.8154296875</v>
      </c>
      <c r="S129" s="25">
        <v>15270.205078125</v>
      </c>
      <c r="T129" s="25">
        <v>15752.2724609375</v>
      </c>
      <c r="U129" s="25">
        <v>16264.2509765625</v>
      </c>
      <c r="V129" s="25">
        <v>16864</v>
      </c>
      <c r="W129" s="25">
        <v>17367.352294921871</v>
      </c>
      <c r="X129" s="25">
        <v>17918.0751953125</v>
      </c>
      <c r="Y129" s="25">
        <v>18480.28564453125</v>
      </c>
      <c r="Z129" s="25">
        <v>19049.06884765625</v>
      </c>
      <c r="AA129" s="25">
        <v>19615.707275390621</v>
      </c>
      <c r="AB129" s="25">
        <v>20164.0634765625</v>
      </c>
      <c r="AC129" s="25">
        <v>20698.415283203121</v>
      </c>
      <c r="AD129" s="25">
        <v>21227.725830078121</v>
      </c>
      <c r="AE129" s="25">
        <v>21742.505615234371</v>
      </c>
    </row>
    <row r="130" spans="1:31">
      <c r="A130" s="29" t="s">
        <v>130</v>
      </c>
      <c r="B130" s="29" t="s">
        <v>77</v>
      </c>
      <c r="C130" s="33">
        <v>203.5</v>
      </c>
      <c r="D130" s="33">
        <v>385.90000000000003</v>
      </c>
      <c r="E130" s="33">
        <v>585</v>
      </c>
      <c r="F130" s="33">
        <v>808.6</v>
      </c>
      <c r="G130" s="33">
        <v>1038.8</v>
      </c>
      <c r="H130" s="33">
        <v>1231.3000000000002</v>
      </c>
      <c r="I130" s="33">
        <v>1430.2000000000003</v>
      </c>
      <c r="J130" s="33">
        <v>1617.7000000000003</v>
      </c>
      <c r="K130" s="33">
        <v>1786.0000000000002</v>
      </c>
      <c r="L130" s="33">
        <v>2016.8000000000002</v>
      </c>
      <c r="M130" s="33">
        <v>2252.5</v>
      </c>
      <c r="N130" s="33">
        <v>2492.1999999999998</v>
      </c>
      <c r="O130" s="33">
        <v>2729.7000000000003</v>
      </c>
      <c r="P130" s="33">
        <v>2928.2000000000003</v>
      </c>
      <c r="Q130" s="33">
        <v>3115.2</v>
      </c>
      <c r="R130" s="33">
        <v>3140.2000000000003</v>
      </c>
      <c r="S130" s="33">
        <v>3166.7000000000003</v>
      </c>
      <c r="T130" s="33">
        <v>3186.2999999999997</v>
      </c>
      <c r="U130" s="33">
        <v>3208.5</v>
      </c>
      <c r="V130" s="33">
        <v>3226.3</v>
      </c>
      <c r="W130" s="33">
        <v>3239.8</v>
      </c>
      <c r="X130" s="33">
        <v>3250</v>
      </c>
      <c r="Y130" s="33">
        <v>3257.1000000000004</v>
      </c>
      <c r="Z130" s="33">
        <v>3262.3999999999996</v>
      </c>
      <c r="AA130" s="33">
        <v>3263.8</v>
      </c>
      <c r="AB130" s="33">
        <v>3259</v>
      </c>
      <c r="AC130" s="33">
        <v>3248.0999999999995</v>
      </c>
      <c r="AD130" s="33">
        <v>3233.5999999999995</v>
      </c>
      <c r="AE130" s="33">
        <v>3213.2</v>
      </c>
    </row>
    <row r="131" spans="1:31">
      <c r="A131" s="29" t="s">
        <v>130</v>
      </c>
      <c r="B131" s="29" t="s">
        <v>78</v>
      </c>
      <c r="C131" s="33">
        <v>203.5</v>
      </c>
      <c r="D131" s="33">
        <v>385.90000000000003</v>
      </c>
      <c r="E131" s="33">
        <v>585</v>
      </c>
      <c r="F131" s="33">
        <v>808.6</v>
      </c>
      <c r="G131" s="33">
        <v>1038.8</v>
      </c>
      <c r="H131" s="33">
        <v>1231.3000000000002</v>
      </c>
      <c r="I131" s="33">
        <v>1430.2000000000003</v>
      </c>
      <c r="J131" s="33">
        <v>1617.7000000000003</v>
      </c>
      <c r="K131" s="33">
        <v>1786.0000000000002</v>
      </c>
      <c r="L131" s="33">
        <v>2016.8000000000002</v>
      </c>
      <c r="M131" s="33">
        <v>2252.5</v>
      </c>
      <c r="N131" s="33">
        <v>2492.1999999999998</v>
      </c>
      <c r="O131" s="33">
        <v>2729.7000000000003</v>
      </c>
      <c r="P131" s="33">
        <v>2928.2000000000003</v>
      </c>
      <c r="Q131" s="33">
        <v>3115.2</v>
      </c>
      <c r="R131" s="33">
        <v>3140.2000000000003</v>
      </c>
      <c r="S131" s="33">
        <v>3166.7000000000003</v>
      </c>
      <c r="T131" s="33">
        <v>3186.2999999999997</v>
      </c>
      <c r="U131" s="33">
        <v>3208.5</v>
      </c>
      <c r="V131" s="33">
        <v>3226.3</v>
      </c>
      <c r="W131" s="33">
        <v>3239.8</v>
      </c>
      <c r="X131" s="33">
        <v>3250</v>
      </c>
      <c r="Y131" s="33">
        <v>3257.1000000000004</v>
      </c>
      <c r="Z131" s="33">
        <v>3262.3999999999996</v>
      </c>
      <c r="AA131" s="33">
        <v>3263.8</v>
      </c>
      <c r="AB131" s="33">
        <v>3259</v>
      </c>
      <c r="AC131" s="33">
        <v>3248.0999999999995</v>
      </c>
      <c r="AD131" s="33">
        <v>3233.5999999999995</v>
      </c>
      <c r="AE131" s="33">
        <v>3213.2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4265.7440490722647</v>
      </c>
      <c r="D134" s="25">
        <v>4680.951629638671</v>
      </c>
      <c r="E134" s="25">
        <v>5183.1304321289063</v>
      </c>
      <c r="F134" s="25">
        <v>5787.557373046875</v>
      </c>
      <c r="G134" s="25">
        <v>6389.47265625</v>
      </c>
      <c r="H134" s="25">
        <v>6895.2298583984375</v>
      </c>
      <c r="I134" s="25">
        <v>7516.7694091796875</v>
      </c>
      <c r="J134" s="25">
        <v>8113.26904296875</v>
      </c>
      <c r="K134" s="25">
        <v>8718.3391113281195</v>
      </c>
      <c r="L134" s="25">
        <v>9285.158203125</v>
      </c>
      <c r="M134" s="25">
        <v>9878.2021484375</v>
      </c>
      <c r="N134" s="25">
        <v>10523.746215820311</v>
      </c>
      <c r="O134" s="25">
        <v>11158.63232421875</v>
      </c>
      <c r="P134" s="25">
        <v>11620.78198242187</v>
      </c>
      <c r="Q134" s="25">
        <v>12106.79614257812</v>
      </c>
      <c r="R134" s="25">
        <v>12479.32067871093</v>
      </c>
      <c r="S134" s="25">
        <v>13012.87097167968</v>
      </c>
      <c r="T134" s="25">
        <v>13376.08813476562</v>
      </c>
      <c r="U134" s="25">
        <v>13757.3876953125</v>
      </c>
      <c r="V134" s="25">
        <v>14223.6259765625</v>
      </c>
      <c r="W134" s="25">
        <v>14602.67431640625</v>
      </c>
      <c r="X134" s="25">
        <v>15026.61889648437</v>
      </c>
      <c r="Y134" s="25">
        <v>15462.798828125</v>
      </c>
      <c r="Z134" s="25">
        <v>15914.64794921875</v>
      </c>
      <c r="AA134" s="25">
        <v>16374.3203125</v>
      </c>
      <c r="AB134" s="25">
        <v>16853.6875</v>
      </c>
      <c r="AC134" s="25">
        <v>17335.372314453121</v>
      </c>
      <c r="AD134" s="25">
        <v>17808.1953125</v>
      </c>
      <c r="AE134" s="25">
        <v>18279.0087890625</v>
      </c>
    </row>
    <row r="135" spans="1:31">
      <c r="A135" s="29" t="s">
        <v>131</v>
      </c>
      <c r="B135" s="29" t="s">
        <v>77</v>
      </c>
      <c r="C135" s="33">
        <v>113.00000000000001</v>
      </c>
      <c r="D135" s="33">
        <v>269.20000000000005</v>
      </c>
      <c r="E135" s="33">
        <v>441.49999999999994</v>
      </c>
      <c r="F135" s="33">
        <v>636.29999999999995</v>
      </c>
      <c r="G135" s="33">
        <v>828.89999999999986</v>
      </c>
      <c r="H135" s="33">
        <v>979.8</v>
      </c>
      <c r="I135" s="33">
        <v>1137.4000000000001</v>
      </c>
      <c r="J135" s="33">
        <v>1294.8</v>
      </c>
      <c r="K135" s="33">
        <v>1435.3999999999999</v>
      </c>
      <c r="L135" s="33">
        <v>1617.8999999999999</v>
      </c>
      <c r="M135" s="33">
        <v>1809.9</v>
      </c>
      <c r="N135" s="33">
        <v>1999.5</v>
      </c>
      <c r="O135" s="33">
        <v>2187.6</v>
      </c>
      <c r="P135" s="33">
        <v>2339.4000000000005</v>
      </c>
      <c r="Q135" s="33">
        <v>2485.6999999999998</v>
      </c>
      <c r="R135" s="33">
        <v>2493.2999999999997</v>
      </c>
      <c r="S135" s="33">
        <v>2502.5000000000005</v>
      </c>
      <c r="T135" s="33">
        <v>2508.4999999999995</v>
      </c>
      <c r="U135" s="33">
        <v>2516.1999999999998</v>
      </c>
      <c r="V135" s="33">
        <v>2522.2999999999997</v>
      </c>
      <c r="W135" s="33">
        <v>2525.2999999999997</v>
      </c>
      <c r="X135" s="33">
        <v>2527.4999999999995</v>
      </c>
      <c r="Y135" s="33">
        <v>2529.3000000000002</v>
      </c>
      <c r="Z135" s="33">
        <v>2532.0999999999995</v>
      </c>
      <c r="AA135" s="33">
        <v>2532.5</v>
      </c>
      <c r="AB135" s="33">
        <v>2533.3999999999996</v>
      </c>
      <c r="AC135" s="33">
        <v>2531.3000000000002</v>
      </c>
      <c r="AD135" s="33">
        <v>2524.1</v>
      </c>
      <c r="AE135" s="33">
        <v>2514.1000000000004</v>
      </c>
    </row>
    <row r="136" spans="1:31">
      <c r="A136" s="29" t="s">
        <v>131</v>
      </c>
      <c r="B136" s="29" t="s">
        <v>78</v>
      </c>
      <c r="C136" s="33">
        <v>113.00000000000001</v>
      </c>
      <c r="D136" s="33">
        <v>269.20000000000005</v>
      </c>
      <c r="E136" s="33">
        <v>441.49999999999994</v>
      </c>
      <c r="F136" s="33">
        <v>636.29999999999995</v>
      </c>
      <c r="G136" s="33">
        <v>828.89999999999986</v>
      </c>
      <c r="H136" s="33">
        <v>979.8</v>
      </c>
      <c r="I136" s="33">
        <v>1137.4000000000001</v>
      </c>
      <c r="J136" s="33">
        <v>1294.8</v>
      </c>
      <c r="K136" s="33">
        <v>1435.3999999999999</v>
      </c>
      <c r="L136" s="33">
        <v>1617.8999999999999</v>
      </c>
      <c r="M136" s="33">
        <v>1809.9</v>
      </c>
      <c r="N136" s="33">
        <v>1999.5</v>
      </c>
      <c r="O136" s="33">
        <v>2187.6</v>
      </c>
      <c r="P136" s="33">
        <v>2339.4000000000005</v>
      </c>
      <c r="Q136" s="33">
        <v>2485.6999999999998</v>
      </c>
      <c r="R136" s="33">
        <v>2493.2999999999997</v>
      </c>
      <c r="S136" s="33">
        <v>2502.5000000000005</v>
      </c>
      <c r="T136" s="33">
        <v>2508.4999999999995</v>
      </c>
      <c r="U136" s="33">
        <v>2516.1999999999998</v>
      </c>
      <c r="V136" s="33">
        <v>2522.2999999999997</v>
      </c>
      <c r="W136" s="33">
        <v>2525.2999999999997</v>
      </c>
      <c r="X136" s="33">
        <v>2527.4999999999995</v>
      </c>
      <c r="Y136" s="33">
        <v>2529.3000000000002</v>
      </c>
      <c r="Z136" s="33">
        <v>2532.0999999999995</v>
      </c>
      <c r="AA136" s="33">
        <v>2532.5</v>
      </c>
      <c r="AB136" s="33">
        <v>2533.3999999999996</v>
      </c>
      <c r="AC136" s="33">
        <v>2531.3000000000002</v>
      </c>
      <c r="AD136" s="33">
        <v>2524.1</v>
      </c>
      <c r="AE136" s="33">
        <v>2514.1000000000004</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3672.012664794916</v>
      </c>
      <c r="D139" s="25">
        <v>4323.9168395996094</v>
      </c>
      <c r="E139" s="25">
        <v>5053.76904296875</v>
      </c>
      <c r="F139" s="25">
        <v>5790.9588012695313</v>
      </c>
      <c r="G139" s="25">
        <v>6520.7273559570313</v>
      </c>
      <c r="H139" s="25">
        <v>7238.115234375</v>
      </c>
      <c r="I139" s="25">
        <v>8018.1380615234302</v>
      </c>
      <c r="J139" s="25">
        <v>8676.4749755859302</v>
      </c>
      <c r="K139" s="25">
        <v>9331.2351074218695</v>
      </c>
      <c r="L139" s="25">
        <v>9932.0548095703107</v>
      </c>
      <c r="M139" s="25">
        <v>10554.23461914062</v>
      </c>
      <c r="N139" s="25">
        <v>11213.85388183593</v>
      </c>
      <c r="O139" s="25">
        <v>11851.77001953125</v>
      </c>
      <c r="P139" s="25">
        <v>12333.98999023437</v>
      </c>
      <c r="Q139" s="25">
        <v>12826.341796875</v>
      </c>
      <c r="R139" s="25">
        <v>13223.294921875</v>
      </c>
      <c r="S139" s="25">
        <v>13731.87353515625</v>
      </c>
      <c r="T139" s="25">
        <v>14116.36279296875</v>
      </c>
      <c r="U139" s="25">
        <v>14523.55419921875</v>
      </c>
      <c r="V139" s="25">
        <v>14994.72485351562</v>
      </c>
      <c r="W139" s="25">
        <v>15411.98168945312</v>
      </c>
      <c r="X139" s="25">
        <v>15862.20581054687</v>
      </c>
      <c r="Y139" s="25">
        <v>16328.1181640625</v>
      </c>
      <c r="Z139" s="25">
        <v>16804.285888671871</v>
      </c>
      <c r="AA139" s="25">
        <v>17301.05908203125</v>
      </c>
      <c r="AB139" s="25">
        <v>17811.241455078121</v>
      </c>
      <c r="AC139" s="25">
        <v>18331.921142578121</v>
      </c>
      <c r="AD139" s="25">
        <v>18845.3173828125</v>
      </c>
      <c r="AE139" s="25">
        <v>19361.50830078125</v>
      </c>
    </row>
    <row r="140" spans="1:31">
      <c r="A140" s="29" t="s">
        <v>132</v>
      </c>
      <c r="B140" s="29" t="s">
        <v>77</v>
      </c>
      <c r="C140" s="33">
        <v>127.89999999999999</v>
      </c>
      <c r="D140" s="33">
        <v>169.89999999999998</v>
      </c>
      <c r="E140" s="33">
        <v>458.59999999999997</v>
      </c>
      <c r="F140" s="33">
        <v>733.5</v>
      </c>
      <c r="G140" s="33">
        <v>991.5</v>
      </c>
      <c r="H140" s="33">
        <v>1234.7</v>
      </c>
      <c r="I140" s="33">
        <v>1463.3000000000002</v>
      </c>
      <c r="J140" s="33">
        <v>1639.3</v>
      </c>
      <c r="K140" s="33">
        <v>1795.4999999999998</v>
      </c>
      <c r="L140" s="33">
        <v>2004.5</v>
      </c>
      <c r="M140" s="33">
        <v>2224</v>
      </c>
      <c r="N140" s="33">
        <v>2443.1</v>
      </c>
      <c r="O140" s="33">
        <v>2661.2</v>
      </c>
      <c r="P140" s="33">
        <v>2848.7</v>
      </c>
      <c r="Q140" s="33">
        <v>3022.4000000000005</v>
      </c>
      <c r="R140" s="33">
        <v>3038.1000000000004</v>
      </c>
      <c r="S140" s="33">
        <v>3053.6</v>
      </c>
      <c r="T140" s="33">
        <v>3065.3999999999996</v>
      </c>
      <c r="U140" s="33">
        <v>3078.7</v>
      </c>
      <c r="V140" s="33">
        <v>3087.8999999999996</v>
      </c>
      <c r="W140" s="33">
        <v>3094.9999999999995</v>
      </c>
      <c r="X140" s="33">
        <v>3098.7</v>
      </c>
      <c r="Y140" s="33">
        <v>3101.4</v>
      </c>
      <c r="Z140" s="33">
        <v>3102.2999999999993</v>
      </c>
      <c r="AA140" s="33">
        <v>3102.2000000000007</v>
      </c>
      <c r="AB140" s="33">
        <v>3100.1000000000004</v>
      </c>
      <c r="AC140" s="33">
        <v>3095.5999999999995</v>
      </c>
      <c r="AD140" s="33">
        <v>3085.2000000000007</v>
      </c>
      <c r="AE140" s="33">
        <v>3071.3000000000011</v>
      </c>
    </row>
    <row r="141" spans="1:31">
      <c r="A141" s="29" t="s">
        <v>132</v>
      </c>
      <c r="B141" s="29" t="s">
        <v>78</v>
      </c>
      <c r="C141" s="33">
        <v>127.89999999999999</v>
      </c>
      <c r="D141" s="33">
        <v>169.89999999999998</v>
      </c>
      <c r="E141" s="33">
        <v>458.59999999999997</v>
      </c>
      <c r="F141" s="33">
        <v>733.5</v>
      </c>
      <c r="G141" s="33">
        <v>991.5</v>
      </c>
      <c r="H141" s="33">
        <v>1234.7</v>
      </c>
      <c r="I141" s="33">
        <v>1463.3000000000002</v>
      </c>
      <c r="J141" s="33">
        <v>1639.3</v>
      </c>
      <c r="K141" s="33">
        <v>1795.4999999999998</v>
      </c>
      <c r="L141" s="33">
        <v>2004.5</v>
      </c>
      <c r="M141" s="33">
        <v>2224</v>
      </c>
      <c r="N141" s="33">
        <v>2443.1</v>
      </c>
      <c r="O141" s="33">
        <v>2661.2</v>
      </c>
      <c r="P141" s="33">
        <v>2848.7</v>
      </c>
      <c r="Q141" s="33">
        <v>3022.4000000000005</v>
      </c>
      <c r="R141" s="33">
        <v>3038.1000000000004</v>
      </c>
      <c r="S141" s="33">
        <v>3053.6</v>
      </c>
      <c r="T141" s="33">
        <v>3065.3999999999996</v>
      </c>
      <c r="U141" s="33">
        <v>3078.7</v>
      </c>
      <c r="V141" s="33">
        <v>3087.8999999999996</v>
      </c>
      <c r="W141" s="33">
        <v>3094.9999999999995</v>
      </c>
      <c r="X141" s="33">
        <v>3098.7</v>
      </c>
      <c r="Y141" s="33">
        <v>3101.4</v>
      </c>
      <c r="Z141" s="33">
        <v>3102.2999999999993</v>
      </c>
      <c r="AA141" s="33">
        <v>3102.2000000000007</v>
      </c>
      <c r="AB141" s="33">
        <v>3100.1000000000004</v>
      </c>
      <c r="AC141" s="33">
        <v>3095.5999999999995</v>
      </c>
      <c r="AD141" s="33">
        <v>3085.2000000000007</v>
      </c>
      <c r="AE141" s="33">
        <v>3071.3000000000011</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1913.520553588859</v>
      </c>
      <c r="D144" s="25">
        <v>2069.2839965820281</v>
      </c>
      <c r="E144" s="25">
        <v>2265.9701538085928</v>
      </c>
      <c r="F144" s="25">
        <v>2481.5299682617128</v>
      </c>
      <c r="G144" s="25">
        <v>2637.3888244628852</v>
      </c>
      <c r="H144" s="25">
        <v>2773.986053466796</v>
      </c>
      <c r="I144" s="25">
        <v>2939.550750732421</v>
      </c>
      <c r="J144" s="25">
        <v>3101.8463745117128</v>
      </c>
      <c r="K144" s="25">
        <v>3268.0303649902289</v>
      </c>
      <c r="L144" s="25">
        <v>3414.8693237304678</v>
      </c>
      <c r="M144" s="25">
        <v>3571.648559570312</v>
      </c>
      <c r="N144" s="25">
        <v>3741.8128051757813</v>
      </c>
      <c r="O144" s="25">
        <v>3908.65209960937</v>
      </c>
      <c r="P144" s="25">
        <v>4020.199584960937</v>
      </c>
      <c r="Q144" s="25">
        <v>4138.7557983398428</v>
      </c>
      <c r="R144" s="25">
        <v>4231.3834228515625</v>
      </c>
      <c r="S144" s="25">
        <v>4360.8052368164008</v>
      </c>
      <c r="T144" s="25">
        <v>4451.8955688476563</v>
      </c>
      <c r="U144" s="25">
        <v>4549.1459350585928</v>
      </c>
      <c r="V144" s="25">
        <v>4665.1983642578125</v>
      </c>
      <c r="W144" s="25">
        <v>4763.3251953124945</v>
      </c>
      <c r="X144" s="25">
        <v>4872.7831420898428</v>
      </c>
      <c r="Y144" s="25">
        <v>4984.3777465820258</v>
      </c>
      <c r="Z144" s="25">
        <v>5100.9013671875</v>
      </c>
      <c r="AA144" s="25">
        <v>5220.0137939453125</v>
      </c>
      <c r="AB144" s="25">
        <v>5346.0237426757813</v>
      </c>
      <c r="AC144" s="25">
        <v>5474.4638671875</v>
      </c>
      <c r="AD144" s="25">
        <v>5603.2781982421802</v>
      </c>
      <c r="AE144" s="25">
        <v>5728.2808837890598</v>
      </c>
    </row>
    <row r="145" spans="1:31">
      <c r="A145" s="29" t="s">
        <v>133</v>
      </c>
      <c r="B145" s="29" t="s">
        <v>77</v>
      </c>
      <c r="C145" s="33">
        <v>119.5</v>
      </c>
      <c r="D145" s="33">
        <v>178</v>
      </c>
      <c r="E145" s="33">
        <v>241.39999999999998</v>
      </c>
      <c r="F145" s="33">
        <v>310.29999999999995</v>
      </c>
      <c r="G145" s="33">
        <v>355.9</v>
      </c>
      <c r="H145" s="33">
        <v>391.7</v>
      </c>
      <c r="I145" s="33">
        <v>430.3</v>
      </c>
      <c r="J145" s="33">
        <v>470.00000000000006</v>
      </c>
      <c r="K145" s="33">
        <v>506.09999999999997</v>
      </c>
      <c r="L145" s="33">
        <v>553.70000000000005</v>
      </c>
      <c r="M145" s="33">
        <v>605.90000000000009</v>
      </c>
      <c r="N145" s="33">
        <v>657.7</v>
      </c>
      <c r="O145" s="33">
        <v>708.5</v>
      </c>
      <c r="P145" s="33">
        <v>741.00000000000011</v>
      </c>
      <c r="Q145" s="33">
        <v>772.4</v>
      </c>
      <c r="R145" s="33">
        <v>771.60000000000014</v>
      </c>
      <c r="S145" s="33">
        <v>771.4</v>
      </c>
      <c r="T145" s="33">
        <v>770.09999999999991</v>
      </c>
      <c r="U145" s="33">
        <v>769.09999999999991</v>
      </c>
      <c r="V145" s="33">
        <v>767.7</v>
      </c>
      <c r="W145" s="33">
        <v>765.6</v>
      </c>
      <c r="X145" s="33">
        <v>763.3</v>
      </c>
      <c r="Y145" s="33">
        <v>760.5</v>
      </c>
      <c r="Z145" s="33">
        <v>758</v>
      </c>
      <c r="AA145" s="33">
        <v>754.8</v>
      </c>
      <c r="AB145" s="33">
        <v>751.7</v>
      </c>
      <c r="AC145" s="33">
        <v>748.10000000000014</v>
      </c>
      <c r="AD145" s="33">
        <v>743.8</v>
      </c>
      <c r="AE145" s="33">
        <v>738.2</v>
      </c>
    </row>
    <row r="146" spans="1:31">
      <c r="A146" s="29" t="s">
        <v>133</v>
      </c>
      <c r="B146" s="29" t="s">
        <v>78</v>
      </c>
      <c r="C146" s="33">
        <v>119.5</v>
      </c>
      <c r="D146" s="33">
        <v>178</v>
      </c>
      <c r="E146" s="33">
        <v>241.39999999999998</v>
      </c>
      <c r="F146" s="33">
        <v>310.29999999999995</v>
      </c>
      <c r="G146" s="33">
        <v>355.9</v>
      </c>
      <c r="H146" s="33">
        <v>391.7</v>
      </c>
      <c r="I146" s="33">
        <v>430.3</v>
      </c>
      <c r="J146" s="33">
        <v>470.00000000000006</v>
      </c>
      <c r="K146" s="33">
        <v>506.09999999999997</v>
      </c>
      <c r="L146" s="33">
        <v>553.70000000000005</v>
      </c>
      <c r="M146" s="33">
        <v>605.90000000000009</v>
      </c>
      <c r="N146" s="33">
        <v>657.7</v>
      </c>
      <c r="O146" s="33">
        <v>708.5</v>
      </c>
      <c r="P146" s="33">
        <v>741.00000000000011</v>
      </c>
      <c r="Q146" s="33">
        <v>772.4</v>
      </c>
      <c r="R146" s="33">
        <v>771.60000000000014</v>
      </c>
      <c r="S146" s="33">
        <v>771.4</v>
      </c>
      <c r="T146" s="33">
        <v>770.09999999999991</v>
      </c>
      <c r="U146" s="33">
        <v>769.09999999999991</v>
      </c>
      <c r="V146" s="33">
        <v>767.7</v>
      </c>
      <c r="W146" s="33">
        <v>765.6</v>
      </c>
      <c r="X146" s="33">
        <v>763.3</v>
      </c>
      <c r="Y146" s="33">
        <v>760.5</v>
      </c>
      <c r="Z146" s="33">
        <v>758</v>
      </c>
      <c r="AA146" s="33">
        <v>754.8</v>
      </c>
      <c r="AB146" s="33">
        <v>751.7</v>
      </c>
      <c r="AC146" s="33">
        <v>748.10000000000014</v>
      </c>
      <c r="AD146" s="33">
        <v>743.8</v>
      </c>
      <c r="AE146" s="33">
        <v>738.2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225.07540798187213</v>
      </c>
      <c r="D149" s="25">
        <v>252.54733276367128</v>
      </c>
      <c r="E149" s="25">
        <v>294.85238075256325</v>
      </c>
      <c r="F149" s="25">
        <v>344.1958045959463</v>
      </c>
      <c r="G149" s="25">
        <v>387.38790130615143</v>
      </c>
      <c r="H149" s="25">
        <v>422.86808395385714</v>
      </c>
      <c r="I149" s="25">
        <v>471.64043426513581</v>
      </c>
      <c r="J149" s="25">
        <v>509.32569885253889</v>
      </c>
      <c r="K149" s="25">
        <v>547.15161132812432</v>
      </c>
      <c r="L149" s="25">
        <v>585.54188537597565</v>
      </c>
      <c r="M149" s="25">
        <v>624.0957794189444</v>
      </c>
      <c r="N149" s="25">
        <v>672.57834625244095</v>
      </c>
      <c r="O149" s="25">
        <v>722.06751251220601</v>
      </c>
      <c r="P149" s="25">
        <v>753.63462829589707</v>
      </c>
      <c r="Q149" s="25">
        <v>791.83166503906091</v>
      </c>
      <c r="R149" s="25">
        <v>817.74313354492108</v>
      </c>
      <c r="S149" s="25">
        <v>867.62768554687409</v>
      </c>
      <c r="T149" s="25">
        <v>894.38310241699196</v>
      </c>
      <c r="U149" s="25">
        <v>922.76913452148403</v>
      </c>
      <c r="V149" s="25">
        <v>964.42491149902298</v>
      </c>
      <c r="W149" s="25">
        <v>993.69081115722599</v>
      </c>
      <c r="X149" s="25">
        <v>1029.1726226806629</v>
      </c>
      <c r="Y149" s="25">
        <v>1064.5164794921859</v>
      </c>
      <c r="Z149" s="25">
        <v>1099.929321289062</v>
      </c>
      <c r="AA149" s="25">
        <v>1133.8675231933589</v>
      </c>
      <c r="AB149" s="25">
        <v>1167.1424102783201</v>
      </c>
      <c r="AC149" s="25">
        <v>1200.017120361327</v>
      </c>
      <c r="AD149" s="25">
        <v>1231.6723632812491</v>
      </c>
      <c r="AE149" s="25">
        <v>1262.3330078124991</v>
      </c>
    </row>
    <row r="150" spans="1:31">
      <c r="A150" s="29" t="s">
        <v>134</v>
      </c>
      <c r="B150" s="29" t="s">
        <v>77</v>
      </c>
      <c r="C150" s="33">
        <v>15.600000000000001</v>
      </c>
      <c r="D150" s="33">
        <v>28.200000000000003</v>
      </c>
      <c r="E150" s="33">
        <v>41.9</v>
      </c>
      <c r="F150" s="33">
        <v>57.600000000000009</v>
      </c>
      <c r="G150" s="33">
        <v>71.8</v>
      </c>
      <c r="H150" s="33">
        <v>84.1</v>
      </c>
      <c r="I150" s="33">
        <v>96.6</v>
      </c>
      <c r="J150" s="33">
        <v>108</v>
      </c>
      <c r="K150" s="33">
        <v>118.20000000000002</v>
      </c>
      <c r="L150" s="33">
        <v>133</v>
      </c>
      <c r="M150" s="33">
        <v>148.00000000000003</v>
      </c>
      <c r="N150" s="33">
        <v>163.30000000000001</v>
      </c>
      <c r="O150" s="33">
        <v>178.7</v>
      </c>
      <c r="P150" s="33">
        <v>192.1</v>
      </c>
      <c r="Q150" s="33">
        <v>204.70000000000002</v>
      </c>
      <c r="R150" s="33">
        <v>206.59999999999997</v>
      </c>
      <c r="S150" s="33">
        <v>208.60000000000002</v>
      </c>
      <c r="T150" s="33">
        <v>210.1</v>
      </c>
      <c r="U150" s="33">
        <v>211.60000000000002</v>
      </c>
      <c r="V150" s="33">
        <v>212.90000000000003</v>
      </c>
      <c r="W150" s="33">
        <v>213.89999999999998</v>
      </c>
      <c r="X150" s="33">
        <v>214.5</v>
      </c>
      <c r="Y150" s="33">
        <v>215.10000000000002</v>
      </c>
      <c r="Z150" s="33">
        <v>215.2</v>
      </c>
      <c r="AA150" s="33">
        <v>215</v>
      </c>
      <c r="AB150" s="33">
        <v>214.29999999999995</v>
      </c>
      <c r="AC150" s="33">
        <v>213.29999999999995</v>
      </c>
      <c r="AD150" s="33">
        <v>211.90000000000003</v>
      </c>
      <c r="AE150" s="33">
        <v>210.20000000000005</v>
      </c>
    </row>
    <row r="151" spans="1:31">
      <c r="A151" s="29" t="s">
        <v>134</v>
      </c>
      <c r="B151" s="29" t="s">
        <v>78</v>
      </c>
      <c r="C151" s="33">
        <v>15.600000000000001</v>
      </c>
      <c r="D151" s="33">
        <v>28.200000000000003</v>
      </c>
      <c r="E151" s="33">
        <v>41.9</v>
      </c>
      <c r="F151" s="33">
        <v>57.600000000000009</v>
      </c>
      <c r="G151" s="33">
        <v>71.8</v>
      </c>
      <c r="H151" s="33">
        <v>84.1</v>
      </c>
      <c r="I151" s="33">
        <v>96.6</v>
      </c>
      <c r="J151" s="33">
        <v>108</v>
      </c>
      <c r="K151" s="33">
        <v>118.20000000000002</v>
      </c>
      <c r="L151" s="33">
        <v>133</v>
      </c>
      <c r="M151" s="33">
        <v>148.00000000000003</v>
      </c>
      <c r="N151" s="33">
        <v>163.30000000000001</v>
      </c>
      <c r="O151" s="33">
        <v>178.7</v>
      </c>
      <c r="P151" s="33">
        <v>192.1</v>
      </c>
      <c r="Q151" s="33">
        <v>204.70000000000002</v>
      </c>
      <c r="R151" s="33">
        <v>206.59999999999997</v>
      </c>
      <c r="S151" s="33">
        <v>208.60000000000002</v>
      </c>
      <c r="T151" s="33">
        <v>210.1</v>
      </c>
      <c r="U151" s="33">
        <v>211.60000000000002</v>
      </c>
      <c r="V151" s="33">
        <v>212.90000000000003</v>
      </c>
      <c r="W151" s="33">
        <v>213.89999999999998</v>
      </c>
      <c r="X151" s="33">
        <v>214.5</v>
      </c>
      <c r="Y151" s="33">
        <v>215.10000000000002</v>
      </c>
      <c r="Z151" s="33">
        <v>215.2</v>
      </c>
      <c r="AA151" s="33">
        <v>215</v>
      </c>
      <c r="AB151" s="33">
        <v>214.29999999999995</v>
      </c>
      <c r="AC151" s="33">
        <v>213.29999999999995</v>
      </c>
      <c r="AD151" s="33">
        <v>211.90000000000003</v>
      </c>
      <c r="AE151" s="33">
        <v>210.20000000000005</v>
      </c>
    </row>
  </sheetData>
  <sheetProtection algorithmName="SHA-512" hashValue="js153uV+VdWdjIt/v3OVJLIzwUoLWV3+V33IWjuZE/sxwreO8M4hqdyXtL0PMvvAC8ijhlwYIVpBKfniQ9ODfA==" saltValue="i0fWy7rdCtkP3BDVmshBm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7" tint="0.39997558519241921"/>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306689.02340000001</v>
      </c>
      <c r="D6" s="33">
        <v>265334.6153</v>
      </c>
      <c r="E6" s="33">
        <v>242000.96649999998</v>
      </c>
      <c r="F6" s="33">
        <v>215054.05532392609</v>
      </c>
      <c r="G6" s="33">
        <v>180593.79375943606</v>
      </c>
      <c r="H6" s="33">
        <v>163949.68916127403</v>
      </c>
      <c r="I6" s="33">
        <v>148847.18865636224</v>
      </c>
      <c r="J6" s="33">
        <v>149869.8584728885</v>
      </c>
      <c r="K6" s="33">
        <v>139597.91835223162</v>
      </c>
      <c r="L6" s="33">
        <v>129513.38307336325</v>
      </c>
      <c r="M6" s="33">
        <v>117548.33037511008</v>
      </c>
      <c r="N6" s="33">
        <v>76251.975280645362</v>
      </c>
      <c r="O6" s="33">
        <v>73685.937094369074</v>
      </c>
      <c r="P6" s="33">
        <v>61542.913037456165</v>
      </c>
      <c r="Q6" s="33">
        <v>45550.311399716724</v>
      </c>
      <c r="R6" s="33">
        <v>42747.187225365276</v>
      </c>
      <c r="S6" s="33">
        <v>41663.122111735996</v>
      </c>
      <c r="T6" s="33">
        <v>39408.163916181402</v>
      </c>
      <c r="U6" s="33">
        <v>34670.156481438702</v>
      </c>
      <c r="V6" s="33">
        <v>31861.673361105968</v>
      </c>
      <c r="W6" s="33">
        <v>24099.99955288077</v>
      </c>
      <c r="X6" s="33">
        <v>14251.644781219369</v>
      </c>
      <c r="Y6" s="33">
        <v>9385.7078261160204</v>
      </c>
      <c r="Z6" s="33">
        <v>8177.9219575890502</v>
      </c>
      <c r="AA6" s="33">
        <v>7330.7944235898085</v>
      </c>
      <c r="AB6" s="33">
        <v>7276.5552600000001</v>
      </c>
      <c r="AC6" s="33">
        <v>6408.0030465721002</v>
      </c>
      <c r="AD6" s="33">
        <v>5582.0899682114996</v>
      </c>
      <c r="AE6" s="33">
        <v>5436.5214288477</v>
      </c>
    </row>
    <row r="7" spans="1:31">
      <c r="A7" s="29" t="s">
        <v>40</v>
      </c>
      <c r="B7" s="29" t="s">
        <v>71</v>
      </c>
      <c r="C7" s="33">
        <v>106372.95849999999</v>
      </c>
      <c r="D7" s="33">
        <v>86597.867499999993</v>
      </c>
      <c r="E7" s="33">
        <v>87205.501000000004</v>
      </c>
      <c r="F7" s="33">
        <v>43172.412247213622</v>
      </c>
      <c r="G7" s="33">
        <v>41434.748068250723</v>
      </c>
      <c r="H7" s="33">
        <v>31429.655671588895</v>
      </c>
      <c r="I7" s="33">
        <v>4.1975753899999996E-3</v>
      </c>
      <c r="J7" s="33">
        <v>3.1426699399999996E-3</v>
      </c>
      <c r="K7" s="33">
        <v>2.6800424799999991E-3</v>
      </c>
      <c r="L7" s="33">
        <v>2.38356843E-3</v>
      </c>
      <c r="M7" s="33">
        <v>1.9888048000000001E-3</v>
      </c>
      <c r="N7" s="33">
        <v>1.77093623E-3</v>
      </c>
      <c r="O7" s="33">
        <v>1.7453612300000001E-3</v>
      </c>
      <c r="P7" s="33">
        <v>1.54334815E-3</v>
      </c>
      <c r="Q7" s="33">
        <v>1.48500493E-3</v>
      </c>
      <c r="R7" s="33">
        <v>1.3649396000000001E-3</v>
      </c>
      <c r="S7" s="33">
        <v>1.16053881E-3</v>
      </c>
      <c r="T7" s="33">
        <v>1.1595820100000001E-3</v>
      </c>
      <c r="U7" s="33">
        <v>9.5914944500000003E-4</v>
      </c>
      <c r="V7" s="33">
        <v>9.3500847999999903E-4</v>
      </c>
      <c r="W7" s="33">
        <v>1.0009448839999979E-3</v>
      </c>
      <c r="X7" s="33">
        <v>1.0340985649999999E-3</v>
      </c>
      <c r="Y7" s="33">
        <v>9.7864047999999984E-4</v>
      </c>
      <c r="Z7" s="33">
        <v>8.7321472100000002E-4</v>
      </c>
      <c r="AA7" s="33">
        <v>8.0907631600000008E-4</v>
      </c>
      <c r="AB7" s="33">
        <v>8.6985102500000016E-4</v>
      </c>
      <c r="AC7" s="33">
        <v>3.8665060600000001E-4</v>
      </c>
      <c r="AD7" s="33">
        <v>0</v>
      </c>
      <c r="AE7" s="33">
        <v>0</v>
      </c>
    </row>
    <row r="8" spans="1:31">
      <c r="A8" s="29" t="s">
        <v>40</v>
      </c>
      <c r="B8" s="29" t="s">
        <v>20</v>
      </c>
      <c r="C8" s="33">
        <v>15645.002767893729</v>
      </c>
      <c r="D8" s="33">
        <v>14899.69012326594</v>
      </c>
      <c r="E8" s="33">
        <v>11530.442211714322</v>
      </c>
      <c r="F8" s="33">
        <v>19824.865335079594</v>
      </c>
      <c r="G8" s="33">
        <v>22979.346710568439</v>
      </c>
      <c r="H8" s="33">
        <v>18979.859990732639</v>
      </c>
      <c r="I8" s="33">
        <v>17231.81592685698</v>
      </c>
      <c r="J8" s="33">
        <v>17311.057899541891</v>
      </c>
      <c r="K8" s="33">
        <v>16293.102086389932</v>
      </c>
      <c r="L8" s="33">
        <v>16799.131222941647</v>
      </c>
      <c r="M8" s="33">
        <v>18941.118398562114</v>
      </c>
      <c r="N8" s="33">
        <v>22862.166301057143</v>
      </c>
      <c r="O8" s="33">
        <v>25547.007808894399</v>
      </c>
      <c r="P8" s="33">
        <v>22541.949881508666</v>
      </c>
      <c r="Q8" s="33">
        <v>18769.846614215665</v>
      </c>
      <c r="R8" s="33">
        <v>15474.135463695953</v>
      </c>
      <c r="S8" s="33">
        <v>13984.236574272967</v>
      </c>
      <c r="T8" s="33">
        <v>13493.043998847023</v>
      </c>
      <c r="U8" s="33">
        <v>10874.738238804621</v>
      </c>
      <c r="V8" s="33">
        <v>11075.4976064325</v>
      </c>
      <c r="W8" s="33">
        <v>11296.128699455081</v>
      </c>
      <c r="X8" s="33">
        <v>12039.061778115441</v>
      </c>
      <c r="Y8" s="33">
        <v>7406.0553492973895</v>
      </c>
      <c r="Z8" s="33">
        <v>6648.4893691616417</v>
      </c>
      <c r="AA8" s="33">
        <v>3082.4049379675603</v>
      </c>
      <c r="AB8" s="33">
        <v>2059.1490901883917</v>
      </c>
      <c r="AC8" s="33">
        <v>1968.895449062371</v>
      </c>
      <c r="AD8" s="33">
        <v>1873.3164730898079</v>
      </c>
      <c r="AE8" s="33">
        <v>1785.1250335207058</v>
      </c>
    </row>
    <row r="9" spans="1:31">
      <c r="A9" s="29" t="s">
        <v>40</v>
      </c>
      <c r="B9" s="29" t="s">
        <v>32</v>
      </c>
      <c r="C9" s="33">
        <v>1732.4166439999999</v>
      </c>
      <c r="D9" s="33">
        <v>1677.643294</v>
      </c>
      <c r="E9" s="33">
        <v>1770.3432950000001</v>
      </c>
      <c r="F9" s="33">
        <v>825.45845000000008</v>
      </c>
      <c r="G9" s="33">
        <v>810.99236999999994</v>
      </c>
      <c r="H9" s="33">
        <v>780.1410800000001</v>
      </c>
      <c r="I9" s="33">
        <v>819.62733000000003</v>
      </c>
      <c r="J9" s="33">
        <v>992.68275000000006</v>
      </c>
      <c r="K9" s="33">
        <v>865.98336999999992</v>
      </c>
      <c r="L9" s="33">
        <v>673.26121000000001</v>
      </c>
      <c r="M9" s="33">
        <v>654.86586</v>
      </c>
      <c r="N9" s="33">
        <v>1156.24974</v>
      </c>
      <c r="O9" s="33">
        <v>1366.06835</v>
      </c>
      <c r="P9" s="33">
        <v>1579.3602699999999</v>
      </c>
      <c r="Q9" s="33">
        <v>759.34766999999999</v>
      </c>
      <c r="R9" s="33">
        <v>840.23244999999997</v>
      </c>
      <c r="S9" s="33">
        <v>1128.22318</v>
      </c>
      <c r="T9" s="33">
        <v>1042.8045200000001</v>
      </c>
      <c r="U9" s="33">
        <v>468.77409999999998</v>
      </c>
      <c r="V9" s="33">
        <v>525.52374999999995</v>
      </c>
      <c r="W9" s="33">
        <v>634.78956000000005</v>
      </c>
      <c r="X9" s="33">
        <v>652.95193999999992</v>
      </c>
      <c r="Y9" s="33">
        <v>543.26919999999996</v>
      </c>
      <c r="Z9" s="33">
        <v>510.59678000000002</v>
      </c>
      <c r="AA9" s="33">
        <v>428.20249999999999</v>
      </c>
      <c r="AB9" s="33">
        <v>0</v>
      </c>
      <c r="AC9" s="33">
        <v>0</v>
      </c>
      <c r="AD9" s="33">
        <v>0</v>
      </c>
      <c r="AE9" s="33">
        <v>0</v>
      </c>
    </row>
    <row r="10" spans="1:31">
      <c r="A10" s="29" t="s">
        <v>40</v>
      </c>
      <c r="B10" s="29" t="s">
        <v>66</v>
      </c>
      <c r="C10" s="33">
        <v>621.20274452032697</v>
      </c>
      <c r="D10" s="33">
        <v>243.72798995404651</v>
      </c>
      <c r="E10" s="33">
        <v>999.01567095601683</v>
      </c>
      <c r="F10" s="33">
        <v>3062.566378332554</v>
      </c>
      <c r="G10" s="33">
        <v>2373.8768218837531</v>
      </c>
      <c r="H10" s="33">
        <v>2260.8294554998956</v>
      </c>
      <c r="I10" s="33">
        <v>1677.6434450575052</v>
      </c>
      <c r="J10" s="33">
        <v>2574.2110281993682</v>
      </c>
      <c r="K10" s="33">
        <v>1218.0745964252526</v>
      </c>
      <c r="L10" s="33">
        <v>2139.5445436595169</v>
      </c>
      <c r="M10" s="33">
        <v>2942.0420142262938</v>
      </c>
      <c r="N10" s="33">
        <v>6175.8902763119904</v>
      </c>
      <c r="O10" s="33">
        <v>5492.0625550997775</v>
      </c>
      <c r="P10" s="33">
        <v>5630.750732544795</v>
      </c>
      <c r="Q10" s="33">
        <v>6517.0634197045792</v>
      </c>
      <c r="R10" s="33">
        <v>7373.4686652063738</v>
      </c>
      <c r="S10" s="33">
        <v>12946.411958432876</v>
      </c>
      <c r="T10" s="33">
        <v>9624.3558825724776</v>
      </c>
      <c r="U10" s="33">
        <v>14461.064731821742</v>
      </c>
      <c r="V10" s="33">
        <v>18823.474209543117</v>
      </c>
      <c r="W10" s="33">
        <v>16432.474155904922</v>
      </c>
      <c r="X10" s="33">
        <v>17391.161727349179</v>
      </c>
      <c r="Y10" s="33">
        <v>22204.433641535888</v>
      </c>
      <c r="Z10" s="33">
        <v>11348.817167005249</v>
      </c>
      <c r="AA10" s="33">
        <v>12863.36210606703</v>
      </c>
      <c r="AB10" s="33">
        <v>15843.876775297131</v>
      </c>
      <c r="AC10" s="33">
        <v>11949.306749457983</v>
      </c>
      <c r="AD10" s="33">
        <v>14128.4976974291</v>
      </c>
      <c r="AE10" s="33">
        <v>13447.58494868669</v>
      </c>
    </row>
    <row r="11" spans="1:31">
      <c r="A11" s="29" t="s">
        <v>40</v>
      </c>
      <c r="B11" s="29" t="s">
        <v>65</v>
      </c>
      <c r="C11" s="33">
        <v>91844.520179999992</v>
      </c>
      <c r="D11" s="33">
        <v>93318.773249999998</v>
      </c>
      <c r="E11" s="33">
        <v>81044.652199999997</v>
      </c>
      <c r="F11" s="33">
        <v>90627.0821</v>
      </c>
      <c r="G11" s="33">
        <v>86732.225910000008</v>
      </c>
      <c r="H11" s="33">
        <v>78004.105840000004</v>
      </c>
      <c r="I11" s="33">
        <v>85722.568070000008</v>
      </c>
      <c r="J11" s="33">
        <v>91163.553400000004</v>
      </c>
      <c r="K11" s="33">
        <v>76950.177639999994</v>
      </c>
      <c r="L11" s="33">
        <v>67286.676689999993</v>
      </c>
      <c r="M11" s="33">
        <v>64899.203670000003</v>
      </c>
      <c r="N11" s="33">
        <v>59853.653839999999</v>
      </c>
      <c r="O11" s="33">
        <v>64610.092120000001</v>
      </c>
      <c r="P11" s="33">
        <v>61604.445489999998</v>
      </c>
      <c r="Q11" s="33">
        <v>56954.107319999996</v>
      </c>
      <c r="R11" s="33">
        <v>53197.059880000001</v>
      </c>
      <c r="S11" s="33">
        <v>56915.7745</v>
      </c>
      <c r="T11" s="33">
        <v>49691.010020000002</v>
      </c>
      <c r="U11" s="33">
        <v>43328.413975000003</v>
      </c>
      <c r="V11" s="33">
        <v>39670.693915999989</v>
      </c>
      <c r="W11" s="33">
        <v>36387.13465</v>
      </c>
      <c r="X11" s="33">
        <v>39457.527439999998</v>
      </c>
      <c r="Y11" s="33">
        <v>37582.712874999997</v>
      </c>
      <c r="Z11" s="33">
        <v>34244.389414999998</v>
      </c>
      <c r="AA11" s="33">
        <v>34685.380910000007</v>
      </c>
      <c r="AB11" s="33">
        <v>37648.346820000006</v>
      </c>
      <c r="AC11" s="33">
        <v>31746.559160000004</v>
      </c>
      <c r="AD11" s="33">
        <v>27106.164434000002</v>
      </c>
      <c r="AE11" s="33">
        <v>25484.649406</v>
      </c>
    </row>
    <row r="12" spans="1:31">
      <c r="A12" s="29" t="s">
        <v>40</v>
      </c>
      <c r="B12" s="29" t="s">
        <v>69</v>
      </c>
      <c r="C12" s="33">
        <v>66457.927028399718</v>
      </c>
      <c r="D12" s="33">
        <v>77928.67283806458</v>
      </c>
      <c r="E12" s="33">
        <v>65319.026734817671</v>
      </c>
      <c r="F12" s="33">
        <v>63231.686545079763</v>
      </c>
      <c r="G12" s="33">
        <v>63025.626746869093</v>
      </c>
      <c r="H12" s="33">
        <v>62406.215946737888</v>
      </c>
      <c r="I12" s="33">
        <v>59256.529505802624</v>
      </c>
      <c r="J12" s="33">
        <v>49409.296439041034</v>
      </c>
      <c r="K12" s="33">
        <v>46096.747373983308</v>
      </c>
      <c r="L12" s="33">
        <v>42825.253139385808</v>
      </c>
      <c r="M12" s="33">
        <v>44971.832515763126</v>
      </c>
      <c r="N12" s="33">
        <v>37163.618523271347</v>
      </c>
      <c r="O12" s="33">
        <v>35198.9473592629</v>
      </c>
      <c r="P12" s="33">
        <v>31583.034611550796</v>
      </c>
      <c r="Q12" s="33">
        <v>31937.142967860404</v>
      </c>
      <c r="R12" s="33">
        <v>30839.479935582964</v>
      </c>
      <c r="S12" s="33">
        <v>23229.153516085982</v>
      </c>
      <c r="T12" s="33">
        <v>21681.587159148025</v>
      </c>
      <c r="U12" s="33">
        <v>17913.059686013392</v>
      </c>
      <c r="V12" s="33">
        <v>15850.690907264259</v>
      </c>
      <c r="W12" s="33">
        <v>14576.109452684799</v>
      </c>
      <c r="X12" s="33">
        <v>14047.155077911564</v>
      </c>
      <c r="Y12" s="33">
        <v>10321.178416938965</v>
      </c>
      <c r="Z12" s="33">
        <v>8548.7453181085239</v>
      </c>
      <c r="AA12" s="33">
        <v>6584.2424541627588</v>
      </c>
      <c r="AB12" s="33">
        <v>4938.6752484120398</v>
      </c>
      <c r="AC12" s="33">
        <v>4447.1541693780246</v>
      </c>
      <c r="AD12" s="33">
        <v>3865.3483631627255</v>
      </c>
      <c r="AE12" s="33">
        <v>2628.5066061035736</v>
      </c>
    </row>
    <row r="13" spans="1:31">
      <c r="A13" s="29" t="s">
        <v>40</v>
      </c>
      <c r="B13" s="29" t="s">
        <v>68</v>
      </c>
      <c r="C13" s="33">
        <v>13.512075830384262</v>
      </c>
      <c r="D13" s="33">
        <v>15.82055232280651</v>
      </c>
      <c r="E13" s="33">
        <v>15.322203901884144</v>
      </c>
      <c r="F13" s="33">
        <v>14.048118157041845</v>
      </c>
      <c r="G13" s="33">
        <v>15.215471377900112</v>
      </c>
      <c r="H13" s="33">
        <v>17.856497282291269</v>
      </c>
      <c r="I13" s="33">
        <v>30.177020834873385</v>
      </c>
      <c r="J13" s="33">
        <v>36.53504108196514</v>
      </c>
      <c r="K13" s="33">
        <v>36.066780166070153</v>
      </c>
      <c r="L13" s="33">
        <v>39.315079038145605</v>
      </c>
      <c r="M13" s="33">
        <v>42.898286210538288</v>
      </c>
      <c r="N13" s="33">
        <v>87.078357324226019</v>
      </c>
      <c r="O13" s="33">
        <v>95.973999376136618</v>
      </c>
      <c r="P13" s="33">
        <v>90.072157716449055</v>
      </c>
      <c r="Q13" s="33">
        <v>95.116023057982531</v>
      </c>
      <c r="R13" s="33">
        <v>95.818612621693731</v>
      </c>
      <c r="S13" s="33">
        <v>126.85659016003373</v>
      </c>
      <c r="T13" s="33">
        <v>127.27627805385266</v>
      </c>
      <c r="U13" s="33">
        <v>141.53473678388278</v>
      </c>
      <c r="V13" s="33">
        <v>159.2197930944198</v>
      </c>
      <c r="W13" s="33">
        <v>185.13474128474459</v>
      </c>
      <c r="X13" s="33">
        <v>215.63105095095403</v>
      </c>
      <c r="Y13" s="33">
        <v>203.16728566237575</v>
      </c>
      <c r="Z13" s="33">
        <v>202.10396537254343</v>
      </c>
      <c r="AA13" s="33">
        <v>191.1904037138824</v>
      </c>
      <c r="AB13" s="33">
        <v>194.1478341711213</v>
      </c>
      <c r="AC13" s="33">
        <v>187.86511830264843</v>
      </c>
      <c r="AD13" s="33">
        <v>182.80483917707534</v>
      </c>
      <c r="AE13" s="33">
        <v>182.98485377979407</v>
      </c>
    </row>
    <row r="14" spans="1:31">
      <c r="A14" s="29" t="s">
        <v>40</v>
      </c>
      <c r="B14" s="29" t="s">
        <v>36</v>
      </c>
      <c r="C14" s="33">
        <v>0.12826587376923002</v>
      </c>
      <c r="D14" s="33">
        <v>0.19149589801255781</v>
      </c>
      <c r="E14" s="33">
        <v>0.21341975575545999</v>
      </c>
      <c r="F14" s="33">
        <v>0.23335503272897798</v>
      </c>
      <c r="G14" s="33">
        <v>0.21192146010592988</v>
      </c>
      <c r="H14" s="33">
        <v>0.21104111565599001</v>
      </c>
      <c r="I14" s="33">
        <v>0.19989614364941</v>
      </c>
      <c r="J14" s="33">
        <v>0.18170575010476997</v>
      </c>
      <c r="K14" s="33">
        <v>0.16457094750557988</v>
      </c>
      <c r="L14" s="33">
        <v>0.15932369879471001</v>
      </c>
      <c r="M14" s="33">
        <v>0.14762439285248979</v>
      </c>
      <c r="N14" s="33">
        <v>2.0107670815916898</v>
      </c>
      <c r="O14" s="33">
        <v>2.2120250206165797</v>
      </c>
      <c r="P14" s="33">
        <v>2.1067472772503297</v>
      </c>
      <c r="Q14" s="33">
        <v>2.53783744760754</v>
      </c>
      <c r="R14" s="33">
        <v>2.4291078452915191</v>
      </c>
      <c r="S14" s="33">
        <v>2.6304335325052794</v>
      </c>
      <c r="T14" s="33">
        <v>2.5016812365588801</v>
      </c>
      <c r="U14" s="33">
        <v>2.8793741962534494</v>
      </c>
      <c r="V14" s="33">
        <v>2.7281369279998184</v>
      </c>
      <c r="W14" s="33">
        <v>3.4694409505035599</v>
      </c>
      <c r="X14" s="33">
        <v>3.7481251099934201</v>
      </c>
      <c r="Y14" s="33">
        <v>3.4780958882713198</v>
      </c>
      <c r="Z14" s="33">
        <v>3.5239145641574701</v>
      </c>
      <c r="AA14" s="33">
        <v>3.32655463774153</v>
      </c>
      <c r="AB14" s="33">
        <v>3.8778844550434601</v>
      </c>
      <c r="AC14" s="33">
        <v>3.7625692814169596</v>
      </c>
      <c r="AD14" s="33">
        <v>3.9924863715636607</v>
      </c>
      <c r="AE14" s="33">
        <v>3.7053123896987596</v>
      </c>
    </row>
    <row r="15" spans="1:31">
      <c r="A15" s="29" t="s">
        <v>40</v>
      </c>
      <c r="B15" s="29" t="s">
        <v>73</v>
      </c>
      <c r="C15" s="33">
        <v>2063.3835399999998</v>
      </c>
      <c r="D15" s="33">
        <v>2825.9782999999998</v>
      </c>
      <c r="E15" s="33">
        <v>3461.0467606871102</v>
      </c>
      <c r="F15" s="33">
        <v>3378.8686177416016</v>
      </c>
      <c r="G15" s="33">
        <v>2755.9716619031342</v>
      </c>
      <c r="H15" s="33">
        <v>3419.5080899100312</v>
      </c>
      <c r="I15" s="33">
        <v>3845.4559631810403</v>
      </c>
      <c r="J15" s="33">
        <v>3443.8479173403798</v>
      </c>
      <c r="K15" s="33">
        <v>3244.6059489136742</v>
      </c>
      <c r="L15" s="33">
        <v>3457.226228092376</v>
      </c>
      <c r="M15" s="33">
        <v>3209.1630382697967</v>
      </c>
      <c r="N15" s="33">
        <v>3038.7060342409886</v>
      </c>
      <c r="O15" s="33">
        <v>2445.4648678939402</v>
      </c>
      <c r="P15" s="33">
        <v>2067.9420023971129</v>
      </c>
      <c r="Q15" s="33">
        <v>2240.6958844017549</v>
      </c>
      <c r="R15" s="33">
        <v>2118.998164520372</v>
      </c>
      <c r="S15" s="33">
        <v>1648.3880176440175</v>
      </c>
      <c r="T15" s="33">
        <v>1642.4446650491718</v>
      </c>
      <c r="U15" s="33">
        <v>1729.6899551400563</v>
      </c>
      <c r="V15" s="33">
        <v>1590.4701760389676</v>
      </c>
      <c r="W15" s="33">
        <v>1660.9862339515721</v>
      </c>
      <c r="X15" s="33">
        <v>1619.3304299217493</v>
      </c>
      <c r="Y15" s="33">
        <v>1034.0705540183048</v>
      </c>
      <c r="Z15" s="33">
        <v>1241.6843538206988</v>
      </c>
      <c r="AA15" s="33">
        <v>1165.0384373251698</v>
      </c>
      <c r="AB15" s="33">
        <v>906.59408452122295</v>
      </c>
      <c r="AC15" s="33">
        <v>716.90278689557874</v>
      </c>
      <c r="AD15" s="33">
        <v>618.40952829556988</v>
      </c>
      <c r="AE15" s="33">
        <v>536.50085840987697</v>
      </c>
    </row>
    <row r="16" spans="1:31">
      <c r="A16" s="29" t="s">
        <v>40</v>
      </c>
      <c r="B16" s="29" t="s">
        <v>56</v>
      </c>
      <c r="C16" s="33">
        <v>0.37375226749999901</v>
      </c>
      <c r="D16" s="33">
        <v>1.0525118308000001</v>
      </c>
      <c r="E16" s="33">
        <v>2.6042336944999991</v>
      </c>
      <c r="F16" s="33">
        <v>4.9345711369999998</v>
      </c>
      <c r="G16" s="33">
        <v>7.189318267</v>
      </c>
      <c r="H16" s="33">
        <v>9.657008360999999</v>
      </c>
      <c r="I16" s="33">
        <v>11.966979027999997</v>
      </c>
      <c r="J16" s="33">
        <v>13.844217036</v>
      </c>
      <c r="K16" s="33">
        <v>16.017700739999999</v>
      </c>
      <c r="L16" s="33">
        <v>17.697330435999998</v>
      </c>
      <c r="M16" s="33">
        <v>18.90552851</v>
      </c>
      <c r="N16" s="33">
        <v>20.061772453</v>
      </c>
      <c r="O16" s="33">
        <v>21.113979896</v>
      </c>
      <c r="P16" s="33">
        <v>21.767638226000003</v>
      </c>
      <c r="Q16" s="33">
        <v>23.934250082000002</v>
      </c>
      <c r="R16" s="33">
        <v>23.708120774000001</v>
      </c>
      <c r="S16" s="33">
        <v>22.076256979999997</v>
      </c>
      <c r="T16" s="33">
        <v>21.87968463499999</v>
      </c>
      <c r="U16" s="33">
        <v>22.246848465999992</v>
      </c>
      <c r="V16" s="33">
        <v>21.946787801999999</v>
      </c>
      <c r="W16" s="33">
        <v>21.859481212999995</v>
      </c>
      <c r="X16" s="33">
        <v>20.895064952000002</v>
      </c>
      <c r="Y16" s="33">
        <v>18.210279616999998</v>
      </c>
      <c r="Z16" s="33">
        <v>19.697005449999999</v>
      </c>
      <c r="AA16" s="33">
        <v>18.423999317999982</v>
      </c>
      <c r="AB16" s="33">
        <v>16.086929957000002</v>
      </c>
      <c r="AC16" s="33">
        <v>15.272948845999995</v>
      </c>
      <c r="AD16" s="33">
        <v>14.248491379999999</v>
      </c>
      <c r="AE16" s="33">
        <v>12.873559427999998</v>
      </c>
    </row>
    <row r="17" spans="1:31">
      <c r="A17" s="34" t="s">
        <v>138</v>
      </c>
      <c r="B17" s="34"/>
      <c r="C17" s="35">
        <v>589376.56334064412</v>
      </c>
      <c r="D17" s="35">
        <v>540016.81084760744</v>
      </c>
      <c r="E17" s="35">
        <v>489885.26981638989</v>
      </c>
      <c r="F17" s="35">
        <v>435812.1744977886</v>
      </c>
      <c r="G17" s="35">
        <v>397965.82585838594</v>
      </c>
      <c r="H17" s="35">
        <v>357828.35364311561</v>
      </c>
      <c r="I17" s="35">
        <v>313585.55415248958</v>
      </c>
      <c r="J17" s="35">
        <v>311357.19817342272</v>
      </c>
      <c r="K17" s="35">
        <v>281058.07287923864</v>
      </c>
      <c r="L17" s="35">
        <v>259276.56734195678</v>
      </c>
      <c r="M17" s="35">
        <v>250000.29310867691</v>
      </c>
      <c r="N17" s="35">
        <v>203550.63408954628</v>
      </c>
      <c r="O17" s="35">
        <v>205996.09103236353</v>
      </c>
      <c r="P17" s="35">
        <v>184572.52772412502</v>
      </c>
      <c r="Q17" s="35">
        <v>160582.93689956027</v>
      </c>
      <c r="R17" s="35">
        <v>150567.38359741186</v>
      </c>
      <c r="S17" s="35">
        <v>149993.77959122666</v>
      </c>
      <c r="T17" s="35">
        <v>135068.24293438476</v>
      </c>
      <c r="U17" s="35">
        <v>121857.74290901179</v>
      </c>
      <c r="V17" s="35">
        <v>117966.77447844874</v>
      </c>
      <c r="W17" s="35">
        <v>103611.7718131552</v>
      </c>
      <c r="X17" s="35">
        <v>98055.13482964506</v>
      </c>
      <c r="Y17" s="35">
        <v>87646.525573191117</v>
      </c>
      <c r="Z17" s="35">
        <v>69681.064845451736</v>
      </c>
      <c r="AA17" s="35">
        <v>65165.578544577358</v>
      </c>
      <c r="AB17" s="35">
        <v>67960.751897919719</v>
      </c>
      <c r="AC17" s="35">
        <v>56707.784079423735</v>
      </c>
      <c r="AD17" s="35">
        <v>52738.221775070211</v>
      </c>
      <c r="AE17" s="35">
        <v>48965.372276938462</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171431.80350000001</v>
      </c>
      <c r="D20" s="33">
        <v>145199.4535</v>
      </c>
      <c r="E20" s="33">
        <v>122492.92049999999</v>
      </c>
      <c r="F20" s="33">
        <v>126214.1527410007</v>
      </c>
      <c r="G20" s="33">
        <v>100166.67581941148</v>
      </c>
      <c r="H20" s="33">
        <v>87148.141130790405</v>
      </c>
      <c r="I20" s="33">
        <v>81799.355379852394</v>
      </c>
      <c r="J20" s="33">
        <v>82902.542801481904</v>
      </c>
      <c r="K20" s="33">
        <v>76165.065901193506</v>
      </c>
      <c r="L20" s="33">
        <v>71275.424895091506</v>
      </c>
      <c r="M20" s="33">
        <v>64600.691304086402</v>
      </c>
      <c r="N20" s="33">
        <v>25183.675423863398</v>
      </c>
      <c r="O20" s="33">
        <v>29298.866929021398</v>
      </c>
      <c r="P20" s="33">
        <v>24200.534784326901</v>
      </c>
      <c r="Q20" s="33">
        <v>10783.184999999999</v>
      </c>
      <c r="R20" s="33">
        <v>12995.63</v>
      </c>
      <c r="S20" s="33">
        <v>13238.754000000001</v>
      </c>
      <c r="T20" s="33">
        <v>12401.2485</v>
      </c>
      <c r="U20" s="33">
        <v>10909.3915</v>
      </c>
      <c r="V20" s="33">
        <v>9188.5141999999996</v>
      </c>
      <c r="W20" s="33">
        <v>5018.5040855367297</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230.52690064590399</v>
      </c>
      <c r="D22" s="33">
        <v>220.48901065500999</v>
      </c>
      <c r="E22" s="33">
        <v>641.71618800085503</v>
      </c>
      <c r="F22" s="33">
        <v>1575.0323107617251</v>
      </c>
      <c r="G22" s="33">
        <v>1911.53794776365</v>
      </c>
      <c r="H22" s="33">
        <v>989.85513517966001</v>
      </c>
      <c r="I22" s="33">
        <v>1230.943176290034</v>
      </c>
      <c r="J22" s="33">
        <v>1910.2183434701228</v>
      </c>
      <c r="K22" s="33">
        <v>1727.0039407451002</v>
      </c>
      <c r="L22" s="33">
        <v>2037.34101772757</v>
      </c>
      <c r="M22" s="33">
        <v>2468.2756388346243</v>
      </c>
      <c r="N22" s="33">
        <v>4755.0152832771591</v>
      </c>
      <c r="O22" s="33">
        <v>4491.6433646404103</v>
      </c>
      <c r="P22" s="33">
        <v>4812.4231661457497</v>
      </c>
      <c r="Q22" s="33">
        <v>4024.0986774358103</v>
      </c>
      <c r="R22" s="33">
        <v>3312.6664822144103</v>
      </c>
      <c r="S22" s="33">
        <v>4270.3809184053698</v>
      </c>
      <c r="T22" s="33">
        <v>4635.9727611835106</v>
      </c>
      <c r="U22" s="33">
        <v>3949.4792729174901</v>
      </c>
      <c r="V22" s="33">
        <v>3473.5840628689998</v>
      </c>
      <c r="W22" s="33">
        <v>3467.2880595438701</v>
      </c>
      <c r="X22" s="33">
        <v>3799.3326287151403</v>
      </c>
      <c r="Y22" s="33">
        <v>154.19967997883001</v>
      </c>
      <c r="Z22" s="33">
        <v>1.8914786999999999E-4</v>
      </c>
      <c r="AA22" s="33">
        <v>1.8366139000000002E-4</v>
      </c>
      <c r="AB22" s="33">
        <v>1.8576545E-4</v>
      </c>
      <c r="AC22" s="33">
        <v>1.7431319E-4</v>
      </c>
      <c r="AD22" s="33">
        <v>1.7229273999999999E-4</v>
      </c>
      <c r="AE22" s="33">
        <v>1.6108748E-4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1.3446549699999992E-4</v>
      </c>
      <c r="D24" s="33">
        <v>1.349744784999999E-4</v>
      </c>
      <c r="E24" s="33">
        <v>114.60860728663701</v>
      </c>
      <c r="F24" s="33">
        <v>515.55325433385906</v>
      </c>
      <c r="G24" s="33">
        <v>77.418250530108011</v>
      </c>
      <c r="H24" s="33">
        <v>162.43841487338</v>
      </c>
      <c r="I24" s="33">
        <v>114.42865552550589</v>
      </c>
      <c r="J24" s="33">
        <v>226.96393918528599</v>
      </c>
      <c r="K24" s="33">
        <v>129.94612270846198</v>
      </c>
      <c r="L24" s="33">
        <v>168.00929777158098</v>
      </c>
      <c r="M24" s="33">
        <v>86.870742651578993</v>
      </c>
      <c r="N24" s="33">
        <v>728.543010463065</v>
      </c>
      <c r="O24" s="33">
        <v>611.71246356198799</v>
      </c>
      <c r="P24" s="33">
        <v>958.23201773668814</v>
      </c>
      <c r="Q24" s="33">
        <v>1581.5330969142469</v>
      </c>
      <c r="R24" s="33">
        <v>1861.887556074983</v>
      </c>
      <c r="S24" s="33">
        <v>3578.7495919137405</v>
      </c>
      <c r="T24" s="33">
        <v>2743.6999607000862</v>
      </c>
      <c r="U24" s="33">
        <v>5404.3802071892296</v>
      </c>
      <c r="V24" s="33">
        <v>7045.07472163686</v>
      </c>
      <c r="W24" s="33">
        <v>4460.5231980812005</v>
      </c>
      <c r="X24" s="33">
        <v>5276.8585245431104</v>
      </c>
      <c r="Y24" s="33">
        <v>8580.1407268862295</v>
      </c>
      <c r="Z24" s="33">
        <v>2619.7974609768398</v>
      </c>
      <c r="AA24" s="33">
        <v>2750.3782525918</v>
      </c>
      <c r="AB24" s="33">
        <v>4021.8344988088497</v>
      </c>
      <c r="AC24" s="33">
        <v>5061.51710764995</v>
      </c>
      <c r="AD24" s="33">
        <v>5262.0643904871004</v>
      </c>
      <c r="AE24" s="33">
        <v>4957.1883379629899</v>
      </c>
    </row>
    <row r="25" spans="1:31">
      <c r="A25" s="29" t="s">
        <v>130</v>
      </c>
      <c r="B25" s="29" t="s">
        <v>65</v>
      </c>
      <c r="C25" s="33">
        <v>14938.887699999999</v>
      </c>
      <c r="D25" s="33">
        <v>15066.7803</v>
      </c>
      <c r="E25" s="33">
        <v>13541.60463</v>
      </c>
      <c r="F25" s="33">
        <v>17424.366100000003</v>
      </c>
      <c r="G25" s="33">
        <v>15709.71715</v>
      </c>
      <c r="H25" s="33">
        <v>14656.73</v>
      </c>
      <c r="I25" s="33">
        <v>14725.510440000002</v>
      </c>
      <c r="J25" s="33">
        <v>18374.202939999999</v>
      </c>
      <c r="K25" s="33">
        <v>14028.229939999999</v>
      </c>
      <c r="L25" s="33">
        <v>12225.197689999999</v>
      </c>
      <c r="M25" s="33">
        <v>12032.58915</v>
      </c>
      <c r="N25" s="33">
        <v>11670.227210000001</v>
      </c>
      <c r="O25" s="33">
        <v>13029.339030000001</v>
      </c>
      <c r="P25" s="33">
        <v>13502.194870000001</v>
      </c>
      <c r="Q25" s="33">
        <v>12721.789780000001</v>
      </c>
      <c r="R25" s="33">
        <v>11439.361050000001</v>
      </c>
      <c r="S25" s="33">
        <v>14589.908429999999</v>
      </c>
      <c r="T25" s="33">
        <v>12087.891079999999</v>
      </c>
      <c r="U25" s="33">
        <v>10707.73776</v>
      </c>
      <c r="V25" s="33">
        <v>9481.4318599999988</v>
      </c>
      <c r="W25" s="33">
        <v>8195.7609900000007</v>
      </c>
      <c r="X25" s="33">
        <v>9669.8661299999985</v>
      </c>
      <c r="Y25" s="33">
        <v>8739.3472849999998</v>
      </c>
      <c r="Z25" s="33">
        <v>8752.5106799999994</v>
      </c>
      <c r="AA25" s="33">
        <v>8502.5645800000002</v>
      </c>
      <c r="AB25" s="33">
        <v>9765.9352100000015</v>
      </c>
      <c r="AC25" s="33">
        <v>7461.7482300000001</v>
      </c>
      <c r="AD25" s="33">
        <v>6580.5975239999998</v>
      </c>
      <c r="AE25" s="33">
        <v>5626.9361660000004</v>
      </c>
    </row>
    <row r="26" spans="1:31">
      <c r="A26" s="29" t="s">
        <v>130</v>
      </c>
      <c r="B26" s="29" t="s">
        <v>69</v>
      </c>
      <c r="C26" s="33">
        <v>15620.269192805137</v>
      </c>
      <c r="D26" s="33">
        <v>17349.790865766561</v>
      </c>
      <c r="E26" s="33">
        <v>15235.597609662293</v>
      </c>
      <c r="F26" s="33">
        <v>14348.662375559084</v>
      </c>
      <c r="G26" s="33">
        <v>14518.139987948813</v>
      </c>
      <c r="H26" s="33">
        <v>14553.006038672205</v>
      </c>
      <c r="I26" s="33">
        <v>13459.058144741022</v>
      </c>
      <c r="J26" s="33">
        <v>10598.940011195356</v>
      </c>
      <c r="K26" s="33">
        <v>9008.9946904474273</v>
      </c>
      <c r="L26" s="33">
        <v>9196.9116417372315</v>
      </c>
      <c r="M26" s="33">
        <v>10232.032911922553</v>
      </c>
      <c r="N26" s="33">
        <v>8732.1889630621517</v>
      </c>
      <c r="O26" s="33">
        <v>8358.1680540276648</v>
      </c>
      <c r="P26" s="33">
        <v>7707.3988158193433</v>
      </c>
      <c r="Q26" s="33">
        <v>7889.2304161056809</v>
      </c>
      <c r="R26" s="33">
        <v>7374.5593737708477</v>
      </c>
      <c r="S26" s="33">
        <v>4822.0383094309236</v>
      </c>
      <c r="T26" s="33">
        <v>3728.6710455583425</v>
      </c>
      <c r="U26" s="33">
        <v>3513.1406541873957</v>
      </c>
      <c r="V26" s="33">
        <v>3047.1988079817761</v>
      </c>
      <c r="W26" s="33">
        <v>2909.455956620322</v>
      </c>
      <c r="X26" s="33">
        <v>2811.6442563072746</v>
      </c>
      <c r="Y26" s="33">
        <v>1804.7645656486961</v>
      </c>
      <c r="Z26" s="33">
        <v>1713.1982797690628</v>
      </c>
      <c r="AA26" s="33">
        <v>1742.659463742277</v>
      </c>
      <c r="AB26" s="33">
        <v>983.51238836554103</v>
      </c>
      <c r="AC26" s="33">
        <v>859.29514011458798</v>
      </c>
      <c r="AD26" s="33">
        <v>820.64025806076393</v>
      </c>
      <c r="AE26" s="33">
        <v>755.49505457731357</v>
      </c>
    </row>
    <row r="27" spans="1:31">
      <c r="A27" s="29" t="s">
        <v>130</v>
      </c>
      <c r="B27" s="29" t="s">
        <v>68</v>
      </c>
      <c r="C27" s="33">
        <v>4.9791114414927611</v>
      </c>
      <c r="D27" s="33">
        <v>5.7841323246535872</v>
      </c>
      <c r="E27" s="33">
        <v>5.5558479693096254</v>
      </c>
      <c r="F27" s="33">
        <v>5.1041667697457598</v>
      </c>
      <c r="G27" s="33">
        <v>6.5679474437577285</v>
      </c>
      <c r="H27" s="33">
        <v>9.0229412886695393</v>
      </c>
      <c r="I27" s="33">
        <v>8.6194727891638667</v>
      </c>
      <c r="J27" s="33">
        <v>18.202308945623628</v>
      </c>
      <c r="K27" s="33">
        <v>18.017972600486917</v>
      </c>
      <c r="L27" s="33">
        <v>17.750183467332025</v>
      </c>
      <c r="M27" s="33">
        <v>16.849356229657339</v>
      </c>
      <c r="N27" s="33">
        <v>43.887323563375539</v>
      </c>
      <c r="O27" s="33">
        <v>48.823562519054278</v>
      </c>
      <c r="P27" s="33">
        <v>45.146533726020998</v>
      </c>
      <c r="Q27" s="33">
        <v>50.488089352204618</v>
      </c>
      <c r="R27" s="33">
        <v>52.544221509585611</v>
      </c>
      <c r="S27" s="33">
        <v>70.892520183434584</v>
      </c>
      <c r="T27" s="33">
        <v>72.492846949079762</v>
      </c>
      <c r="U27" s="33">
        <v>82.405821239352235</v>
      </c>
      <c r="V27" s="33">
        <v>91.790315215208409</v>
      </c>
      <c r="W27" s="33">
        <v>107.75127858761286</v>
      </c>
      <c r="X27" s="33">
        <v>121.42551510142286</v>
      </c>
      <c r="Y27" s="33">
        <v>113.47252755008736</v>
      </c>
      <c r="Z27" s="33">
        <v>115.70464426344702</v>
      </c>
      <c r="AA27" s="33">
        <v>109.92567648139139</v>
      </c>
      <c r="AB27" s="33">
        <v>106.39305511204959</v>
      </c>
      <c r="AC27" s="33">
        <v>101.19514230517744</v>
      </c>
      <c r="AD27" s="33">
        <v>99.877209594730616</v>
      </c>
      <c r="AE27" s="33">
        <v>95.202316584225557</v>
      </c>
    </row>
    <row r="28" spans="1:31">
      <c r="A28" s="29" t="s">
        <v>130</v>
      </c>
      <c r="B28" s="29" t="s">
        <v>36</v>
      </c>
      <c r="C28" s="33">
        <v>5.1505386999999998E-8</v>
      </c>
      <c r="D28" s="33">
        <v>7.0397524E-8</v>
      </c>
      <c r="E28" s="33">
        <v>6.7957669999999894E-8</v>
      </c>
      <c r="F28" s="33">
        <v>9.8287549999999903E-8</v>
      </c>
      <c r="G28" s="33">
        <v>9.5533429999999997E-8</v>
      </c>
      <c r="H28" s="33">
        <v>9.7269789999999989E-8</v>
      </c>
      <c r="I28" s="33">
        <v>1.2641313E-7</v>
      </c>
      <c r="J28" s="33">
        <v>1.3396893000000001E-7</v>
      </c>
      <c r="K28" s="33">
        <v>1.6052647E-7</v>
      </c>
      <c r="L28" s="33">
        <v>1.8224552000000001E-7</v>
      </c>
      <c r="M28" s="33">
        <v>1.943715E-7</v>
      </c>
      <c r="N28" s="33">
        <v>1.0524236</v>
      </c>
      <c r="O28" s="33">
        <v>0.98851153999999997</v>
      </c>
      <c r="P28" s="33">
        <v>0.94356629999999997</v>
      </c>
      <c r="Q28" s="33">
        <v>0.91398749999999995</v>
      </c>
      <c r="R28" s="33">
        <v>0.86912475999999905</v>
      </c>
      <c r="S28" s="33">
        <v>0.80294965000000007</v>
      </c>
      <c r="T28" s="33">
        <v>0.76292439999999995</v>
      </c>
      <c r="U28" s="33">
        <v>1.2055114</v>
      </c>
      <c r="V28" s="33">
        <v>1.1379726999999999</v>
      </c>
      <c r="W28" s="33">
        <v>1.8577698</v>
      </c>
      <c r="X28" s="33">
        <v>1.7679465000000001</v>
      </c>
      <c r="Y28" s="33">
        <v>1.6462473</v>
      </c>
      <c r="Z28" s="33">
        <v>1.7426758</v>
      </c>
      <c r="AA28" s="33">
        <v>1.6605132</v>
      </c>
      <c r="AB28" s="33">
        <v>1.5577073000000001</v>
      </c>
      <c r="AC28" s="33">
        <v>1.4765762</v>
      </c>
      <c r="AD28" s="33">
        <v>1.4437144000000002</v>
      </c>
      <c r="AE28" s="33">
        <v>1.3708916999999998</v>
      </c>
    </row>
    <row r="29" spans="1:31">
      <c r="A29" s="29" t="s">
        <v>130</v>
      </c>
      <c r="B29" s="29" t="s">
        <v>73</v>
      </c>
      <c r="C29" s="33">
        <v>510.42903999999999</v>
      </c>
      <c r="D29" s="33">
        <v>810.9461</v>
      </c>
      <c r="E29" s="33">
        <v>1049.563260175174</v>
      </c>
      <c r="F29" s="33">
        <v>1141.8571171081151</v>
      </c>
      <c r="G29" s="33">
        <v>540.01516128837852</v>
      </c>
      <c r="H29" s="33">
        <v>785.01488918814971</v>
      </c>
      <c r="I29" s="33">
        <v>1013.7494624150669</v>
      </c>
      <c r="J29" s="33">
        <v>924.08341621167062</v>
      </c>
      <c r="K29" s="33">
        <v>890.00982741409553</v>
      </c>
      <c r="L29" s="33">
        <v>1016.8260046576994</v>
      </c>
      <c r="M29" s="33">
        <v>977.66957885886654</v>
      </c>
      <c r="N29" s="33">
        <v>1065.7316132454962</v>
      </c>
      <c r="O29" s="33">
        <v>985.38251789562639</v>
      </c>
      <c r="P29" s="33">
        <v>718.26674637692406</v>
      </c>
      <c r="Q29" s="33">
        <v>800.59875359228829</v>
      </c>
      <c r="R29" s="33">
        <v>788.48323704950428</v>
      </c>
      <c r="S29" s="33">
        <v>730.11807584389419</v>
      </c>
      <c r="T29" s="33">
        <v>706.36204031206796</v>
      </c>
      <c r="U29" s="33">
        <v>714.45014698043019</v>
      </c>
      <c r="V29" s="33">
        <v>607.65039997859219</v>
      </c>
      <c r="W29" s="33">
        <v>544.25816784398228</v>
      </c>
      <c r="X29" s="33">
        <v>690.24279398691647</v>
      </c>
      <c r="Y29" s="33">
        <v>402.46048288946349</v>
      </c>
      <c r="Z29" s="33">
        <v>533.96568291384528</v>
      </c>
      <c r="AA29" s="33">
        <v>554.52805107583333</v>
      </c>
      <c r="AB29" s="33">
        <v>479.50875832775097</v>
      </c>
      <c r="AC29" s="33">
        <v>361.1486316194447</v>
      </c>
      <c r="AD29" s="33">
        <v>348.32896452756114</v>
      </c>
      <c r="AE29" s="33">
        <v>278.14337821501567</v>
      </c>
    </row>
    <row r="30" spans="1:31">
      <c r="A30" s="29" t="s">
        <v>130</v>
      </c>
      <c r="B30" s="29" t="s">
        <v>56</v>
      </c>
      <c r="C30" s="33">
        <v>7.1262966999999997E-2</v>
      </c>
      <c r="D30" s="33">
        <v>0.28757437800000002</v>
      </c>
      <c r="E30" s="33">
        <v>0.79995488000000003</v>
      </c>
      <c r="F30" s="33">
        <v>1.42850028</v>
      </c>
      <c r="G30" s="33">
        <v>2.1751328600000002</v>
      </c>
      <c r="H30" s="33">
        <v>2.9453626299999991</v>
      </c>
      <c r="I30" s="33">
        <v>3.6196525999999998</v>
      </c>
      <c r="J30" s="33">
        <v>4.2797510000000001</v>
      </c>
      <c r="K30" s="33">
        <v>4.8586437700000005</v>
      </c>
      <c r="L30" s="33">
        <v>5.5528081499999997</v>
      </c>
      <c r="M30" s="33">
        <v>5.9374468000000009</v>
      </c>
      <c r="N30" s="33">
        <v>6.5172379000000005</v>
      </c>
      <c r="O30" s="33">
        <v>6.8838891999999996</v>
      </c>
      <c r="P30" s="33">
        <v>7.1071716</v>
      </c>
      <c r="Q30" s="33">
        <v>7.9233627999999996</v>
      </c>
      <c r="R30" s="33">
        <v>7.8546376000000002</v>
      </c>
      <c r="S30" s="33">
        <v>7.4730156999999995</v>
      </c>
      <c r="T30" s="33">
        <v>7.3436881000000005</v>
      </c>
      <c r="U30" s="33">
        <v>7.5027191999999907</v>
      </c>
      <c r="V30" s="33">
        <v>7.3679383999999999</v>
      </c>
      <c r="W30" s="33">
        <v>7.2915564999999996</v>
      </c>
      <c r="X30" s="33">
        <v>7.3143529999999997</v>
      </c>
      <c r="Y30" s="33">
        <v>6.5485758499999989</v>
      </c>
      <c r="Z30" s="33">
        <v>7.1913949000000006</v>
      </c>
      <c r="AA30" s="33">
        <v>6.7223064000000008</v>
      </c>
      <c r="AB30" s="33">
        <v>6.1586126999999999</v>
      </c>
      <c r="AC30" s="33">
        <v>5.6592673599999985</v>
      </c>
      <c r="AD30" s="33">
        <v>5.5416052000000002</v>
      </c>
      <c r="AE30" s="33">
        <v>4.8255893299999997</v>
      </c>
    </row>
    <row r="31" spans="1:31">
      <c r="A31" s="34" t="s">
        <v>138</v>
      </c>
      <c r="B31" s="34"/>
      <c r="C31" s="35">
        <v>202226.46653935802</v>
      </c>
      <c r="D31" s="35">
        <v>177842.29794372071</v>
      </c>
      <c r="E31" s="35">
        <v>152032.00338291909</v>
      </c>
      <c r="F31" s="35">
        <v>160082.87094842512</v>
      </c>
      <c r="G31" s="35">
        <v>132390.05710309779</v>
      </c>
      <c r="H31" s="35">
        <v>117519.19366080432</v>
      </c>
      <c r="I31" s="35">
        <v>111337.91526919813</v>
      </c>
      <c r="J31" s="35">
        <v>114031.0703442783</v>
      </c>
      <c r="K31" s="35">
        <v>101077.258567695</v>
      </c>
      <c r="L31" s="35">
        <v>94920.634725795215</v>
      </c>
      <c r="M31" s="35">
        <v>89437.309103724809</v>
      </c>
      <c r="N31" s="35">
        <v>51113.537214229145</v>
      </c>
      <c r="O31" s="35">
        <v>55838.553403770522</v>
      </c>
      <c r="P31" s="35">
        <v>51225.930187754711</v>
      </c>
      <c r="Q31" s="35">
        <v>37050.325059807947</v>
      </c>
      <c r="R31" s="35">
        <v>37036.648683569823</v>
      </c>
      <c r="S31" s="35">
        <v>40570.723769933466</v>
      </c>
      <c r="T31" s="35">
        <v>35669.97619439102</v>
      </c>
      <c r="U31" s="35">
        <v>34566.535215533469</v>
      </c>
      <c r="V31" s="35">
        <v>32327.593967702836</v>
      </c>
      <c r="W31" s="35">
        <v>24159.283568369734</v>
      </c>
      <c r="X31" s="35">
        <v>21679.127054666944</v>
      </c>
      <c r="Y31" s="35">
        <v>19391.924785063842</v>
      </c>
      <c r="Z31" s="35">
        <v>13201.211254157221</v>
      </c>
      <c r="AA31" s="35">
        <v>13105.528156476857</v>
      </c>
      <c r="AB31" s="35">
        <v>14877.675338051893</v>
      </c>
      <c r="AC31" s="35">
        <v>13483.755794382905</v>
      </c>
      <c r="AD31" s="35">
        <v>12763.179554435335</v>
      </c>
      <c r="AE31" s="35">
        <v>11434.822036212008</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135257.2199</v>
      </c>
      <c r="D34" s="33">
        <v>120135.1618</v>
      </c>
      <c r="E34" s="33">
        <v>119508.046</v>
      </c>
      <c r="F34" s="33">
        <v>88839.902582925381</v>
      </c>
      <c r="G34" s="33">
        <v>80427.117940024575</v>
      </c>
      <c r="H34" s="33">
        <v>76801.548030483624</v>
      </c>
      <c r="I34" s="33">
        <v>67047.833276509831</v>
      </c>
      <c r="J34" s="33">
        <v>66967.315671406599</v>
      </c>
      <c r="K34" s="33">
        <v>63432.852451038118</v>
      </c>
      <c r="L34" s="33">
        <v>58237.958178271743</v>
      </c>
      <c r="M34" s="33">
        <v>52947.639071023674</v>
      </c>
      <c r="N34" s="33">
        <v>51068.29985678196</v>
      </c>
      <c r="O34" s="33">
        <v>44387.070165347679</v>
      </c>
      <c r="P34" s="33">
        <v>37342.37825312926</v>
      </c>
      <c r="Q34" s="33">
        <v>34767.126399716726</v>
      </c>
      <c r="R34" s="33">
        <v>29751.557225365279</v>
      </c>
      <c r="S34" s="33">
        <v>28424.368111735999</v>
      </c>
      <c r="T34" s="33">
        <v>27006.9154161814</v>
      </c>
      <c r="U34" s="33">
        <v>23760.7649814387</v>
      </c>
      <c r="V34" s="33">
        <v>22673.159161105967</v>
      </c>
      <c r="W34" s="33">
        <v>19081.495467344041</v>
      </c>
      <c r="X34" s="33">
        <v>14251.644781219369</v>
      </c>
      <c r="Y34" s="33">
        <v>9385.7078261160204</v>
      </c>
      <c r="Z34" s="33">
        <v>8177.9219575890502</v>
      </c>
      <c r="AA34" s="33">
        <v>7330.7944235898085</v>
      </c>
      <c r="AB34" s="33">
        <v>7276.5552600000001</v>
      </c>
      <c r="AC34" s="33">
        <v>6408.0030465721002</v>
      </c>
      <c r="AD34" s="33">
        <v>5582.0899682114996</v>
      </c>
      <c r="AE34" s="33">
        <v>5436.5214288477</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7670.3901565002798</v>
      </c>
      <c r="D36" s="33">
        <v>7314.69491488928</v>
      </c>
      <c r="E36" s="33">
        <v>7773.3098103448792</v>
      </c>
      <c r="F36" s="33">
        <v>13700.72125660257</v>
      </c>
      <c r="G36" s="33">
        <v>15554.10250275203</v>
      </c>
      <c r="H36" s="33">
        <v>13151.89310745142</v>
      </c>
      <c r="I36" s="33">
        <v>13652.617006850951</v>
      </c>
      <c r="J36" s="33">
        <v>13146.00211042406</v>
      </c>
      <c r="K36" s="33">
        <v>12422.74991057777</v>
      </c>
      <c r="L36" s="33">
        <v>12700.786571705616</v>
      </c>
      <c r="M36" s="33">
        <v>13999.171526208111</v>
      </c>
      <c r="N36" s="33">
        <v>14345.231518753051</v>
      </c>
      <c r="O36" s="33">
        <v>16829.937155758198</v>
      </c>
      <c r="P36" s="33">
        <v>13407.2094435778</v>
      </c>
      <c r="Q36" s="33">
        <v>12085.084175575432</v>
      </c>
      <c r="R36" s="33">
        <v>9244.1545299846803</v>
      </c>
      <c r="S36" s="33">
        <v>9713.8553393607581</v>
      </c>
      <c r="T36" s="33">
        <v>8857.0709331347007</v>
      </c>
      <c r="U36" s="33">
        <v>6925.2586556652595</v>
      </c>
      <c r="V36" s="33">
        <v>7601.9132505610605</v>
      </c>
      <c r="W36" s="33">
        <v>7828.8402451312313</v>
      </c>
      <c r="X36" s="33">
        <v>8239.7287583376201</v>
      </c>
      <c r="Y36" s="33">
        <v>7251.8552478604797</v>
      </c>
      <c r="Z36" s="33">
        <v>6648.4887996846992</v>
      </c>
      <c r="AA36" s="33">
        <v>3082.4043827515102</v>
      </c>
      <c r="AB36" s="33">
        <v>2059.1485311116699</v>
      </c>
      <c r="AC36" s="33">
        <v>1968.8949247997662</v>
      </c>
      <c r="AD36" s="33">
        <v>1873.315915133174</v>
      </c>
      <c r="AE36" s="33">
        <v>1785.1245099235859</v>
      </c>
    </row>
    <row r="37" spans="1:31">
      <c r="A37" s="29" t="s">
        <v>131</v>
      </c>
      <c r="B37" s="29" t="s">
        <v>32</v>
      </c>
      <c r="C37" s="33">
        <v>255.10003</v>
      </c>
      <c r="D37" s="33">
        <v>244.88235999999998</v>
      </c>
      <c r="E37" s="33">
        <v>462.40071999999998</v>
      </c>
      <c r="F37" s="33">
        <v>440.46753000000001</v>
      </c>
      <c r="G37" s="33">
        <v>417.88729999999998</v>
      </c>
      <c r="H37" s="33">
        <v>400.72280000000001</v>
      </c>
      <c r="I37" s="33">
        <v>576.52740000000006</v>
      </c>
      <c r="J37" s="33">
        <v>699.78025000000002</v>
      </c>
      <c r="K37" s="33">
        <v>714.41089999999997</v>
      </c>
      <c r="L37" s="33">
        <v>481.65656000000001</v>
      </c>
      <c r="M37" s="33">
        <v>425.28234000000003</v>
      </c>
      <c r="N37" s="33">
        <v>487.14769999999999</v>
      </c>
      <c r="O37" s="33">
        <v>777.81819999999993</v>
      </c>
      <c r="P37" s="33">
        <v>610.75609999999995</v>
      </c>
      <c r="Q37" s="33">
        <v>524.65539999999999</v>
      </c>
      <c r="R37" s="33">
        <v>593.56219999999996</v>
      </c>
      <c r="S37" s="33">
        <v>635.39240000000007</v>
      </c>
      <c r="T37" s="33">
        <v>560.71580000000006</v>
      </c>
      <c r="U37" s="33">
        <v>468.77409999999998</v>
      </c>
      <c r="V37" s="33">
        <v>525.52374999999995</v>
      </c>
      <c r="W37" s="33">
        <v>634.78956000000005</v>
      </c>
      <c r="X37" s="33">
        <v>652.95193999999992</v>
      </c>
      <c r="Y37" s="33">
        <v>543.26919999999996</v>
      </c>
      <c r="Z37" s="33">
        <v>510.59678000000002</v>
      </c>
      <c r="AA37" s="33">
        <v>428.20249999999999</v>
      </c>
      <c r="AB37" s="33">
        <v>0</v>
      </c>
      <c r="AC37" s="33">
        <v>0</v>
      </c>
      <c r="AD37" s="33">
        <v>0</v>
      </c>
      <c r="AE37" s="33">
        <v>0</v>
      </c>
    </row>
    <row r="38" spans="1:31">
      <c r="A38" s="29" t="s">
        <v>131</v>
      </c>
      <c r="B38" s="29" t="s">
        <v>66</v>
      </c>
      <c r="C38" s="33">
        <v>2.5434508250000005E-4</v>
      </c>
      <c r="D38" s="33">
        <v>2.5316017649999999E-4</v>
      </c>
      <c r="E38" s="33">
        <v>2.5801903699999992E-4</v>
      </c>
      <c r="F38" s="33">
        <v>948.79800577259698</v>
      </c>
      <c r="G38" s="33">
        <v>450.96922477395901</v>
      </c>
      <c r="H38" s="33">
        <v>478.18160650369293</v>
      </c>
      <c r="I38" s="33">
        <v>876.09510964243043</v>
      </c>
      <c r="J38" s="33">
        <v>1442.7713340844039</v>
      </c>
      <c r="K38" s="33">
        <v>864.17561813941609</v>
      </c>
      <c r="L38" s="33">
        <v>1356.8379523887356</v>
      </c>
      <c r="M38" s="33">
        <v>2057.9804593358558</v>
      </c>
      <c r="N38" s="33">
        <v>2986.4954782075142</v>
      </c>
      <c r="O38" s="33">
        <v>2984.3792579521532</v>
      </c>
      <c r="P38" s="33">
        <v>1862.089214051829</v>
      </c>
      <c r="Q38" s="33">
        <v>2286.7790509227393</v>
      </c>
      <c r="R38" s="33">
        <v>3168.7804926505191</v>
      </c>
      <c r="S38" s="33">
        <v>4779.311783662406</v>
      </c>
      <c r="T38" s="33">
        <v>2828.0722446534392</v>
      </c>
      <c r="U38" s="33">
        <v>2938.2779315261955</v>
      </c>
      <c r="V38" s="33">
        <v>3662.721415498705</v>
      </c>
      <c r="W38" s="33">
        <v>4176.3547337866257</v>
      </c>
      <c r="X38" s="33">
        <v>4288.2962262141591</v>
      </c>
      <c r="Y38" s="33">
        <v>3572.6016464873805</v>
      </c>
      <c r="Z38" s="33">
        <v>3944.2988845452905</v>
      </c>
      <c r="AA38" s="33">
        <v>4586.3308637622404</v>
      </c>
      <c r="AB38" s="33">
        <v>4661.1447278610103</v>
      </c>
      <c r="AC38" s="33">
        <v>3345.64198294678</v>
      </c>
      <c r="AD38" s="33">
        <v>3393.6962133707598</v>
      </c>
      <c r="AE38" s="33">
        <v>2706.3545330970001</v>
      </c>
    </row>
    <row r="39" spans="1:31">
      <c r="A39" s="29" t="s">
        <v>131</v>
      </c>
      <c r="B39" s="29" t="s">
        <v>65</v>
      </c>
      <c r="C39" s="33">
        <v>4746.8936999999996</v>
      </c>
      <c r="D39" s="33">
        <v>4520.2950000000001</v>
      </c>
      <c r="E39" s="33">
        <v>4327.0979000000007</v>
      </c>
      <c r="F39" s="33">
        <v>4109.6001999999999</v>
      </c>
      <c r="G39" s="33">
        <v>3912.2759999999998</v>
      </c>
      <c r="H39" s="33">
        <v>3732.3783000000003</v>
      </c>
      <c r="I39" s="33">
        <v>3566.5949999999998</v>
      </c>
      <c r="J39" s="33">
        <v>3383.1559999999999</v>
      </c>
      <c r="K39" s="33">
        <v>3229.9461000000001</v>
      </c>
      <c r="L39" s="33">
        <v>2986.8486000000003</v>
      </c>
      <c r="M39" s="33">
        <v>2945.9139</v>
      </c>
      <c r="N39" s="33">
        <v>2781.1341399999997</v>
      </c>
      <c r="O39" s="33">
        <v>2657.0052000000001</v>
      </c>
      <c r="P39" s="33">
        <v>2492.6313999999998</v>
      </c>
      <c r="Q39" s="33">
        <v>2318.4297000000001</v>
      </c>
      <c r="R39" s="33">
        <v>2203.0564000000004</v>
      </c>
      <c r="S39" s="33">
        <v>726.37430000000006</v>
      </c>
      <c r="T39" s="33">
        <v>714.85074999999995</v>
      </c>
      <c r="U39" s="33">
        <v>630.072</v>
      </c>
      <c r="V39" s="33">
        <v>585.00709999999992</v>
      </c>
      <c r="W39" s="33">
        <v>571.49874999999997</v>
      </c>
      <c r="X39" s="33">
        <v>0</v>
      </c>
      <c r="Y39" s="33">
        <v>0</v>
      </c>
      <c r="Z39" s="33">
        <v>0</v>
      </c>
      <c r="AA39" s="33">
        <v>0</v>
      </c>
      <c r="AB39" s="33">
        <v>0</v>
      </c>
      <c r="AC39" s="33">
        <v>0</v>
      </c>
      <c r="AD39" s="33">
        <v>0</v>
      </c>
      <c r="AE39" s="33">
        <v>0</v>
      </c>
    </row>
    <row r="40" spans="1:31">
      <c r="A40" s="29" t="s">
        <v>131</v>
      </c>
      <c r="B40" s="29" t="s">
        <v>69</v>
      </c>
      <c r="C40" s="33">
        <v>5075.7898227833721</v>
      </c>
      <c r="D40" s="33">
        <v>7639.4153420805751</v>
      </c>
      <c r="E40" s="33">
        <v>7130.7166841839799</v>
      </c>
      <c r="F40" s="33">
        <v>6538.6694922075267</v>
      </c>
      <c r="G40" s="33">
        <v>7339.4968266164269</v>
      </c>
      <c r="H40" s="33">
        <v>6715.8425561397135</v>
      </c>
      <c r="I40" s="33">
        <v>6824.3338508227507</v>
      </c>
      <c r="J40" s="33">
        <v>6167.7557740127331</v>
      </c>
      <c r="K40" s="33">
        <v>5817.3715205873941</v>
      </c>
      <c r="L40" s="33">
        <v>5653.4582190257697</v>
      </c>
      <c r="M40" s="33">
        <v>4730.8306405724607</v>
      </c>
      <c r="N40" s="33">
        <v>4562.2841035116198</v>
      </c>
      <c r="O40" s="33">
        <v>3964.7004374874664</v>
      </c>
      <c r="P40" s="33">
        <v>4245.8730294865227</v>
      </c>
      <c r="Q40" s="33">
        <v>3690.958459173019</v>
      </c>
      <c r="R40" s="33">
        <v>3754.5274522340019</v>
      </c>
      <c r="S40" s="33">
        <v>3331.0902119611701</v>
      </c>
      <c r="T40" s="33">
        <v>3300.4542675008265</v>
      </c>
      <c r="U40" s="33">
        <v>3065.4407986675801</v>
      </c>
      <c r="V40" s="33">
        <v>2398.5335510418831</v>
      </c>
      <c r="W40" s="33">
        <v>2347.4620835175824</v>
      </c>
      <c r="X40" s="33">
        <v>1876.1737343302377</v>
      </c>
      <c r="Y40" s="33">
        <v>1638.4953471479048</v>
      </c>
      <c r="Z40" s="33">
        <v>802.35752786390776</v>
      </c>
      <c r="AA40" s="33">
        <v>845.49099400578712</v>
      </c>
      <c r="AB40" s="33">
        <v>795.0741770568909</v>
      </c>
      <c r="AC40" s="33">
        <v>716.15782508816096</v>
      </c>
      <c r="AD40" s="33">
        <v>612.98000000759771</v>
      </c>
      <c r="AE40" s="33">
        <v>455.5569232891981</v>
      </c>
    </row>
    <row r="41" spans="1:31">
      <c r="A41" s="29" t="s">
        <v>131</v>
      </c>
      <c r="B41" s="29" t="s">
        <v>68</v>
      </c>
      <c r="C41" s="33">
        <v>5.1758215392909426</v>
      </c>
      <c r="D41" s="33">
        <v>6.7105278891613942</v>
      </c>
      <c r="E41" s="33">
        <v>6.518723411890849</v>
      </c>
      <c r="F41" s="33">
        <v>5.9520918431523686</v>
      </c>
      <c r="G41" s="33">
        <v>5.7564011944417599</v>
      </c>
      <c r="H41" s="33">
        <v>5.7532015005349093</v>
      </c>
      <c r="I41" s="33">
        <v>5.5568047617461902</v>
      </c>
      <c r="J41" s="33">
        <v>4.4255725593991624</v>
      </c>
      <c r="K41" s="33">
        <v>4.5781361934259293</v>
      </c>
      <c r="L41" s="33">
        <v>4.5418890331325601</v>
      </c>
      <c r="M41" s="33">
        <v>7.1844655854069073</v>
      </c>
      <c r="N41" s="33">
        <v>11.21079891180227</v>
      </c>
      <c r="O41" s="33">
        <v>18.528053077774388</v>
      </c>
      <c r="P41" s="33">
        <v>17.391207114160331</v>
      </c>
      <c r="Q41" s="33">
        <v>16.973871598859382</v>
      </c>
      <c r="R41" s="33">
        <v>16.011900106943404</v>
      </c>
      <c r="S41" s="33">
        <v>28.618983163132505</v>
      </c>
      <c r="T41" s="33">
        <v>28.908236160970468</v>
      </c>
      <c r="U41" s="33">
        <v>30.218519012272189</v>
      </c>
      <c r="V41" s="33">
        <v>38.991362830976755</v>
      </c>
      <c r="W41" s="33">
        <v>43.052562547220937</v>
      </c>
      <c r="X41" s="33">
        <v>62.846254812107667</v>
      </c>
      <c r="Y41" s="33">
        <v>58.172986789466357</v>
      </c>
      <c r="Z41" s="33">
        <v>55.058376339997245</v>
      </c>
      <c r="AA41" s="33">
        <v>50.564656633005043</v>
      </c>
      <c r="AB41" s="33">
        <v>53.751180310618736</v>
      </c>
      <c r="AC41" s="33">
        <v>53.602450106947238</v>
      </c>
      <c r="AD41" s="33">
        <v>51.885655430089166</v>
      </c>
      <c r="AE41" s="33">
        <v>50.867614918317656</v>
      </c>
    </row>
    <row r="42" spans="1:31">
      <c r="A42" s="29" t="s">
        <v>131</v>
      </c>
      <c r="B42" s="29" t="s">
        <v>36</v>
      </c>
      <c r="C42" s="33">
        <v>5.5841482999999995E-8</v>
      </c>
      <c r="D42" s="33">
        <v>2.007488471475E-2</v>
      </c>
      <c r="E42" s="33">
        <v>2.1939991108869999E-2</v>
      </c>
      <c r="F42" s="33">
        <v>2.3869090039934E-2</v>
      </c>
      <c r="G42" s="33">
        <v>2.224468225828E-2</v>
      </c>
      <c r="H42" s="33">
        <v>2.1987478978230002E-2</v>
      </c>
      <c r="I42" s="33">
        <v>2.0901714624840001E-2</v>
      </c>
      <c r="J42" s="33">
        <v>1.8974108851699999E-2</v>
      </c>
      <c r="K42" s="33">
        <v>1.7765468430899899E-2</v>
      </c>
      <c r="L42" s="33">
        <v>1.719502597645E-2</v>
      </c>
      <c r="M42" s="33">
        <v>1.6105834878899997E-2</v>
      </c>
      <c r="N42" s="33">
        <v>0.7350950260000001</v>
      </c>
      <c r="O42" s="33">
        <v>1.03160665499999</v>
      </c>
      <c r="P42" s="33">
        <v>0.99511569199999994</v>
      </c>
      <c r="Q42" s="33">
        <v>0.94802469</v>
      </c>
      <c r="R42" s="33">
        <v>0.91554763000000006</v>
      </c>
      <c r="S42" s="33">
        <v>1.1795426459999998</v>
      </c>
      <c r="T42" s="33">
        <v>1.1298580629999999</v>
      </c>
      <c r="U42" s="33">
        <v>1.071782569</v>
      </c>
      <c r="V42" s="33">
        <v>1.027488</v>
      </c>
      <c r="W42" s="33">
        <v>0.99516090000000001</v>
      </c>
      <c r="X42" s="33">
        <v>1.4115228</v>
      </c>
      <c r="Y42" s="33">
        <v>1.3337816</v>
      </c>
      <c r="Z42" s="33">
        <v>1.2706409000000001</v>
      </c>
      <c r="AA42" s="33">
        <v>1.1764595999999998</v>
      </c>
      <c r="AB42" s="33">
        <v>1.8905101</v>
      </c>
      <c r="AC42" s="33">
        <v>1.8846045999999999</v>
      </c>
      <c r="AD42" s="33">
        <v>2.1579580000000003</v>
      </c>
      <c r="AE42" s="33">
        <v>1.9767808</v>
      </c>
    </row>
    <row r="43" spans="1:31">
      <c r="A43" s="29" t="s">
        <v>131</v>
      </c>
      <c r="B43" s="29" t="s">
        <v>73</v>
      </c>
      <c r="C43" s="33">
        <v>1552.9545000000001</v>
      </c>
      <c r="D43" s="33">
        <v>2015.0321999999999</v>
      </c>
      <c r="E43" s="33">
        <v>2411.4835000968192</v>
      </c>
      <c r="F43" s="33">
        <v>2237.0115001241297</v>
      </c>
      <c r="G43" s="33">
        <v>2215.9565001206051</v>
      </c>
      <c r="H43" s="33">
        <v>2634.4932001439283</v>
      </c>
      <c r="I43" s="33">
        <v>2831.7065001531359</v>
      </c>
      <c r="J43" s="33">
        <v>2519.764500511053</v>
      </c>
      <c r="K43" s="33">
        <v>2353.9055004679531</v>
      </c>
      <c r="L43" s="33">
        <v>2439.5330004672542</v>
      </c>
      <c r="M43" s="33">
        <v>2230.6462004518785</v>
      </c>
      <c r="N43" s="33">
        <v>1969.8480950000003</v>
      </c>
      <c r="O43" s="33">
        <v>1457.1826736999999</v>
      </c>
      <c r="P43" s="33">
        <v>1346.9253387999997</v>
      </c>
      <c r="Q43" s="33">
        <v>1436.6947895999999</v>
      </c>
      <c r="R43" s="33">
        <v>1327.2514148999999</v>
      </c>
      <c r="S43" s="33">
        <v>914.61226660000011</v>
      </c>
      <c r="T43" s="33">
        <v>932.55469480000011</v>
      </c>
      <c r="U43" s="33">
        <v>1011.5935791999999</v>
      </c>
      <c r="V43" s="33">
        <v>979.42907730000002</v>
      </c>
      <c r="W43" s="33">
        <v>1112.2376819999999</v>
      </c>
      <c r="X43" s="33">
        <v>924.93472860000008</v>
      </c>
      <c r="Y43" s="33">
        <v>627.94383640000001</v>
      </c>
      <c r="Z43" s="33">
        <v>703.63448300000005</v>
      </c>
      <c r="AA43" s="33">
        <v>606.69786599999998</v>
      </c>
      <c r="AB43" s="33">
        <v>423.62612100000001</v>
      </c>
      <c r="AC43" s="33">
        <v>352.42277949999999</v>
      </c>
      <c r="AD43" s="33">
        <v>266.81108</v>
      </c>
      <c r="AE43" s="33">
        <v>255.30913089999999</v>
      </c>
    </row>
    <row r="44" spans="1:31">
      <c r="A44" s="29" t="s">
        <v>131</v>
      </c>
      <c r="B44" s="29" t="s">
        <v>56</v>
      </c>
      <c r="C44" s="33">
        <v>9.8138479000000001E-2</v>
      </c>
      <c r="D44" s="33">
        <v>0.33474883</v>
      </c>
      <c r="E44" s="33">
        <v>0.69773571000000001</v>
      </c>
      <c r="F44" s="33">
        <v>1.34045211</v>
      </c>
      <c r="G44" s="33">
        <v>1.9193126</v>
      </c>
      <c r="H44" s="33">
        <v>2.5047515699999998</v>
      </c>
      <c r="I44" s="33">
        <v>3.1030634400000001</v>
      </c>
      <c r="J44" s="33">
        <v>3.5245575200000001</v>
      </c>
      <c r="K44" s="33">
        <v>4.1410751499999998</v>
      </c>
      <c r="L44" s="33">
        <v>4.6260164999999995</v>
      </c>
      <c r="M44" s="33">
        <v>4.9874675999999996</v>
      </c>
      <c r="N44" s="33">
        <v>5.0843527999999996</v>
      </c>
      <c r="O44" s="33">
        <v>5.3926442000000003</v>
      </c>
      <c r="P44" s="33">
        <v>5.6841319000000006</v>
      </c>
      <c r="Q44" s="33">
        <v>6.0557531999999998</v>
      </c>
      <c r="R44" s="33">
        <v>5.9259777000000007</v>
      </c>
      <c r="S44" s="33">
        <v>5.3150709999999997</v>
      </c>
      <c r="T44" s="33">
        <v>5.4958181999999995</v>
      </c>
      <c r="U44" s="33">
        <v>5.3873297000000004</v>
      </c>
      <c r="V44" s="33">
        <v>5.6329142000000001</v>
      </c>
      <c r="W44" s="33">
        <v>5.7027880999999994</v>
      </c>
      <c r="X44" s="33">
        <v>5.0073618000000009</v>
      </c>
      <c r="Y44" s="33">
        <v>4.4419993999999994</v>
      </c>
      <c r="Z44" s="33">
        <v>4.3992554000000004</v>
      </c>
      <c r="AA44" s="33">
        <v>3.825765659999989</v>
      </c>
      <c r="AB44" s="33">
        <v>3.0394259799999999</v>
      </c>
      <c r="AC44" s="33">
        <v>3.1096652999999996</v>
      </c>
      <c r="AD44" s="33">
        <v>2.2355245300000002</v>
      </c>
      <c r="AE44" s="33">
        <v>2.1807869999999996</v>
      </c>
    </row>
    <row r="45" spans="1:31">
      <c r="A45" s="34" t="s">
        <v>138</v>
      </c>
      <c r="B45" s="34"/>
      <c r="C45" s="35">
        <v>153010.56968516798</v>
      </c>
      <c r="D45" s="35">
        <v>139861.16019801921</v>
      </c>
      <c r="E45" s="35">
        <v>139208.09009595981</v>
      </c>
      <c r="F45" s="35">
        <v>114584.11115935122</v>
      </c>
      <c r="G45" s="35">
        <v>108107.60619536143</v>
      </c>
      <c r="H45" s="35">
        <v>101286.31960207901</v>
      </c>
      <c r="I45" s="35">
        <v>92549.558448587704</v>
      </c>
      <c r="J45" s="35">
        <v>91811.206712487197</v>
      </c>
      <c r="K45" s="35">
        <v>86486.084636536121</v>
      </c>
      <c r="L45" s="35">
        <v>81422.087970424996</v>
      </c>
      <c r="M45" s="35">
        <v>77114.002402725513</v>
      </c>
      <c r="N45" s="35">
        <v>76241.803596165933</v>
      </c>
      <c r="O45" s="35">
        <v>71619.438469623274</v>
      </c>
      <c r="P45" s="35">
        <v>59978.328647359565</v>
      </c>
      <c r="Q45" s="35">
        <v>55690.007056986775</v>
      </c>
      <c r="R45" s="35">
        <v>48731.650200341428</v>
      </c>
      <c r="S45" s="35">
        <v>47639.011129883467</v>
      </c>
      <c r="T45" s="35">
        <v>43296.987647631337</v>
      </c>
      <c r="U45" s="35">
        <v>37818.806986310003</v>
      </c>
      <c r="V45" s="35">
        <v>37485.84959103859</v>
      </c>
      <c r="W45" s="35">
        <v>34683.493402326705</v>
      </c>
      <c r="X45" s="35">
        <v>29371.641694913491</v>
      </c>
      <c r="Y45" s="35">
        <v>22450.102254401249</v>
      </c>
      <c r="Z45" s="35">
        <v>20138.72232602294</v>
      </c>
      <c r="AA45" s="35">
        <v>16323.787820742351</v>
      </c>
      <c r="AB45" s="35">
        <v>14845.67387634019</v>
      </c>
      <c r="AC45" s="35">
        <v>12492.300229513754</v>
      </c>
      <c r="AD45" s="35">
        <v>11513.967752153119</v>
      </c>
      <c r="AE45" s="35">
        <v>10434.425010075802</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106372.95849999999</v>
      </c>
      <c r="D49" s="33">
        <v>86597.867499999993</v>
      </c>
      <c r="E49" s="33">
        <v>87205.501000000004</v>
      </c>
      <c r="F49" s="33">
        <v>43172.412247213622</v>
      </c>
      <c r="G49" s="33">
        <v>41434.748068250723</v>
      </c>
      <c r="H49" s="33">
        <v>31429.655671588895</v>
      </c>
      <c r="I49" s="33">
        <v>4.1975753899999996E-3</v>
      </c>
      <c r="J49" s="33">
        <v>3.1426699399999996E-3</v>
      </c>
      <c r="K49" s="33">
        <v>2.6800424799999991E-3</v>
      </c>
      <c r="L49" s="33">
        <v>2.38356843E-3</v>
      </c>
      <c r="M49" s="33">
        <v>1.9888048000000001E-3</v>
      </c>
      <c r="N49" s="33">
        <v>1.77093623E-3</v>
      </c>
      <c r="O49" s="33">
        <v>1.7453612300000001E-3</v>
      </c>
      <c r="P49" s="33">
        <v>1.54334815E-3</v>
      </c>
      <c r="Q49" s="33">
        <v>1.48500493E-3</v>
      </c>
      <c r="R49" s="33">
        <v>1.3649396000000001E-3</v>
      </c>
      <c r="S49" s="33">
        <v>1.16053881E-3</v>
      </c>
      <c r="T49" s="33">
        <v>1.1595820100000001E-3</v>
      </c>
      <c r="U49" s="33">
        <v>9.5914944500000003E-4</v>
      </c>
      <c r="V49" s="33">
        <v>9.3500847999999903E-4</v>
      </c>
      <c r="W49" s="33">
        <v>1.0009448839999979E-3</v>
      </c>
      <c r="X49" s="33">
        <v>1.0340985649999999E-3</v>
      </c>
      <c r="Y49" s="33">
        <v>9.7864047999999984E-4</v>
      </c>
      <c r="Z49" s="33">
        <v>8.7321472100000002E-4</v>
      </c>
      <c r="AA49" s="33">
        <v>8.0907631600000008E-4</v>
      </c>
      <c r="AB49" s="33">
        <v>8.6985102500000016E-4</v>
      </c>
      <c r="AC49" s="33">
        <v>3.8665060600000001E-4</v>
      </c>
      <c r="AD49" s="33">
        <v>0</v>
      </c>
      <c r="AE49" s="33">
        <v>0</v>
      </c>
    </row>
    <row r="50" spans="1:31">
      <c r="A50" s="29" t="s">
        <v>132</v>
      </c>
      <c r="B50" s="29" t="s">
        <v>20</v>
      </c>
      <c r="C50" s="33">
        <v>7.4579269999999997E-5</v>
      </c>
      <c r="D50" s="33">
        <v>6.9985925999999906E-5</v>
      </c>
      <c r="E50" s="33">
        <v>7.0216454999999991E-5</v>
      </c>
      <c r="F50" s="33">
        <v>1.15765885E-4</v>
      </c>
      <c r="G50" s="33">
        <v>1.1296997000000001E-4</v>
      </c>
      <c r="H50" s="33">
        <v>1.0731578E-4</v>
      </c>
      <c r="I50" s="33">
        <v>1.0084203E-4</v>
      </c>
      <c r="J50" s="33">
        <v>1.0458815999999999E-4</v>
      </c>
      <c r="K50" s="33">
        <v>9.9674575000000001E-5</v>
      </c>
      <c r="L50" s="33">
        <v>9.6556879999999996E-5</v>
      </c>
      <c r="M50" s="33">
        <v>9.9565450000000004E-5</v>
      </c>
      <c r="N50" s="33">
        <v>1.2680362E-4</v>
      </c>
      <c r="O50" s="33">
        <v>1.2233232999999999E-4</v>
      </c>
      <c r="P50" s="33">
        <v>1.14175946E-4</v>
      </c>
      <c r="Q50" s="33">
        <v>1.0626199999999999E-4</v>
      </c>
      <c r="R50" s="33">
        <v>1.0213718E-4</v>
      </c>
      <c r="S50" s="33">
        <v>1.2347747400000001E-4</v>
      </c>
      <c r="T50" s="33">
        <v>1.1928643E-4</v>
      </c>
      <c r="U50" s="33">
        <v>1.235482E-4</v>
      </c>
      <c r="V50" s="33">
        <v>1.1701780000000001E-4</v>
      </c>
      <c r="W50" s="33">
        <v>1.8872522000000001E-4</v>
      </c>
      <c r="X50" s="33">
        <v>1.8875968000000001E-4</v>
      </c>
      <c r="Y50" s="33">
        <v>2.2353153000000001E-4</v>
      </c>
      <c r="Z50" s="33">
        <v>2.0095374999999998E-4</v>
      </c>
      <c r="AA50" s="33">
        <v>1.9654933E-4</v>
      </c>
      <c r="AB50" s="33">
        <v>1.9854890000000001E-4</v>
      </c>
      <c r="AC50" s="33">
        <v>1.8628201999999999E-4</v>
      </c>
      <c r="AD50" s="33">
        <v>2.1785487000000001E-4</v>
      </c>
      <c r="AE50" s="33">
        <v>2.0496324E-4</v>
      </c>
    </row>
    <row r="51" spans="1:31">
      <c r="A51" s="29" t="s">
        <v>132</v>
      </c>
      <c r="B51" s="29" t="s">
        <v>32</v>
      </c>
      <c r="C51" s="33">
        <v>23.826514</v>
      </c>
      <c r="D51" s="33">
        <v>10.976733999999901</v>
      </c>
      <c r="E51" s="33">
        <v>18.866775000000001</v>
      </c>
      <c r="F51" s="33">
        <v>133.23572000000001</v>
      </c>
      <c r="G51" s="33">
        <v>116.06785000000001</v>
      </c>
      <c r="H51" s="33">
        <v>109.38124999999999</v>
      </c>
      <c r="I51" s="33">
        <v>98.777210000000011</v>
      </c>
      <c r="J51" s="33">
        <v>138.34451999999999</v>
      </c>
      <c r="K51" s="33">
        <v>28.31662</v>
      </c>
      <c r="L51" s="33">
        <v>74.734570000000005</v>
      </c>
      <c r="M51" s="33">
        <v>98.623000000000005</v>
      </c>
      <c r="N51" s="33">
        <v>295.30038000000002</v>
      </c>
      <c r="O51" s="33">
        <v>219.19103000000001</v>
      </c>
      <c r="P51" s="33">
        <v>350.28796999999997</v>
      </c>
      <c r="Q51" s="33">
        <v>234.69226999999998</v>
      </c>
      <c r="R51" s="33">
        <v>246.67025000000001</v>
      </c>
      <c r="S51" s="33">
        <v>492.83078</v>
      </c>
      <c r="T51" s="33">
        <v>482.08871999999997</v>
      </c>
      <c r="U51" s="33">
        <v>0</v>
      </c>
      <c r="V51" s="33">
        <v>0</v>
      </c>
      <c r="W51" s="33">
        <v>0</v>
      </c>
      <c r="X51" s="33">
        <v>0</v>
      </c>
      <c r="Y51" s="33">
        <v>0</v>
      </c>
      <c r="Z51" s="33">
        <v>0</v>
      </c>
      <c r="AA51" s="33">
        <v>0</v>
      </c>
      <c r="AB51" s="33">
        <v>0</v>
      </c>
      <c r="AC51" s="33">
        <v>0</v>
      </c>
      <c r="AD51" s="33">
        <v>0</v>
      </c>
      <c r="AE51" s="33">
        <v>0</v>
      </c>
    </row>
    <row r="52" spans="1:31">
      <c r="A52" s="29" t="s">
        <v>132</v>
      </c>
      <c r="B52" s="29" t="s">
        <v>66</v>
      </c>
      <c r="C52" s="33">
        <v>108.7440707663885</v>
      </c>
      <c r="D52" s="33">
        <v>2.9247163498650002</v>
      </c>
      <c r="E52" s="33">
        <v>84.148351562823891</v>
      </c>
      <c r="F52" s="33">
        <v>355.38653821890506</v>
      </c>
      <c r="G52" s="33">
        <v>222.54346637532598</v>
      </c>
      <c r="H52" s="33">
        <v>543.21033154504198</v>
      </c>
      <c r="I52" s="33">
        <v>222.939663492535</v>
      </c>
      <c r="J52" s="33">
        <v>384.28380917331992</v>
      </c>
      <c r="K52" s="33">
        <v>136.90695988552901</v>
      </c>
      <c r="L52" s="33">
        <v>243.35556211544599</v>
      </c>
      <c r="M52" s="33">
        <v>240.28982858210503</v>
      </c>
      <c r="N52" s="33">
        <v>1061.1507784514299</v>
      </c>
      <c r="O52" s="33">
        <v>538.34256894046803</v>
      </c>
      <c r="P52" s="33">
        <v>927.11977122433302</v>
      </c>
      <c r="Q52" s="33">
        <v>1341.1579602426261</v>
      </c>
      <c r="R52" s="33">
        <v>1130.3578084531516</v>
      </c>
      <c r="S52" s="33">
        <v>1948.3484271009995</v>
      </c>
      <c r="T52" s="33">
        <v>1347.373086296122</v>
      </c>
      <c r="U52" s="33">
        <v>3196.9991315136594</v>
      </c>
      <c r="V52" s="33">
        <v>5010.5563258372258</v>
      </c>
      <c r="W52" s="33">
        <v>4888.3944932061495</v>
      </c>
      <c r="X52" s="33">
        <v>4568.3217791626575</v>
      </c>
      <c r="Y52" s="33">
        <v>6269.5415183436598</v>
      </c>
      <c r="Z52" s="33">
        <v>3948.9962506938</v>
      </c>
      <c r="AA52" s="33">
        <v>4709.9088282278299</v>
      </c>
      <c r="AB52" s="33">
        <v>6335.8713341987786</v>
      </c>
      <c r="AC52" s="33">
        <v>2860.8078770771999</v>
      </c>
      <c r="AD52" s="33">
        <v>4485.6818525772997</v>
      </c>
      <c r="AE52" s="33">
        <v>4943.7916538722002</v>
      </c>
    </row>
    <row r="53" spans="1:31">
      <c r="A53" s="29" t="s">
        <v>132</v>
      </c>
      <c r="B53" s="29" t="s">
        <v>65</v>
      </c>
      <c r="C53" s="33">
        <v>18885.834780000001</v>
      </c>
      <c r="D53" s="33">
        <v>18180.956750000001</v>
      </c>
      <c r="E53" s="33">
        <v>15829.015369999999</v>
      </c>
      <c r="F53" s="33">
        <v>18606.088200000002</v>
      </c>
      <c r="G53" s="33">
        <v>18111.308659999999</v>
      </c>
      <c r="H53" s="33">
        <v>16371.201140000001</v>
      </c>
      <c r="I53" s="33">
        <v>15770.47457</v>
      </c>
      <c r="J53" s="33">
        <v>19057.745859999999</v>
      </c>
      <c r="K53" s="33">
        <v>15046.8886</v>
      </c>
      <c r="L53" s="33">
        <v>12292.058639999999</v>
      </c>
      <c r="M53" s="33">
        <v>11788.674580000001</v>
      </c>
      <c r="N53" s="33">
        <v>10138.228939999999</v>
      </c>
      <c r="O53" s="33">
        <v>12050.567249999998</v>
      </c>
      <c r="P53" s="33">
        <v>11754.052210000002</v>
      </c>
      <c r="Q53" s="33">
        <v>10671.011779999999</v>
      </c>
      <c r="R53" s="33">
        <v>10220.247459999999</v>
      </c>
      <c r="S53" s="33">
        <v>12392.343630000001</v>
      </c>
      <c r="T53" s="33">
        <v>9813.8086400000011</v>
      </c>
      <c r="U53" s="33">
        <v>8036.069085000001</v>
      </c>
      <c r="V53" s="33">
        <v>7655.6817959999989</v>
      </c>
      <c r="W53" s="33">
        <v>6642.5572899999997</v>
      </c>
      <c r="X53" s="33">
        <v>7832.4846600000001</v>
      </c>
      <c r="Y53" s="33">
        <v>7690.2049899999993</v>
      </c>
      <c r="Z53" s="33">
        <v>6963.1403949999994</v>
      </c>
      <c r="AA53" s="33">
        <v>6675.7820399999991</v>
      </c>
      <c r="AB53" s="33">
        <v>8059.2834400000002</v>
      </c>
      <c r="AC53" s="33">
        <v>6409.2308100000009</v>
      </c>
      <c r="AD53" s="33">
        <v>5195.5308900000009</v>
      </c>
      <c r="AE53" s="33">
        <v>4978.9898400000011</v>
      </c>
    </row>
    <row r="54" spans="1:31">
      <c r="A54" s="29" t="s">
        <v>132</v>
      </c>
      <c r="B54" s="29" t="s">
        <v>69</v>
      </c>
      <c r="C54" s="33">
        <v>26978.905314091437</v>
      </c>
      <c r="D54" s="33">
        <v>32776.852153769367</v>
      </c>
      <c r="E54" s="33">
        <v>26221.997853465207</v>
      </c>
      <c r="F54" s="33">
        <v>25518.080902347927</v>
      </c>
      <c r="G54" s="33">
        <v>25151.173736452147</v>
      </c>
      <c r="H54" s="33">
        <v>24632.055942756186</v>
      </c>
      <c r="I54" s="33">
        <v>23669.036111910445</v>
      </c>
      <c r="J54" s="33">
        <v>19667.832067949053</v>
      </c>
      <c r="K54" s="33">
        <v>19289.946361856353</v>
      </c>
      <c r="L54" s="33">
        <v>17364.030138020895</v>
      </c>
      <c r="M54" s="33">
        <v>19120.206258266127</v>
      </c>
      <c r="N54" s="33">
        <v>15093.828085014806</v>
      </c>
      <c r="O54" s="33">
        <v>14585.037734969319</v>
      </c>
      <c r="P54" s="33">
        <v>12694.334548874449</v>
      </c>
      <c r="Q54" s="33">
        <v>13319.16823090752</v>
      </c>
      <c r="R54" s="33">
        <v>13225.593967303317</v>
      </c>
      <c r="S54" s="33">
        <v>9807.5980256942239</v>
      </c>
      <c r="T54" s="33">
        <v>9588.2936482730765</v>
      </c>
      <c r="U54" s="33">
        <v>7751.4529970066615</v>
      </c>
      <c r="V54" s="33">
        <v>7207.798384773103</v>
      </c>
      <c r="W54" s="33">
        <v>6394.8889883558077</v>
      </c>
      <c r="X54" s="33">
        <v>6339.6147569752602</v>
      </c>
      <c r="Y54" s="33">
        <v>4808.1779739686017</v>
      </c>
      <c r="Z54" s="33">
        <v>4174.1094373644091</v>
      </c>
      <c r="AA54" s="33">
        <v>2440.4346652715262</v>
      </c>
      <c r="AB54" s="33">
        <v>1997.4276262940257</v>
      </c>
      <c r="AC54" s="33">
        <v>1775.7491628950831</v>
      </c>
      <c r="AD54" s="33">
        <v>1485.8401473875924</v>
      </c>
      <c r="AE54" s="33">
        <v>547.22073159477338</v>
      </c>
    </row>
    <row r="55" spans="1:31">
      <c r="A55" s="29" t="s">
        <v>132</v>
      </c>
      <c r="B55" s="29" t="s">
        <v>68</v>
      </c>
      <c r="C55" s="33">
        <v>2.4749838654523839</v>
      </c>
      <c r="D55" s="33">
        <v>2.3460045312742244</v>
      </c>
      <c r="E55" s="33">
        <v>2.3155437938226568</v>
      </c>
      <c r="F55" s="33">
        <v>2.1268096863878778</v>
      </c>
      <c r="G55" s="33">
        <v>2.0864276456997395</v>
      </c>
      <c r="H55" s="33">
        <v>2.2942030987532886</v>
      </c>
      <c r="I55" s="33">
        <v>15.227312193241829</v>
      </c>
      <c r="J55" s="33">
        <v>13.205510180559399</v>
      </c>
      <c r="K55" s="33">
        <v>12.77277752135865</v>
      </c>
      <c r="L55" s="33">
        <v>16.351211074664768</v>
      </c>
      <c r="M55" s="33">
        <v>17.260576438920069</v>
      </c>
      <c r="N55" s="33">
        <v>30.530533047485697</v>
      </c>
      <c r="O55" s="33">
        <v>27.310684809866835</v>
      </c>
      <c r="P55" s="33">
        <v>26.244178463094698</v>
      </c>
      <c r="Q55" s="33">
        <v>26.397640214900999</v>
      </c>
      <c r="R55" s="33">
        <v>25.810098685300893</v>
      </c>
      <c r="S55" s="33">
        <v>21.795264461768443</v>
      </c>
      <c r="T55" s="33">
        <v>20.799833306734918</v>
      </c>
      <c r="U55" s="33">
        <v>22.149788072186077</v>
      </c>
      <c r="V55" s="33">
        <v>21.663171389475949</v>
      </c>
      <c r="W55" s="33">
        <v>28.153948458999988</v>
      </c>
      <c r="X55" s="33">
        <v>25.554589190999998</v>
      </c>
      <c r="Y55" s="33">
        <v>23.889604903999995</v>
      </c>
      <c r="Z55" s="33">
        <v>24.147133341</v>
      </c>
      <c r="AA55" s="33">
        <v>23.631678709999999</v>
      </c>
      <c r="AB55" s="33">
        <v>28.193350391999999</v>
      </c>
      <c r="AC55" s="33">
        <v>27.586400491999999</v>
      </c>
      <c r="AD55" s="33">
        <v>26.076636608999888</v>
      </c>
      <c r="AE55" s="33">
        <v>31.609448705999998</v>
      </c>
    </row>
    <row r="56" spans="1:31">
      <c r="A56" s="29" t="s">
        <v>132</v>
      </c>
      <c r="B56" s="29" t="s">
        <v>36</v>
      </c>
      <c r="C56" s="33">
        <v>4.7752567919040007E-2</v>
      </c>
      <c r="D56" s="33">
        <v>9.5891120434919902E-2</v>
      </c>
      <c r="E56" s="33">
        <v>0.10456984752978998</v>
      </c>
      <c r="F56" s="33">
        <v>0.129734171938754</v>
      </c>
      <c r="G56" s="33">
        <v>0.11807065230305</v>
      </c>
      <c r="H56" s="33">
        <v>0.11914215701148001</v>
      </c>
      <c r="I56" s="33">
        <v>0.11255789068515</v>
      </c>
      <c r="J56" s="33">
        <v>0.10299372511519998</v>
      </c>
      <c r="K56" s="33">
        <v>9.1726149326469997E-2</v>
      </c>
      <c r="L56" s="33">
        <v>8.9890413691250004E-2</v>
      </c>
      <c r="M56" s="33">
        <v>8.4299603168949896E-2</v>
      </c>
      <c r="N56" s="33">
        <v>8.04194680858E-2</v>
      </c>
      <c r="O56" s="33">
        <v>5.9684108465599892E-2</v>
      </c>
      <c r="P56" s="33">
        <v>5.1535091069300001E-2</v>
      </c>
      <c r="Q56" s="33">
        <v>5.4841032509799999E-2</v>
      </c>
      <c r="R56" s="33">
        <v>5.3506849621499993E-2</v>
      </c>
      <c r="S56" s="33">
        <v>4.7025647887899993E-2</v>
      </c>
      <c r="T56" s="33">
        <v>4.3557291081800002E-2</v>
      </c>
      <c r="U56" s="33">
        <v>4.6538462104199992E-2</v>
      </c>
      <c r="V56" s="33">
        <v>4.1660277020999996E-2</v>
      </c>
      <c r="W56" s="33">
        <v>1.4575439828100001E-2</v>
      </c>
      <c r="X56" s="33">
        <v>1.4449985E-6</v>
      </c>
      <c r="Y56" s="33">
        <v>1.4801132000000001E-6</v>
      </c>
      <c r="Z56" s="33">
        <v>1.7333431000000001E-6</v>
      </c>
      <c r="AA56" s="33">
        <v>1.5722616E-6</v>
      </c>
      <c r="AB56" s="33">
        <v>1.4806193999999999E-6</v>
      </c>
      <c r="AC56" s="33">
        <v>1.47687489999999E-6</v>
      </c>
      <c r="AD56" s="33">
        <v>1.4999095999999999E-6</v>
      </c>
      <c r="AE56" s="33">
        <v>1.4348632999999901E-6</v>
      </c>
    </row>
    <row r="57" spans="1:31">
      <c r="A57" s="29" t="s">
        <v>132</v>
      </c>
      <c r="B57" s="29" t="s">
        <v>73</v>
      </c>
      <c r="C57" s="33">
        <v>0</v>
      </c>
      <c r="D57" s="33">
        <v>0</v>
      </c>
      <c r="E57" s="33">
        <v>1.0875572500000001E-7</v>
      </c>
      <c r="F57" s="33">
        <v>2.1385835000000001E-7</v>
      </c>
      <c r="G57" s="33">
        <v>1.9950073000000001E-7</v>
      </c>
      <c r="H57" s="33">
        <v>2.5734959999999898E-7</v>
      </c>
      <c r="I57" s="33">
        <v>2.4051637E-7</v>
      </c>
      <c r="J57" s="33">
        <v>2.2926526E-7</v>
      </c>
      <c r="K57" s="33">
        <v>2.7802571999999999E-7</v>
      </c>
      <c r="L57" s="33">
        <v>3.1782767999999898E-7</v>
      </c>
      <c r="M57" s="33">
        <v>3.6871630000000001E-7</v>
      </c>
      <c r="N57" s="33">
        <v>1.1147083</v>
      </c>
      <c r="O57" s="33">
        <v>1.00731824</v>
      </c>
      <c r="P57" s="33">
        <v>0.90470950000000006</v>
      </c>
      <c r="Q57" s="33">
        <v>1.6900473999999999</v>
      </c>
      <c r="R57" s="33">
        <v>1.6388255999999999</v>
      </c>
      <c r="S57" s="33">
        <v>2.0005687000000001</v>
      </c>
      <c r="T57" s="33">
        <v>1.9153134000000001</v>
      </c>
      <c r="U57" s="33">
        <v>1.9810581</v>
      </c>
      <c r="V57" s="33">
        <v>1.8445347999999999</v>
      </c>
      <c r="W57" s="33">
        <v>2.9833690000000002</v>
      </c>
      <c r="X57" s="33">
        <v>2.7631182000000001</v>
      </c>
      <c r="Y57" s="33">
        <v>2.4034025999999997</v>
      </c>
      <c r="Z57" s="33">
        <v>2.7627020000000004</v>
      </c>
      <c r="AA57" s="33">
        <v>2.5894807000000002</v>
      </c>
      <c r="AB57" s="33">
        <v>2.3700828</v>
      </c>
      <c r="AC57" s="33">
        <v>2.2904668000000004</v>
      </c>
      <c r="AD57" s="33">
        <v>2.2610890000000001</v>
      </c>
      <c r="AE57" s="33">
        <v>2.1102235999999999</v>
      </c>
    </row>
    <row r="58" spans="1:31">
      <c r="A58" s="29" t="s">
        <v>132</v>
      </c>
      <c r="B58" s="29" t="s">
        <v>56</v>
      </c>
      <c r="C58" s="33">
        <v>7.1708371999999992E-2</v>
      </c>
      <c r="D58" s="33">
        <v>0.17455588399999999</v>
      </c>
      <c r="E58" s="33">
        <v>0.61582033999999897</v>
      </c>
      <c r="F58" s="33">
        <v>1.4954938499999999</v>
      </c>
      <c r="G58" s="33">
        <v>2.2336228</v>
      </c>
      <c r="H58" s="33">
        <v>3.1437449599999998</v>
      </c>
      <c r="I58" s="33">
        <v>3.9182426599999998</v>
      </c>
      <c r="J58" s="33">
        <v>4.5133128999999998</v>
      </c>
      <c r="K58" s="33">
        <v>5.2115147999999998</v>
      </c>
      <c r="L58" s="33">
        <v>5.5369798399999999</v>
      </c>
      <c r="M58" s="33">
        <v>5.9167164000000003</v>
      </c>
      <c r="N58" s="33">
        <v>6.3190348999999992</v>
      </c>
      <c r="O58" s="33">
        <v>6.6129692999999996</v>
      </c>
      <c r="P58" s="33">
        <v>6.7539284000000004</v>
      </c>
      <c r="Q58" s="33">
        <v>7.6917803999999999</v>
      </c>
      <c r="R58" s="33">
        <v>7.6631812999999998</v>
      </c>
      <c r="S58" s="33">
        <v>7.1355748999999999</v>
      </c>
      <c r="T58" s="33">
        <v>6.9505213999999906</v>
      </c>
      <c r="U58" s="33">
        <v>7.1743283</v>
      </c>
      <c r="V58" s="33">
        <v>6.8541967999999995</v>
      </c>
      <c r="W58" s="33">
        <v>6.8070621000000004</v>
      </c>
      <c r="X58" s="33">
        <v>6.6516026000000004</v>
      </c>
      <c r="Y58" s="33">
        <v>5.5629799299999991</v>
      </c>
      <c r="Z58" s="33">
        <v>6.2810911999999997</v>
      </c>
      <c r="AA58" s="33">
        <v>6.1028478999999907</v>
      </c>
      <c r="AB58" s="33">
        <v>5.4617329000000003</v>
      </c>
      <c r="AC58" s="33">
        <v>5.1515537499999997</v>
      </c>
      <c r="AD58" s="33">
        <v>5.1209957000000008</v>
      </c>
      <c r="AE58" s="33">
        <v>4.6757029000000001</v>
      </c>
    </row>
    <row r="59" spans="1:31">
      <c r="A59" s="34" t="s">
        <v>138</v>
      </c>
      <c r="B59" s="34"/>
      <c r="C59" s="35">
        <v>152372.74423730254</v>
      </c>
      <c r="D59" s="35">
        <v>137571.92392863642</v>
      </c>
      <c r="E59" s="35">
        <v>129361.8449640383</v>
      </c>
      <c r="F59" s="35">
        <v>87787.330533232729</v>
      </c>
      <c r="G59" s="35">
        <v>85037.928321693849</v>
      </c>
      <c r="H59" s="35">
        <v>73087.79864630464</v>
      </c>
      <c r="I59" s="35">
        <v>39776.459166013643</v>
      </c>
      <c r="J59" s="35">
        <v>39261.415014561033</v>
      </c>
      <c r="K59" s="35">
        <v>34514.834098980296</v>
      </c>
      <c r="L59" s="35">
        <v>29990.532601336312</v>
      </c>
      <c r="M59" s="35">
        <v>31265.056331657401</v>
      </c>
      <c r="N59" s="35">
        <v>26619.040614253568</v>
      </c>
      <c r="O59" s="35">
        <v>27420.451136413209</v>
      </c>
      <c r="P59" s="35">
        <v>25752.040336085971</v>
      </c>
      <c r="Q59" s="35">
        <v>25592.429472631975</v>
      </c>
      <c r="R59" s="35">
        <v>24848.68105151855</v>
      </c>
      <c r="S59" s="35">
        <v>24662.91741127328</v>
      </c>
      <c r="T59" s="35">
        <v>21252.365206744373</v>
      </c>
      <c r="U59" s="35">
        <v>19006.672084290156</v>
      </c>
      <c r="V59" s="35">
        <v>19895.700730026081</v>
      </c>
      <c r="W59" s="35">
        <v>17953.995909691061</v>
      </c>
      <c r="X59" s="35">
        <v>18765.977008187165</v>
      </c>
      <c r="Y59" s="35">
        <v>18791.815289388273</v>
      </c>
      <c r="Z59" s="35">
        <v>15110.394290567681</v>
      </c>
      <c r="AA59" s="35">
        <v>13849.758217835002</v>
      </c>
      <c r="AB59" s="35">
        <v>16420.776819284729</v>
      </c>
      <c r="AC59" s="35">
        <v>11073.374823396911</v>
      </c>
      <c r="AD59" s="35">
        <v>11193.129744428763</v>
      </c>
      <c r="AE59" s="35">
        <v>10501.611879136215</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7744.0855738248456</v>
      </c>
      <c r="D64" s="33">
        <v>7364.5060696007095</v>
      </c>
      <c r="E64" s="33">
        <v>3115.4160850871099</v>
      </c>
      <c r="F64" s="33">
        <v>4549.1115959338249</v>
      </c>
      <c r="G64" s="33">
        <v>5513.7060935084446</v>
      </c>
      <c r="H64" s="33">
        <v>4838.1115880265297</v>
      </c>
      <c r="I64" s="33">
        <v>2348.2555839023398</v>
      </c>
      <c r="J64" s="33">
        <v>2254.8372797763805</v>
      </c>
      <c r="K64" s="33">
        <v>2143.348076026306</v>
      </c>
      <c r="L64" s="33">
        <v>2061.0034762376599</v>
      </c>
      <c r="M64" s="33">
        <v>2473.6710749873801</v>
      </c>
      <c r="N64" s="33">
        <v>3761.9193033072602</v>
      </c>
      <c r="O64" s="33">
        <v>4225.4271001099596</v>
      </c>
      <c r="P64" s="33">
        <v>4322.3170951687598</v>
      </c>
      <c r="Q64" s="33">
        <v>2660.6635960405397</v>
      </c>
      <c r="R64" s="33">
        <v>2917.3142924947042</v>
      </c>
      <c r="S64" s="33">
        <v>1.3291681E-4</v>
      </c>
      <c r="T64" s="33">
        <v>1.2789354999999999E-4</v>
      </c>
      <c r="U64" s="33">
        <v>1.2187712999999999E-4</v>
      </c>
      <c r="V64" s="33">
        <v>1.1471175999999999E-4</v>
      </c>
      <c r="W64" s="33">
        <v>1.3889078999999998E-4</v>
      </c>
      <c r="X64" s="33">
        <v>1.3730069000000001E-4</v>
      </c>
      <c r="Y64" s="33">
        <v>1.3583028E-4</v>
      </c>
      <c r="Z64" s="33">
        <v>1.2275886E-4</v>
      </c>
      <c r="AA64" s="33">
        <v>1.2010263E-4</v>
      </c>
      <c r="AB64" s="33">
        <v>1.1799318000000001E-4</v>
      </c>
      <c r="AC64" s="33">
        <v>1.1054714000000001E-4</v>
      </c>
      <c r="AD64" s="33">
        <v>1.0550246000000001E-4</v>
      </c>
      <c r="AE64" s="33">
        <v>9.8733910000000001E-5</v>
      </c>
    </row>
    <row r="65" spans="1:31">
      <c r="A65" s="29" t="s">
        <v>133</v>
      </c>
      <c r="B65" s="29" t="s">
        <v>32</v>
      </c>
      <c r="C65" s="33">
        <v>1453.4901</v>
      </c>
      <c r="D65" s="33">
        <v>1421.7842000000001</v>
      </c>
      <c r="E65" s="33">
        <v>1289.0758000000001</v>
      </c>
      <c r="F65" s="33">
        <v>251.7552</v>
      </c>
      <c r="G65" s="33">
        <v>277.03721999999999</v>
      </c>
      <c r="H65" s="33">
        <v>270.03703000000002</v>
      </c>
      <c r="I65" s="33">
        <v>144.32272</v>
      </c>
      <c r="J65" s="33">
        <v>154.55798000000001</v>
      </c>
      <c r="K65" s="33">
        <v>123.25585000000001</v>
      </c>
      <c r="L65" s="33">
        <v>116.87008</v>
      </c>
      <c r="M65" s="33">
        <v>130.96052</v>
      </c>
      <c r="N65" s="33">
        <v>373.80165999999997</v>
      </c>
      <c r="O65" s="33">
        <v>369.05912000000001</v>
      </c>
      <c r="P65" s="33">
        <v>618.31619999999998</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512.45821172268199</v>
      </c>
      <c r="D66" s="33">
        <v>240.80282008626401</v>
      </c>
      <c r="E66" s="33">
        <v>800.25838668682695</v>
      </c>
      <c r="F66" s="33">
        <v>1242.8285140805096</v>
      </c>
      <c r="G66" s="33">
        <v>1622.9458162973242</v>
      </c>
      <c r="H66" s="33">
        <v>1076.999037512631</v>
      </c>
      <c r="I66" s="33">
        <v>464.17994612316892</v>
      </c>
      <c r="J66" s="33">
        <v>520.19187187626801</v>
      </c>
      <c r="K66" s="33">
        <v>87.04581132888849</v>
      </c>
      <c r="L66" s="33">
        <v>367.00661395440704</v>
      </c>
      <c r="M66" s="33">
        <v>549.32965938168604</v>
      </c>
      <c r="N66" s="33">
        <v>1383.8321831883468</v>
      </c>
      <c r="O66" s="33">
        <v>1353.0708333767232</v>
      </c>
      <c r="P66" s="33">
        <v>1877.5259226480475</v>
      </c>
      <c r="Q66" s="33">
        <v>1276.2516828965158</v>
      </c>
      <c r="R66" s="33">
        <v>1198.033844605035</v>
      </c>
      <c r="S66" s="33">
        <v>2621.7456684600161</v>
      </c>
      <c r="T66" s="33">
        <v>2705.210511248591</v>
      </c>
      <c r="U66" s="33">
        <v>2854.3189925530401</v>
      </c>
      <c r="V66" s="33">
        <v>3082.2293737248601</v>
      </c>
      <c r="W66" s="33">
        <v>2897.9830356265602</v>
      </c>
      <c r="X66" s="33">
        <v>3257.6851278307654</v>
      </c>
      <c r="Y66" s="33">
        <v>3772.3892435229995</v>
      </c>
      <c r="Z66" s="33">
        <v>819.75805898738997</v>
      </c>
      <c r="AA66" s="33">
        <v>809.53966724731993</v>
      </c>
      <c r="AB66" s="33">
        <v>819.14042779182989</v>
      </c>
      <c r="AC66" s="33">
        <v>676.86427787332343</v>
      </c>
      <c r="AD66" s="33">
        <v>938.63393961892996</v>
      </c>
      <c r="AE66" s="33">
        <v>821.97215197088997</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15423.246492756321</v>
      </c>
      <c r="D68" s="33">
        <v>16287.307920136189</v>
      </c>
      <c r="E68" s="33">
        <v>13466.278652759478</v>
      </c>
      <c r="F68" s="33">
        <v>13683.043241296771</v>
      </c>
      <c r="G68" s="33">
        <v>12804.801335041426</v>
      </c>
      <c r="H68" s="33">
        <v>13389.04496790532</v>
      </c>
      <c r="I68" s="33">
        <v>12561.411794326341</v>
      </c>
      <c r="J68" s="33">
        <v>10759.687912441086</v>
      </c>
      <c r="K68" s="33">
        <v>10061.517273497688</v>
      </c>
      <c r="L68" s="33">
        <v>9035.1541050329233</v>
      </c>
      <c r="M68" s="33">
        <v>9076.9577152550955</v>
      </c>
      <c r="N68" s="33">
        <v>7033.9587384969964</v>
      </c>
      <c r="O68" s="33">
        <v>6573.372823397026</v>
      </c>
      <c r="P68" s="33">
        <v>5449.2248764015485</v>
      </c>
      <c r="Q68" s="33">
        <v>5542.8912737183773</v>
      </c>
      <c r="R68" s="33">
        <v>4878.6015854355273</v>
      </c>
      <c r="S68" s="33">
        <v>4077.1378819007946</v>
      </c>
      <c r="T68" s="33">
        <v>3914.0411508295151</v>
      </c>
      <c r="U68" s="33">
        <v>2682.7349786236091</v>
      </c>
      <c r="V68" s="33">
        <v>2276.5454637915768</v>
      </c>
      <c r="W68" s="33">
        <v>2068.8928514723552</v>
      </c>
      <c r="X68" s="33">
        <v>2090.4905024249142</v>
      </c>
      <c r="Y68" s="33">
        <v>1241.3147141723084</v>
      </c>
      <c r="Z68" s="33">
        <v>1285.9796313253537</v>
      </c>
      <c r="AA68" s="33">
        <v>861.37383065800816</v>
      </c>
      <c r="AB68" s="33">
        <v>660.22063659884714</v>
      </c>
      <c r="AC68" s="33">
        <v>600.54442067676371</v>
      </c>
      <c r="AD68" s="33">
        <v>574.53694243762413</v>
      </c>
      <c r="AE68" s="33">
        <v>470.8826340832814</v>
      </c>
    </row>
    <row r="69" spans="1:31">
      <c r="A69" s="29" t="s">
        <v>133</v>
      </c>
      <c r="B69" s="29" t="s">
        <v>68</v>
      </c>
      <c r="C69" s="33">
        <v>0.88215895420937296</v>
      </c>
      <c r="D69" s="33">
        <v>0.97988752657247902</v>
      </c>
      <c r="E69" s="33">
        <v>0.93208866902832621</v>
      </c>
      <c r="F69" s="33">
        <v>0.86504976470560002</v>
      </c>
      <c r="G69" s="33">
        <v>0.80469501687007994</v>
      </c>
      <c r="H69" s="33">
        <v>0.78615131423762896</v>
      </c>
      <c r="I69" s="33">
        <v>0.77343101885547993</v>
      </c>
      <c r="J69" s="33">
        <v>0.70164932750410003</v>
      </c>
      <c r="K69" s="33">
        <v>0.69789370295681996</v>
      </c>
      <c r="L69" s="33">
        <v>0.67179529710871888</v>
      </c>
      <c r="M69" s="33">
        <v>1.6038877996412388</v>
      </c>
      <c r="N69" s="33">
        <v>1.4497016526708302</v>
      </c>
      <c r="O69" s="33">
        <v>1.3116988248469601</v>
      </c>
      <c r="P69" s="33">
        <v>1.2902382925241189</v>
      </c>
      <c r="Q69" s="33">
        <v>1.256421767981049</v>
      </c>
      <c r="R69" s="33">
        <v>1.4523922046521101</v>
      </c>
      <c r="S69" s="33">
        <v>5.5498222447955401</v>
      </c>
      <c r="T69" s="33">
        <v>5.0753615299703592</v>
      </c>
      <c r="U69" s="33">
        <v>6.760608328049269</v>
      </c>
      <c r="V69" s="33">
        <v>6.7749435122459403</v>
      </c>
      <c r="W69" s="33">
        <v>6.1769515007915201</v>
      </c>
      <c r="X69" s="33">
        <v>5.8046916260466102</v>
      </c>
      <c r="Y69" s="33">
        <v>7.6321662377209698</v>
      </c>
      <c r="Z69" s="33">
        <v>7.1938112481407401</v>
      </c>
      <c r="AA69" s="33">
        <v>7.0683917221884291</v>
      </c>
      <c r="AB69" s="33">
        <v>5.8102481888986892</v>
      </c>
      <c r="AC69" s="33">
        <v>5.4811252370468502</v>
      </c>
      <c r="AD69" s="33">
        <v>4.9653373588430112</v>
      </c>
      <c r="AE69" s="33">
        <v>5.3054733996873891</v>
      </c>
    </row>
    <row r="70" spans="1:31">
      <c r="A70" s="29" t="s">
        <v>133</v>
      </c>
      <c r="B70" s="29" t="s">
        <v>36</v>
      </c>
      <c r="C70" s="33">
        <v>8.0513145665905006E-2</v>
      </c>
      <c r="D70" s="33">
        <v>7.5529747500619901E-2</v>
      </c>
      <c r="E70" s="33">
        <v>8.6909778714230002E-2</v>
      </c>
      <c r="F70" s="33">
        <v>7.9751590691109986E-2</v>
      </c>
      <c r="G70" s="33">
        <v>7.1605926054359906E-2</v>
      </c>
      <c r="H70" s="33">
        <v>6.9911281071540002E-2</v>
      </c>
      <c r="I70" s="33">
        <v>6.6436290595409994E-2</v>
      </c>
      <c r="J70" s="33">
        <v>5.9737647027589998E-2</v>
      </c>
      <c r="K70" s="33">
        <v>5.5079002717149994E-2</v>
      </c>
      <c r="L70" s="33">
        <v>5.2237900291199998E-2</v>
      </c>
      <c r="M70" s="33">
        <v>4.7218576656519899E-2</v>
      </c>
      <c r="N70" s="33">
        <v>0.14282877400000002</v>
      </c>
      <c r="O70" s="33">
        <v>0.13222251299999999</v>
      </c>
      <c r="P70" s="33">
        <v>0.11652998299999991</v>
      </c>
      <c r="Q70" s="33">
        <v>0.62098401599999986</v>
      </c>
      <c r="R70" s="33">
        <v>0.59092841099999993</v>
      </c>
      <c r="S70" s="33">
        <v>0.60091537599999989</v>
      </c>
      <c r="T70" s="33">
        <v>0.56534128399999994</v>
      </c>
      <c r="U70" s="33">
        <v>0.55554149999999902</v>
      </c>
      <c r="V70" s="33">
        <v>0.5210156789999989</v>
      </c>
      <c r="W70" s="33">
        <v>0.601934517</v>
      </c>
      <c r="X70" s="33">
        <v>0.56865411899999996</v>
      </c>
      <c r="Y70" s="33">
        <v>0.49806524400000002</v>
      </c>
      <c r="Z70" s="33">
        <v>0.51059586000000001</v>
      </c>
      <c r="AA70" s="33">
        <v>0.48958001499999998</v>
      </c>
      <c r="AB70" s="33">
        <v>0.42966531899999993</v>
      </c>
      <c r="AC70" s="33">
        <v>0.40138676100000004</v>
      </c>
      <c r="AD70" s="33">
        <v>0.39081220599999988</v>
      </c>
      <c r="AE70" s="33">
        <v>0.35763814700000002</v>
      </c>
    </row>
    <row r="71" spans="1:31">
      <c r="A71" s="29" t="s">
        <v>133</v>
      </c>
      <c r="B71" s="29" t="s">
        <v>73</v>
      </c>
      <c r="C71" s="33">
        <v>0</v>
      </c>
      <c r="D71" s="33">
        <v>0</v>
      </c>
      <c r="E71" s="33">
        <v>9.0479660000000011E-8</v>
      </c>
      <c r="F71" s="33">
        <v>8.8614920000000004E-8</v>
      </c>
      <c r="G71" s="33">
        <v>8.2342439999999992E-8</v>
      </c>
      <c r="H71" s="33">
        <v>9.4685019999999997E-8</v>
      </c>
      <c r="I71" s="33">
        <v>8.9704639999999999E-8</v>
      </c>
      <c r="J71" s="33">
        <v>8.7320840000000007E-8</v>
      </c>
      <c r="K71" s="33">
        <v>9.0582324999999998E-8</v>
      </c>
      <c r="L71" s="33">
        <v>9.733834000000001E-8</v>
      </c>
      <c r="M71" s="33">
        <v>9.703472499999999E-8</v>
      </c>
      <c r="N71" s="33">
        <v>1.71683989999999E-7</v>
      </c>
      <c r="O71" s="33">
        <v>1.5962433999999999E-7</v>
      </c>
      <c r="P71" s="33">
        <v>1.5160253999999998E-7</v>
      </c>
      <c r="Q71" s="33">
        <v>1.7536208999999999E-7</v>
      </c>
      <c r="R71" s="33">
        <v>1.6601806E-7</v>
      </c>
      <c r="S71" s="33">
        <v>2.1475024999999999E-7</v>
      </c>
      <c r="T71" s="33">
        <v>2.0581002000000001E-7</v>
      </c>
      <c r="U71" s="33">
        <v>2.0234263999999901E-7</v>
      </c>
      <c r="V71" s="33">
        <v>1.9478294E-7</v>
      </c>
      <c r="W71" s="33">
        <v>2.3223307E-7</v>
      </c>
      <c r="X71" s="33">
        <v>2.1308125000000001E-7</v>
      </c>
      <c r="Y71" s="33">
        <v>2.0268458999999999E-7</v>
      </c>
      <c r="Z71" s="33">
        <v>2.7744827000000001E-7</v>
      </c>
      <c r="AA71" s="33">
        <v>2.6103127E-7</v>
      </c>
      <c r="AB71" s="33">
        <v>2.4233713E-7</v>
      </c>
      <c r="AC71" s="33">
        <v>2.3700127000000002E-7</v>
      </c>
      <c r="AD71" s="33">
        <v>2.2898418E-7</v>
      </c>
      <c r="AE71" s="33">
        <v>2.21451689999999E-7</v>
      </c>
    </row>
    <row r="72" spans="1:31">
      <c r="A72" s="29" t="s">
        <v>133</v>
      </c>
      <c r="B72" s="29" t="s">
        <v>56</v>
      </c>
      <c r="C72" s="33">
        <v>0.12892015499999901</v>
      </c>
      <c r="D72" s="33">
        <v>0.23765867299999999</v>
      </c>
      <c r="E72" s="33">
        <v>0.45765379</v>
      </c>
      <c r="F72" s="33">
        <v>0.63075194000000001</v>
      </c>
      <c r="G72" s="33">
        <v>0.79184686999999998</v>
      </c>
      <c r="H72" s="33">
        <v>0.97475027999999997</v>
      </c>
      <c r="I72" s="33">
        <v>1.1509389099999989</v>
      </c>
      <c r="J72" s="33">
        <v>1.3046421000000001</v>
      </c>
      <c r="K72" s="33">
        <v>1.4965210999999998</v>
      </c>
      <c r="L72" s="33">
        <v>1.6237503200000001</v>
      </c>
      <c r="M72" s="33">
        <v>1.6834758599999999</v>
      </c>
      <c r="N72" s="33">
        <v>1.7537762000000001</v>
      </c>
      <c r="O72" s="33">
        <v>1.8281295</v>
      </c>
      <c r="P72" s="33">
        <v>1.8481430000000001</v>
      </c>
      <c r="Q72" s="33">
        <v>1.82754667</v>
      </c>
      <c r="R72" s="33">
        <v>1.8110379199999997</v>
      </c>
      <c r="S72" s="33">
        <v>1.7604509000000002</v>
      </c>
      <c r="T72" s="33">
        <v>1.6962863500000001</v>
      </c>
      <c r="U72" s="33">
        <v>1.75343647</v>
      </c>
      <c r="V72" s="33">
        <v>1.6631091500000001</v>
      </c>
      <c r="W72" s="33">
        <v>1.64937366</v>
      </c>
      <c r="X72" s="33">
        <v>1.5569861199999999</v>
      </c>
      <c r="Y72" s="33">
        <v>1.3341272000000002</v>
      </c>
      <c r="Z72" s="33">
        <v>1.4518019299999989</v>
      </c>
      <c r="AA72" s="33">
        <v>1.4062064999999999</v>
      </c>
      <c r="AB72" s="33">
        <v>1.1331173999999999</v>
      </c>
      <c r="AC72" s="33">
        <v>1.07199541</v>
      </c>
      <c r="AD72" s="33">
        <v>1.0695564699999991</v>
      </c>
      <c r="AE72" s="33">
        <v>0.93309301</v>
      </c>
    </row>
    <row r="73" spans="1:31">
      <c r="A73" s="34" t="s">
        <v>138</v>
      </c>
      <c r="B73" s="34"/>
      <c r="C73" s="35">
        <v>25134.162537258057</v>
      </c>
      <c r="D73" s="35">
        <v>25315.380897349736</v>
      </c>
      <c r="E73" s="35">
        <v>18671.961013202443</v>
      </c>
      <c r="F73" s="35">
        <v>19727.603601075814</v>
      </c>
      <c r="G73" s="35">
        <v>20219.295159864065</v>
      </c>
      <c r="H73" s="35">
        <v>19574.978774758718</v>
      </c>
      <c r="I73" s="35">
        <v>15518.943475370705</v>
      </c>
      <c r="J73" s="35">
        <v>13689.976693421238</v>
      </c>
      <c r="K73" s="35">
        <v>12415.864904555838</v>
      </c>
      <c r="L73" s="35">
        <v>11580.706070522099</v>
      </c>
      <c r="M73" s="35">
        <v>12232.522857423804</v>
      </c>
      <c r="N73" s="35">
        <v>12554.961586645275</v>
      </c>
      <c r="O73" s="35">
        <v>12522.241575708556</v>
      </c>
      <c r="P73" s="35">
        <v>12268.67433251088</v>
      </c>
      <c r="Q73" s="35">
        <v>9481.0629744234138</v>
      </c>
      <c r="R73" s="35">
        <v>8995.4021147399199</v>
      </c>
      <c r="S73" s="35">
        <v>6704.4335055224165</v>
      </c>
      <c r="T73" s="35">
        <v>6624.3271515016268</v>
      </c>
      <c r="U73" s="35">
        <v>5543.8147013818279</v>
      </c>
      <c r="V73" s="35">
        <v>5365.5498957404434</v>
      </c>
      <c r="W73" s="35">
        <v>4973.0529774904971</v>
      </c>
      <c r="X73" s="35">
        <v>5353.9804591824159</v>
      </c>
      <c r="Y73" s="35">
        <v>5021.3362597633095</v>
      </c>
      <c r="Z73" s="35">
        <v>2112.9316243197445</v>
      </c>
      <c r="AA73" s="35">
        <v>1677.9820097301465</v>
      </c>
      <c r="AB73" s="35">
        <v>1485.1714305727555</v>
      </c>
      <c r="AC73" s="35">
        <v>1282.8899343342741</v>
      </c>
      <c r="AD73" s="35">
        <v>1518.1363249178571</v>
      </c>
      <c r="AE73" s="35">
        <v>1298.1603581877687</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6.2343429999999999E-5</v>
      </c>
      <c r="D78" s="33">
        <v>5.8135013999999996E-5</v>
      </c>
      <c r="E78" s="33">
        <v>5.8065023000000004E-5</v>
      </c>
      <c r="F78" s="33">
        <v>5.6015589999999999E-5</v>
      </c>
      <c r="G78" s="33">
        <v>5.3574345999999897E-5</v>
      </c>
      <c r="H78" s="33">
        <v>5.2759249999999998E-5</v>
      </c>
      <c r="I78" s="33">
        <v>5.8971624999999998E-5</v>
      </c>
      <c r="J78" s="33">
        <v>6.1283163999999998E-5</v>
      </c>
      <c r="K78" s="33">
        <v>5.936618E-5</v>
      </c>
      <c r="L78" s="33">
        <v>6.0713924000000001E-5</v>
      </c>
      <c r="M78" s="33">
        <v>5.8966547000000001E-5</v>
      </c>
      <c r="N78" s="33">
        <v>6.8916050000000006E-5</v>
      </c>
      <c r="O78" s="33">
        <v>6.6053500000000007E-5</v>
      </c>
      <c r="P78" s="33">
        <v>6.2440410000000007E-5</v>
      </c>
      <c r="Q78" s="33">
        <v>5.8901886999999997E-5</v>
      </c>
      <c r="R78" s="33">
        <v>5.6864976999999996E-5</v>
      </c>
      <c r="S78" s="33">
        <v>6.0112555000000001E-5</v>
      </c>
      <c r="T78" s="33">
        <v>5.7348832000000003E-5</v>
      </c>
      <c r="U78" s="33">
        <v>6.4796540000000005E-5</v>
      </c>
      <c r="V78" s="33">
        <v>6.1272879999999999E-5</v>
      </c>
      <c r="W78" s="33">
        <v>6.7163970000000007E-5</v>
      </c>
      <c r="X78" s="33">
        <v>6.5002309999999993E-5</v>
      </c>
      <c r="Y78" s="33">
        <v>6.2096270000000002E-5</v>
      </c>
      <c r="Z78" s="33">
        <v>5.6616463000000001E-5</v>
      </c>
      <c r="AA78" s="33">
        <v>5.4902699999999904E-5</v>
      </c>
      <c r="AB78" s="33">
        <v>5.6769192000000003E-5</v>
      </c>
      <c r="AC78" s="33">
        <v>5.3120254999999997E-5</v>
      </c>
      <c r="AD78" s="33">
        <v>6.2306564000000006E-5</v>
      </c>
      <c r="AE78" s="33">
        <v>5.8812489999999999E-5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7.3220676999999904E-5</v>
      </c>
      <c r="D80" s="33">
        <v>6.5383262500000002E-5</v>
      </c>
      <c r="E80" s="33">
        <v>6.7400691999999998E-5</v>
      </c>
      <c r="F80" s="33">
        <v>6.5926683E-5</v>
      </c>
      <c r="G80" s="33">
        <v>6.3907036000000002E-5</v>
      </c>
      <c r="H80" s="33">
        <v>6.5065149999999903E-5</v>
      </c>
      <c r="I80" s="33">
        <v>7.0273865000000009E-5</v>
      </c>
      <c r="J80" s="33">
        <v>7.3880089999999902E-5</v>
      </c>
      <c r="K80" s="33">
        <v>8.4362956999999906E-5</v>
      </c>
      <c r="L80" s="33">
        <v>4.3351174293470001</v>
      </c>
      <c r="M80" s="33">
        <v>7.5713242750680001</v>
      </c>
      <c r="N80" s="33">
        <v>15.868826001634</v>
      </c>
      <c r="O80" s="33">
        <v>4.5574312684449909</v>
      </c>
      <c r="P80" s="33">
        <v>5.7838068838970003</v>
      </c>
      <c r="Q80" s="33">
        <v>31.341628728452001</v>
      </c>
      <c r="R80" s="33">
        <v>14.408963422685998</v>
      </c>
      <c r="S80" s="33">
        <v>18.256487295713999</v>
      </c>
      <c r="T80" s="33">
        <v>7.9674238000000008E-5</v>
      </c>
      <c r="U80" s="33">
        <v>67.088469039615987</v>
      </c>
      <c r="V80" s="33">
        <v>22.892372845463001</v>
      </c>
      <c r="W80" s="33">
        <v>9.218695204386</v>
      </c>
      <c r="X80" s="33">
        <v>6.9598488999999801E-5</v>
      </c>
      <c r="Y80" s="33">
        <v>9.7605062956169988</v>
      </c>
      <c r="Z80" s="33">
        <v>15.966511801927002</v>
      </c>
      <c r="AA80" s="33">
        <v>7.2044942378389996</v>
      </c>
      <c r="AB80" s="33">
        <v>5.8857866366609999</v>
      </c>
      <c r="AC80" s="33">
        <v>4.4755039107310006</v>
      </c>
      <c r="AD80" s="33">
        <v>48.421301375010003</v>
      </c>
      <c r="AE80" s="33">
        <v>18.278271783611004</v>
      </c>
    </row>
    <row r="81" spans="1:31">
      <c r="A81" s="29" t="s">
        <v>134</v>
      </c>
      <c r="B81" s="29" t="s">
        <v>65</v>
      </c>
      <c r="C81" s="33">
        <v>53272.904000000002</v>
      </c>
      <c r="D81" s="33">
        <v>55550.741200000004</v>
      </c>
      <c r="E81" s="33">
        <v>47346.934299999994</v>
      </c>
      <c r="F81" s="33">
        <v>50487.027599999994</v>
      </c>
      <c r="G81" s="33">
        <v>48998.924099999997</v>
      </c>
      <c r="H81" s="33">
        <v>43243.796399999999</v>
      </c>
      <c r="I81" s="33">
        <v>51659.988060000003</v>
      </c>
      <c r="J81" s="33">
        <v>50348.448600000003</v>
      </c>
      <c r="K81" s="33">
        <v>44645.112999999998</v>
      </c>
      <c r="L81" s="33">
        <v>39782.571759999999</v>
      </c>
      <c r="M81" s="33">
        <v>38132.026040000004</v>
      </c>
      <c r="N81" s="33">
        <v>35264.063549999999</v>
      </c>
      <c r="O81" s="33">
        <v>36873.180639999999</v>
      </c>
      <c r="P81" s="33">
        <v>33855.567009999999</v>
      </c>
      <c r="Q81" s="33">
        <v>31242.876059999995</v>
      </c>
      <c r="R81" s="33">
        <v>29334.394969999998</v>
      </c>
      <c r="S81" s="33">
        <v>29207.148140000001</v>
      </c>
      <c r="T81" s="33">
        <v>27074.45955</v>
      </c>
      <c r="U81" s="33">
        <v>23954.53513</v>
      </c>
      <c r="V81" s="33">
        <v>21948.573159999993</v>
      </c>
      <c r="W81" s="33">
        <v>20977.317619999998</v>
      </c>
      <c r="X81" s="33">
        <v>21955.176650000001</v>
      </c>
      <c r="Y81" s="33">
        <v>21153.160600000003</v>
      </c>
      <c r="Z81" s="33">
        <v>18528.73834</v>
      </c>
      <c r="AA81" s="33">
        <v>19507.034290000003</v>
      </c>
      <c r="AB81" s="33">
        <v>19823.128170000004</v>
      </c>
      <c r="AC81" s="33">
        <v>17875.580120000002</v>
      </c>
      <c r="AD81" s="33">
        <v>15330.036020000001</v>
      </c>
      <c r="AE81" s="33">
        <v>14878.723399999999</v>
      </c>
    </row>
    <row r="82" spans="1:31">
      <c r="A82" s="29" t="s">
        <v>134</v>
      </c>
      <c r="B82" s="29" t="s">
        <v>69</v>
      </c>
      <c r="C82" s="33">
        <v>3359.7162059634538</v>
      </c>
      <c r="D82" s="33">
        <v>3875.3065563118848</v>
      </c>
      <c r="E82" s="33">
        <v>3264.4359347467089</v>
      </c>
      <c r="F82" s="33">
        <v>3143.2305336684594</v>
      </c>
      <c r="G82" s="33">
        <v>3212.0148608102822</v>
      </c>
      <c r="H82" s="33">
        <v>3116.2664412644658</v>
      </c>
      <c r="I82" s="33">
        <v>2742.6896040020661</v>
      </c>
      <c r="J82" s="33">
        <v>2215.0806734428143</v>
      </c>
      <c r="K82" s="33">
        <v>1918.917527594444</v>
      </c>
      <c r="L82" s="33">
        <v>1575.6990355689873</v>
      </c>
      <c r="M82" s="33">
        <v>1811.8049897468939</v>
      </c>
      <c r="N82" s="33">
        <v>1741.35863318577</v>
      </c>
      <c r="O82" s="33">
        <v>1717.6683093814211</v>
      </c>
      <c r="P82" s="33">
        <v>1486.2033409689329</v>
      </c>
      <c r="Q82" s="33">
        <v>1494.8945879558032</v>
      </c>
      <c r="R82" s="33">
        <v>1606.1975568392691</v>
      </c>
      <c r="S82" s="33">
        <v>1191.289087098872</v>
      </c>
      <c r="T82" s="33">
        <v>1150.1270469862641</v>
      </c>
      <c r="U82" s="33">
        <v>900.290257528143</v>
      </c>
      <c r="V82" s="33">
        <v>920.61469967591995</v>
      </c>
      <c r="W82" s="33">
        <v>855.40957271873106</v>
      </c>
      <c r="X82" s="33">
        <v>929.23182787387611</v>
      </c>
      <c r="Y82" s="33">
        <v>828.42581600145343</v>
      </c>
      <c r="Z82" s="33">
        <v>573.10044178579005</v>
      </c>
      <c r="AA82" s="33">
        <v>694.28350048516018</v>
      </c>
      <c r="AB82" s="33">
        <v>502.44042009673581</v>
      </c>
      <c r="AC82" s="33">
        <v>495.40762060342797</v>
      </c>
      <c r="AD82" s="33">
        <v>371.35101526914735</v>
      </c>
      <c r="AE82" s="33">
        <v>399.35126255900695</v>
      </c>
    </row>
    <row r="83" spans="1:31">
      <c r="A83" s="29" t="s">
        <v>134</v>
      </c>
      <c r="B83" s="29" t="s">
        <v>68</v>
      </c>
      <c r="C83" s="33">
        <v>2.9938800999999901E-8</v>
      </c>
      <c r="D83" s="33">
        <v>5.11448229999999E-8</v>
      </c>
      <c r="E83" s="33">
        <v>5.7832686999999995E-8</v>
      </c>
      <c r="F83" s="33">
        <v>9.3050239999999894E-8</v>
      </c>
      <c r="G83" s="33">
        <v>7.7130803999999995E-8</v>
      </c>
      <c r="H83" s="33">
        <v>8.0095900000000012E-8</v>
      </c>
      <c r="I83" s="33">
        <v>7.1866019999999996E-8</v>
      </c>
      <c r="J83" s="33">
        <v>6.8878850000000003E-8</v>
      </c>
      <c r="K83" s="33">
        <v>1.4784183999999998E-7</v>
      </c>
      <c r="L83" s="33">
        <v>1.6590754E-7</v>
      </c>
      <c r="M83" s="33">
        <v>1.5691273E-7</v>
      </c>
      <c r="N83" s="33">
        <v>1.4889168999999999E-7</v>
      </c>
      <c r="O83" s="33">
        <v>1.4459417000000001E-7</v>
      </c>
      <c r="P83" s="33">
        <v>1.2064891E-7</v>
      </c>
      <c r="Q83" s="33">
        <v>1.2403648000000001E-7</v>
      </c>
      <c r="R83" s="33">
        <v>1.15211704E-7</v>
      </c>
      <c r="S83" s="33">
        <v>1.0690267999999999E-7</v>
      </c>
      <c r="T83" s="33">
        <v>1.07097169999999E-7</v>
      </c>
      <c r="U83" s="33">
        <v>1.3202299999999999E-7</v>
      </c>
      <c r="V83" s="33">
        <v>1.4651270999999999E-7</v>
      </c>
      <c r="W83" s="33">
        <v>1.9011929E-7</v>
      </c>
      <c r="X83" s="33">
        <v>2.2037690999999998E-7</v>
      </c>
      <c r="Y83" s="33">
        <v>1.8110106000000001E-7</v>
      </c>
      <c r="Z83" s="33">
        <v>1.7995840999999998E-7</v>
      </c>
      <c r="AA83" s="33">
        <v>1.6729755E-7</v>
      </c>
      <c r="AB83" s="33">
        <v>1.6755426999999999E-7</v>
      </c>
      <c r="AC83" s="33">
        <v>1.6147690000000002E-7</v>
      </c>
      <c r="AD83" s="33">
        <v>1.8441266999999999E-7</v>
      </c>
      <c r="AE83" s="33">
        <v>1.7156343999999901E-7</v>
      </c>
    </row>
    <row r="84" spans="1:31">
      <c r="A84" s="29" t="s">
        <v>134</v>
      </c>
      <c r="B84" s="29" t="s">
        <v>36</v>
      </c>
      <c r="C84" s="33">
        <v>5.2837414999999995E-8</v>
      </c>
      <c r="D84" s="33">
        <v>7.4964744000000008E-8</v>
      </c>
      <c r="E84" s="33">
        <v>7.0444900000000001E-8</v>
      </c>
      <c r="F84" s="33">
        <v>8.1771630000000007E-8</v>
      </c>
      <c r="G84" s="33">
        <v>1.0395680999999999E-7</v>
      </c>
      <c r="H84" s="33">
        <v>1.0132495000000001E-7</v>
      </c>
      <c r="I84" s="33">
        <v>1.2133088E-7</v>
      </c>
      <c r="J84" s="33">
        <v>1.3514135E-7</v>
      </c>
      <c r="K84" s="33">
        <v>1.6650458999999999E-7</v>
      </c>
      <c r="L84" s="33">
        <v>1.7659028999999999E-7</v>
      </c>
      <c r="M84" s="33">
        <v>1.8377662000000002E-7</v>
      </c>
      <c r="N84" s="33">
        <v>2.1350589E-7</v>
      </c>
      <c r="O84" s="33">
        <v>2.04150989999999E-7</v>
      </c>
      <c r="P84" s="33">
        <v>2.1118102999999999E-7</v>
      </c>
      <c r="Q84" s="33">
        <v>2.0909773999999899E-7</v>
      </c>
      <c r="R84" s="33">
        <v>1.9467002E-7</v>
      </c>
      <c r="S84" s="33">
        <v>2.1261737999999998E-7</v>
      </c>
      <c r="T84" s="33">
        <v>1.9847707999999998E-7</v>
      </c>
      <c r="U84" s="33">
        <v>2.6514924999999999E-7</v>
      </c>
      <c r="V84" s="33">
        <v>2.7197881999999999E-7</v>
      </c>
      <c r="W84" s="33">
        <v>2.9367545999999996E-7</v>
      </c>
      <c r="X84" s="33">
        <v>2.4599492E-7</v>
      </c>
      <c r="Y84" s="33">
        <v>2.6415812000000001E-7</v>
      </c>
      <c r="Z84" s="33">
        <v>2.7081437E-7</v>
      </c>
      <c r="AA84" s="33">
        <v>2.5047992999999996E-7</v>
      </c>
      <c r="AB84" s="33">
        <v>2.5542406E-7</v>
      </c>
      <c r="AC84" s="33">
        <v>2.4354205999999998E-7</v>
      </c>
      <c r="AD84" s="33">
        <v>2.6565406000000001E-7</v>
      </c>
      <c r="AE84" s="33">
        <v>3.0783546000000003E-7</v>
      </c>
    </row>
    <row r="85" spans="1:31">
      <c r="A85" s="29" t="s">
        <v>134</v>
      </c>
      <c r="B85" s="29" t="s">
        <v>73</v>
      </c>
      <c r="C85" s="33">
        <v>0</v>
      </c>
      <c r="D85" s="33">
        <v>0</v>
      </c>
      <c r="E85" s="33">
        <v>2.1588192999999998E-7</v>
      </c>
      <c r="F85" s="33">
        <v>2.0688351999999899E-7</v>
      </c>
      <c r="G85" s="33">
        <v>2.1230689000000002E-7</v>
      </c>
      <c r="H85" s="33">
        <v>2.25917819999999E-7</v>
      </c>
      <c r="I85" s="33">
        <v>2.8261634999999997E-7</v>
      </c>
      <c r="J85" s="33">
        <v>3.0106960000000001E-7</v>
      </c>
      <c r="K85" s="33">
        <v>0.69062066301729996</v>
      </c>
      <c r="L85" s="33">
        <v>0.86722255225700007</v>
      </c>
      <c r="M85" s="33">
        <v>0.84725849330049996</v>
      </c>
      <c r="N85" s="33">
        <v>2.0116175238079004</v>
      </c>
      <c r="O85" s="33">
        <v>1.8923578986890299</v>
      </c>
      <c r="P85" s="33">
        <v>1.8452075685863598</v>
      </c>
      <c r="Q85" s="33">
        <v>1.71229363410455</v>
      </c>
      <c r="R85" s="33">
        <v>1.6246868048498999</v>
      </c>
      <c r="S85" s="33">
        <v>1.6571062853728999</v>
      </c>
      <c r="T85" s="33">
        <v>1.6126163312935</v>
      </c>
      <c r="U85" s="33">
        <v>1.6651706572839</v>
      </c>
      <c r="V85" s="33">
        <v>1.5461637655925899</v>
      </c>
      <c r="W85" s="33">
        <v>1.5070148753567001</v>
      </c>
      <c r="X85" s="33">
        <v>1.3897889217516499</v>
      </c>
      <c r="Y85" s="33">
        <v>1.2628319261568999</v>
      </c>
      <c r="Z85" s="33">
        <v>1.3214856294054</v>
      </c>
      <c r="AA85" s="33">
        <v>1.2230392883049501</v>
      </c>
      <c r="AB85" s="33">
        <v>1.0891221511349298</v>
      </c>
      <c r="AC85" s="33">
        <v>1.0409087391328</v>
      </c>
      <c r="AD85" s="33">
        <v>1.00839453902464</v>
      </c>
      <c r="AE85" s="33">
        <v>0.93812547340950003</v>
      </c>
    </row>
    <row r="86" spans="1:31">
      <c r="A86" s="29" t="s">
        <v>134</v>
      </c>
      <c r="B86" s="29" t="s">
        <v>56</v>
      </c>
      <c r="C86" s="33">
        <v>3.7222944999999999E-3</v>
      </c>
      <c r="D86" s="33">
        <v>1.7974065799999991E-2</v>
      </c>
      <c r="E86" s="33">
        <v>3.3068974499999987E-2</v>
      </c>
      <c r="F86" s="33">
        <v>3.9372957E-2</v>
      </c>
      <c r="G86" s="33">
        <v>6.9403137000000004E-2</v>
      </c>
      <c r="H86" s="33">
        <v>8.8398921000000005E-2</v>
      </c>
      <c r="I86" s="33">
        <v>0.17508141800000002</v>
      </c>
      <c r="J86" s="33">
        <v>0.22195351600000002</v>
      </c>
      <c r="K86" s="33">
        <v>0.30994591999999999</v>
      </c>
      <c r="L86" s="33">
        <v>0.35777562600000001</v>
      </c>
      <c r="M86" s="33">
        <v>0.38042184999999901</v>
      </c>
      <c r="N86" s="33">
        <v>0.38737065300000001</v>
      </c>
      <c r="O86" s="33">
        <v>0.39634769599999997</v>
      </c>
      <c r="P86" s="33">
        <v>0.37426332600000001</v>
      </c>
      <c r="Q86" s="33">
        <v>0.43580701199999999</v>
      </c>
      <c r="R86" s="33">
        <v>0.45328625400000006</v>
      </c>
      <c r="S86" s="33">
        <v>0.39214447999999996</v>
      </c>
      <c r="T86" s="33">
        <v>0.39337058499999999</v>
      </c>
      <c r="U86" s="33">
        <v>0.429034796</v>
      </c>
      <c r="V86" s="33">
        <v>0.42862925200000002</v>
      </c>
      <c r="W86" s="33">
        <v>0.40870085300000003</v>
      </c>
      <c r="X86" s="33">
        <v>0.364761432</v>
      </c>
      <c r="Y86" s="33">
        <v>0.32259723699999993</v>
      </c>
      <c r="Z86" s="33">
        <v>0.37346202000000001</v>
      </c>
      <c r="AA86" s="33">
        <v>0.36687285800000002</v>
      </c>
      <c r="AB86" s="33">
        <v>0.29404097699999998</v>
      </c>
      <c r="AC86" s="33">
        <v>0.28046702599999901</v>
      </c>
      <c r="AD86" s="33">
        <v>0.28080948</v>
      </c>
      <c r="AE86" s="33">
        <v>0.25838718799999899</v>
      </c>
    </row>
    <row r="87" spans="1:31">
      <c r="A87" s="34" t="s">
        <v>138</v>
      </c>
      <c r="B87" s="34"/>
      <c r="C87" s="35">
        <v>56632.620341557507</v>
      </c>
      <c r="D87" s="35">
        <v>59426.047879881313</v>
      </c>
      <c r="E87" s="35">
        <v>50611.370360270252</v>
      </c>
      <c r="F87" s="35">
        <v>53630.258255703775</v>
      </c>
      <c r="G87" s="35">
        <v>52210.939078368792</v>
      </c>
      <c r="H87" s="35">
        <v>46360.062959168958</v>
      </c>
      <c r="I87" s="35">
        <v>54402.677793319424</v>
      </c>
      <c r="J87" s="35">
        <v>52563.529408674949</v>
      </c>
      <c r="K87" s="35">
        <v>46564.030671471417</v>
      </c>
      <c r="L87" s="35">
        <v>41362.605973878162</v>
      </c>
      <c r="M87" s="35">
        <v>39951.402413145428</v>
      </c>
      <c r="N87" s="35">
        <v>37021.291078252354</v>
      </c>
      <c r="O87" s="35">
        <v>38595.406446847963</v>
      </c>
      <c r="P87" s="35">
        <v>35347.554220413891</v>
      </c>
      <c r="Q87" s="35">
        <v>32769.112335710168</v>
      </c>
      <c r="R87" s="35">
        <v>30955.00154724214</v>
      </c>
      <c r="S87" s="35">
        <v>30416.693774614043</v>
      </c>
      <c r="T87" s="35">
        <v>28224.586734116434</v>
      </c>
      <c r="U87" s="35">
        <v>24921.913921496322</v>
      </c>
      <c r="V87" s="35">
        <v>22892.080293940769</v>
      </c>
      <c r="W87" s="35">
        <v>21841.945955277206</v>
      </c>
      <c r="X87" s="35">
        <v>22884.408612695053</v>
      </c>
      <c r="Y87" s="35">
        <v>21991.346984574448</v>
      </c>
      <c r="Z87" s="35">
        <v>19117.80535038414</v>
      </c>
      <c r="AA87" s="35">
        <v>20208.522339792999</v>
      </c>
      <c r="AB87" s="35">
        <v>20331.454433670147</v>
      </c>
      <c r="AC87" s="35">
        <v>18375.463297795894</v>
      </c>
      <c r="AD87" s="35">
        <v>15749.808399135136</v>
      </c>
      <c r="AE87" s="35">
        <v>15296.352993326669</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0.15764010280000001</v>
      </c>
      <c r="D92" s="37">
        <v>0.23711639400000001</v>
      </c>
      <c r="E92" s="37">
        <v>0.26271886440000003</v>
      </c>
      <c r="F92" s="37">
        <v>0.28883207479999889</v>
      </c>
      <c r="G92" s="37">
        <v>0.26133458500000001</v>
      </c>
      <c r="H92" s="37">
        <v>0.26013855499999988</v>
      </c>
      <c r="I92" s="37">
        <v>0.24741071169999898</v>
      </c>
      <c r="J92" s="37">
        <v>0.22372292519999998</v>
      </c>
      <c r="K92" s="37">
        <v>0.2033104557</v>
      </c>
      <c r="L92" s="37">
        <v>0.19657690529999972</v>
      </c>
      <c r="M92" s="37">
        <v>0.18265191409999998</v>
      </c>
      <c r="N92" s="37">
        <v>0.17107145509999988</v>
      </c>
      <c r="O92" s="37">
        <v>0.1405859983999998</v>
      </c>
      <c r="P92" s="37">
        <v>0.11555114999999999</v>
      </c>
      <c r="Q92" s="37">
        <v>0.11706174449999998</v>
      </c>
      <c r="R92" s="37">
        <v>0.11402706129999969</v>
      </c>
      <c r="S92" s="37">
        <v>0.1031960938</v>
      </c>
      <c r="T92" s="37">
        <v>9.6647233999999804E-2</v>
      </c>
      <c r="U92" s="37">
        <v>0.1005172512</v>
      </c>
      <c r="V92" s="37">
        <v>7.911620339999989E-2</v>
      </c>
      <c r="W92" s="37">
        <v>4.406823E-2</v>
      </c>
      <c r="X92" s="37">
        <v>2.35725899999999E-2</v>
      </c>
      <c r="Y92" s="37">
        <v>1.9688044000000002E-2</v>
      </c>
      <c r="Z92" s="37">
        <v>2.211308E-2</v>
      </c>
      <c r="AA92" s="37">
        <v>2.1207659E-2</v>
      </c>
      <c r="AB92" s="37">
        <v>1.7584754999999903E-2</v>
      </c>
      <c r="AC92" s="37">
        <v>1.6639001999999899E-2</v>
      </c>
      <c r="AD92" s="37">
        <v>1.6533819999999998E-2</v>
      </c>
      <c r="AE92" s="37">
        <v>1.48321209999999E-2</v>
      </c>
    </row>
    <row r="93" spans="1:31">
      <c r="A93" s="29" t="s">
        <v>40</v>
      </c>
      <c r="B93" s="29" t="s">
        <v>72</v>
      </c>
      <c r="C93" s="33">
        <v>4706.642679999999</v>
      </c>
      <c r="D93" s="33">
        <v>7299.6795199999997</v>
      </c>
      <c r="E93" s="33">
        <v>8792.1863400000002</v>
      </c>
      <c r="F93" s="33">
        <v>10522.892648360001</v>
      </c>
      <c r="G93" s="33">
        <v>6232.0777930000004</v>
      </c>
      <c r="H93" s="33">
        <v>8276.9431530000002</v>
      </c>
      <c r="I93" s="33">
        <v>10143.001037</v>
      </c>
      <c r="J93" s="33">
        <v>9173.8774979999998</v>
      </c>
      <c r="K93" s="33">
        <v>8784.8960253999994</v>
      </c>
      <c r="L93" s="33">
        <v>9469.340495299999</v>
      </c>
      <c r="M93" s="33">
        <v>10323.6468862</v>
      </c>
      <c r="N93" s="33">
        <v>10836.875953999999</v>
      </c>
      <c r="O93" s="33">
        <v>9842.1593924000008</v>
      </c>
      <c r="P93" s="33">
        <v>9290.2844263000006</v>
      </c>
      <c r="Q93" s="33">
        <v>10151.802581600001</v>
      </c>
      <c r="R93" s="33">
        <v>8940.8951237000001</v>
      </c>
      <c r="S93" s="33">
        <v>9115.0029030000005</v>
      </c>
      <c r="T93" s="33">
        <v>9119.9752537999993</v>
      </c>
      <c r="U93" s="33">
        <v>9623.3886257000013</v>
      </c>
      <c r="V93" s="33">
        <v>8537.3222100000003</v>
      </c>
      <c r="W93" s="33">
        <v>7757.4735355000012</v>
      </c>
      <c r="X93" s="33">
        <v>7958.6121239999993</v>
      </c>
      <c r="Y93" s="33">
        <v>5837.7063395000005</v>
      </c>
      <c r="Z93" s="33">
        <v>7209.4883445999994</v>
      </c>
      <c r="AA93" s="33">
        <v>7212.2731248</v>
      </c>
      <c r="AB93" s="33">
        <v>6157.3122120000007</v>
      </c>
      <c r="AC93" s="33">
        <v>4982.0264424999996</v>
      </c>
      <c r="AD93" s="33">
        <v>5070.3410838</v>
      </c>
      <c r="AE93" s="33">
        <v>3901.8887530999996</v>
      </c>
    </row>
    <row r="94" spans="1:31">
      <c r="A94" s="29" t="s">
        <v>40</v>
      </c>
      <c r="B94" s="29" t="s">
        <v>76</v>
      </c>
      <c r="C94" s="33">
        <v>0.43973870084999989</v>
      </c>
      <c r="D94" s="33">
        <v>1.241385917199999</v>
      </c>
      <c r="E94" s="33">
        <v>3.0609409869999986</v>
      </c>
      <c r="F94" s="33">
        <v>5.8144937792999993</v>
      </c>
      <c r="G94" s="33">
        <v>8.4598380730000002</v>
      </c>
      <c r="H94" s="33">
        <v>11.351241481999997</v>
      </c>
      <c r="I94" s="33">
        <v>14.105035294</v>
      </c>
      <c r="J94" s="33">
        <v>16.262374009999998</v>
      </c>
      <c r="K94" s="33">
        <v>18.848520940000004</v>
      </c>
      <c r="L94" s="33">
        <v>20.818032615</v>
      </c>
      <c r="M94" s="33">
        <v>22.296560674999995</v>
      </c>
      <c r="N94" s="33">
        <v>23.564038909999997</v>
      </c>
      <c r="O94" s="33">
        <v>24.82721223499999</v>
      </c>
      <c r="P94" s="33">
        <v>25.63698415</v>
      </c>
      <c r="Q94" s="33">
        <v>28.136647872999987</v>
      </c>
      <c r="R94" s="33">
        <v>27.888971959999989</v>
      </c>
      <c r="S94" s="33">
        <v>26.018204910000001</v>
      </c>
      <c r="T94" s="33">
        <v>25.753514844000001</v>
      </c>
      <c r="U94" s="33">
        <v>26.118216942</v>
      </c>
      <c r="V94" s="33">
        <v>25.886992934999999</v>
      </c>
      <c r="W94" s="33">
        <v>25.661962267</v>
      </c>
      <c r="X94" s="33">
        <v>24.615367156999991</v>
      </c>
      <c r="Y94" s="33">
        <v>21.395651055999998</v>
      </c>
      <c r="Z94" s="33">
        <v>23.165780770000001</v>
      </c>
      <c r="AA94" s="33">
        <v>21.727402365</v>
      </c>
      <c r="AB94" s="33">
        <v>18.886854973999998</v>
      </c>
      <c r="AC94" s="33">
        <v>18.006337139999999</v>
      </c>
      <c r="AD94" s="33">
        <v>16.723267360000001</v>
      </c>
      <c r="AE94" s="33">
        <v>15.138014690000002</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2497.3168799999999</v>
      </c>
      <c r="D98" s="33">
        <v>4417.4820199999995</v>
      </c>
      <c r="E98" s="33">
        <v>5350.0133399999995</v>
      </c>
      <c r="F98" s="33">
        <v>7314.4821483599999</v>
      </c>
      <c r="G98" s="33">
        <v>3061.0845930000005</v>
      </c>
      <c r="H98" s="33">
        <v>4530.3501530000003</v>
      </c>
      <c r="I98" s="33">
        <v>6097.3962369999999</v>
      </c>
      <c r="J98" s="33">
        <v>5573.9239979999993</v>
      </c>
      <c r="K98" s="33">
        <v>5421.8975253999997</v>
      </c>
      <c r="L98" s="33">
        <v>5984.0254952999994</v>
      </c>
      <c r="M98" s="33">
        <v>7123.6876861999999</v>
      </c>
      <c r="N98" s="33">
        <v>8037.2649540000002</v>
      </c>
      <c r="O98" s="33">
        <v>7763.0464923999998</v>
      </c>
      <c r="P98" s="33">
        <v>7363.7223262999996</v>
      </c>
      <c r="Q98" s="33">
        <v>8106.6909815999998</v>
      </c>
      <c r="R98" s="33">
        <v>7047.1770237000001</v>
      </c>
      <c r="S98" s="33">
        <v>7803.000403</v>
      </c>
      <c r="T98" s="33">
        <v>7802.0332538000002</v>
      </c>
      <c r="U98" s="33">
        <v>8182.7565257000006</v>
      </c>
      <c r="V98" s="33">
        <v>7134.1427100000001</v>
      </c>
      <c r="W98" s="33">
        <v>6173.6895355000006</v>
      </c>
      <c r="X98" s="33">
        <v>6652.7549239999998</v>
      </c>
      <c r="Y98" s="33">
        <v>4947.1827395</v>
      </c>
      <c r="Z98" s="33">
        <v>6208.4198445999991</v>
      </c>
      <c r="AA98" s="33">
        <v>6353.6231847999998</v>
      </c>
      <c r="AB98" s="33">
        <v>5556.8479120000002</v>
      </c>
      <c r="AC98" s="33">
        <v>4483.2179124999993</v>
      </c>
      <c r="AD98" s="33">
        <v>4687.6131138000001</v>
      </c>
      <c r="AE98" s="33">
        <v>3546.8275530999995</v>
      </c>
    </row>
    <row r="99" spans="1:31">
      <c r="A99" s="29" t="s">
        <v>130</v>
      </c>
      <c r="B99" s="29" t="s">
        <v>76</v>
      </c>
      <c r="C99" s="33">
        <v>8.3847241999999989E-2</v>
      </c>
      <c r="D99" s="33">
        <v>0.33988538599999996</v>
      </c>
      <c r="E99" s="33">
        <v>0.93962495999999995</v>
      </c>
      <c r="F99" s="33">
        <v>1.68387117</v>
      </c>
      <c r="G99" s="33">
        <v>2.5558918999999998</v>
      </c>
      <c r="H99" s="33">
        <v>3.4652723999999999</v>
      </c>
      <c r="I99" s="33">
        <v>4.2693037</v>
      </c>
      <c r="J99" s="33">
        <v>5.0245053999999998</v>
      </c>
      <c r="K99" s="33">
        <v>5.7163134999999992</v>
      </c>
      <c r="L99" s="33">
        <v>6.5330082000000003</v>
      </c>
      <c r="M99" s="33">
        <v>7.0045679999999999</v>
      </c>
      <c r="N99" s="33">
        <v>7.6486813999999992</v>
      </c>
      <c r="O99" s="33">
        <v>8.0991289999999996</v>
      </c>
      <c r="P99" s="33">
        <v>8.3861306999999989</v>
      </c>
      <c r="Q99" s="33">
        <v>9.297752499999989</v>
      </c>
      <c r="R99" s="33">
        <v>9.2412149999999915</v>
      </c>
      <c r="S99" s="33">
        <v>8.8174878999999997</v>
      </c>
      <c r="T99" s="33">
        <v>8.6398902</v>
      </c>
      <c r="U99" s="33">
        <v>8.8021411999999994</v>
      </c>
      <c r="V99" s="33">
        <v>8.6933775000000004</v>
      </c>
      <c r="W99" s="33">
        <v>8.5628644999999999</v>
      </c>
      <c r="X99" s="33">
        <v>8.5977322000000012</v>
      </c>
      <c r="Y99" s="33">
        <v>7.7037491999999999</v>
      </c>
      <c r="Z99" s="33">
        <v>8.4609442999999995</v>
      </c>
      <c r="AA99" s="33">
        <v>7.9326284999999999</v>
      </c>
      <c r="AB99" s="33">
        <v>7.2223385000000002</v>
      </c>
      <c r="AC99" s="33">
        <v>6.6803713000000009</v>
      </c>
      <c r="AD99" s="33">
        <v>6.4979971000000001</v>
      </c>
      <c r="AE99" s="33">
        <v>5.6775954000000004</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2.4695364000000001E-2</v>
      </c>
      <c r="E102" s="33">
        <v>2.7087725E-2</v>
      </c>
      <c r="F102" s="33">
        <v>2.9488798E-2</v>
      </c>
      <c r="G102" s="33">
        <v>2.7518734E-2</v>
      </c>
      <c r="H102" s="33">
        <v>2.7071612999999998E-2</v>
      </c>
      <c r="I102" s="33">
        <v>2.5805551999999999E-2</v>
      </c>
      <c r="J102" s="33">
        <v>2.3424803000000001E-2</v>
      </c>
      <c r="K102" s="33">
        <v>2.1932670000000001E-2</v>
      </c>
      <c r="L102" s="33">
        <v>2.1228345999999999E-2</v>
      </c>
      <c r="M102" s="33">
        <v>1.9939927999999999E-2</v>
      </c>
      <c r="N102" s="33">
        <v>1.8471767E-2</v>
      </c>
      <c r="O102" s="33">
        <v>1.7020101999999898E-2</v>
      </c>
      <c r="P102" s="33">
        <v>1.6063411999999999E-2</v>
      </c>
      <c r="Q102" s="33">
        <v>1.5994172000000001E-2</v>
      </c>
      <c r="R102" s="33">
        <v>1.53939084999999E-2</v>
      </c>
      <c r="S102" s="33">
        <v>1.3481391000000001E-2</v>
      </c>
      <c r="T102" s="33">
        <v>1.32174529999999E-2</v>
      </c>
      <c r="U102" s="33">
        <v>1.2880127E-2</v>
      </c>
      <c r="V102" s="33">
        <v>0</v>
      </c>
      <c r="W102" s="33">
        <v>0</v>
      </c>
      <c r="X102" s="33">
        <v>0</v>
      </c>
      <c r="Y102" s="33">
        <v>0</v>
      </c>
      <c r="Z102" s="33">
        <v>0</v>
      </c>
      <c r="AA102" s="33">
        <v>0</v>
      </c>
      <c r="AB102" s="33">
        <v>0</v>
      </c>
      <c r="AC102" s="33">
        <v>0</v>
      </c>
      <c r="AD102" s="33">
        <v>0</v>
      </c>
      <c r="AE102" s="33">
        <v>0</v>
      </c>
    </row>
    <row r="103" spans="1:31">
      <c r="A103" s="29" t="s">
        <v>131</v>
      </c>
      <c r="B103" s="29" t="s">
        <v>72</v>
      </c>
      <c r="C103" s="33">
        <v>2209.3257999999996</v>
      </c>
      <c r="D103" s="33">
        <v>2882.1975000000002</v>
      </c>
      <c r="E103" s="33">
        <v>3442.1729999999998</v>
      </c>
      <c r="F103" s="33">
        <v>3208.4105</v>
      </c>
      <c r="G103" s="33">
        <v>3170.9932000000003</v>
      </c>
      <c r="H103" s="33">
        <v>3746.5929999999998</v>
      </c>
      <c r="I103" s="33">
        <v>4045.6047999999996</v>
      </c>
      <c r="J103" s="33">
        <v>3599.9535000000001</v>
      </c>
      <c r="K103" s="33">
        <v>3362.9985000000001</v>
      </c>
      <c r="L103" s="33">
        <v>3485.3150000000001</v>
      </c>
      <c r="M103" s="33">
        <v>3199.9592000000002</v>
      </c>
      <c r="N103" s="33">
        <v>2799.6109999999999</v>
      </c>
      <c r="O103" s="33">
        <v>2079.1129000000001</v>
      </c>
      <c r="P103" s="33">
        <v>1926.5621000000001</v>
      </c>
      <c r="Q103" s="33">
        <v>2045.1116000000002</v>
      </c>
      <c r="R103" s="33">
        <v>1893.7181</v>
      </c>
      <c r="S103" s="33">
        <v>1312.0025000000001</v>
      </c>
      <c r="T103" s="33">
        <v>1317.942</v>
      </c>
      <c r="U103" s="33">
        <v>1440.6321</v>
      </c>
      <c r="V103" s="33">
        <v>1403.1795</v>
      </c>
      <c r="W103" s="33">
        <v>1583.7840000000001</v>
      </c>
      <c r="X103" s="33">
        <v>1305.8571999999999</v>
      </c>
      <c r="Y103" s="33">
        <v>890.52359999999999</v>
      </c>
      <c r="Z103" s="33">
        <v>1001.0685</v>
      </c>
      <c r="AA103" s="33">
        <v>858.6499399999999</v>
      </c>
      <c r="AB103" s="33">
        <v>600.46430000000009</v>
      </c>
      <c r="AC103" s="33">
        <v>498.80853000000002</v>
      </c>
      <c r="AD103" s="33">
        <v>382.72796999999997</v>
      </c>
      <c r="AE103" s="33">
        <v>355.06119999999999</v>
      </c>
    </row>
    <row r="104" spans="1:31">
      <c r="A104" s="29" t="s">
        <v>131</v>
      </c>
      <c r="B104" s="29" t="s">
        <v>76</v>
      </c>
      <c r="C104" s="33">
        <v>0.11546275</v>
      </c>
      <c r="D104" s="33">
        <v>0.39384053999999902</v>
      </c>
      <c r="E104" s="33">
        <v>0.82089869999999998</v>
      </c>
      <c r="F104" s="33">
        <v>1.5791637599999999</v>
      </c>
      <c r="G104" s="33">
        <v>2.2610255600000002</v>
      </c>
      <c r="H104" s="33">
        <v>2.9418543999999995</v>
      </c>
      <c r="I104" s="33">
        <v>3.6508064400000002</v>
      </c>
      <c r="J104" s="33">
        <v>4.14671345</v>
      </c>
      <c r="K104" s="33">
        <v>4.8720623000000005</v>
      </c>
      <c r="L104" s="33">
        <v>5.4426063000000005</v>
      </c>
      <c r="M104" s="33">
        <v>5.8826836</v>
      </c>
      <c r="N104" s="33">
        <v>5.9670446000000004</v>
      </c>
      <c r="O104" s="33">
        <v>6.3446055599999998</v>
      </c>
      <c r="P104" s="33">
        <v>6.6875797500000012</v>
      </c>
      <c r="Q104" s="33">
        <v>7.1291256499999998</v>
      </c>
      <c r="R104" s="33">
        <v>6.9677173299999993</v>
      </c>
      <c r="S104" s="33">
        <v>6.2728457500000001</v>
      </c>
      <c r="T104" s="33">
        <v>6.44656567</v>
      </c>
      <c r="U104" s="33">
        <v>6.3383861999999995</v>
      </c>
      <c r="V104" s="33">
        <v>6.6369115399999998</v>
      </c>
      <c r="W104" s="33">
        <v>6.6999063599999999</v>
      </c>
      <c r="X104" s="33">
        <v>5.90262189999999</v>
      </c>
      <c r="Y104" s="33">
        <v>5.2252741</v>
      </c>
      <c r="Z104" s="33">
        <v>5.1677557500000004</v>
      </c>
      <c r="AA104" s="33">
        <v>4.4991858000000002</v>
      </c>
      <c r="AB104" s="33">
        <v>3.5888902000000003</v>
      </c>
      <c r="AC104" s="33">
        <v>3.6459782000000001</v>
      </c>
      <c r="AD104" s="33">
        <v>2.6389684700000005</v>
      </c>
      <c r="AE104" s="33">
        <v>2.5572957800000005</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5.8526801000000003E-2</v>
      </c>
      <c r="D107" s="33">
        <v>0.1189047106</v>
      </c>
      <c r="E107" s="33">
        <v>0.128595346</v>
      </c>
      <c r="F107" s="33">
        <v>0.1606388443999989</v>
      </c>
      <c r="G107" s="33">
        <v>0.14565041400000001</v>
      </c>
      <c r="H107" s="33">
        <v>0.14675277449999999</v>
      </c>
      <c r="I107" s="33">
        <v>0.13937165829999898</v>
      </c>
      <c r="J107" s="33">
        <v>0.12675408899999999</v>
      </c>
      <c r="K107" s="33">
        <v>0.11324823330000001</v>
      </c>
      <c r="L107" s="33">
        <v>0.11098185029999991</v>
      </c>
      <c r="M107" s="33">
        <v>0.10441457909999999</v>
      </c>
      <c r="N107" s="33">
        <v>9.9084244099999996E-2</v>
      </c>
      <c r="O107" s="33">
        <v>7.3553052399999999E-2</v>
      </c>
      <c r="P107" s="33">
        <v>6.3674703999999999E-2</v>
      </c>
      <c r="Q107" s="33">
        <v>6.7657835499999985E-2</v>
      </c>
      <c r="R107" s="33">
        <v>6.6059666799999889E-2</v>
      </c>
      <c r="S107" s="33">
        <v>5.8058062800000004E-2</v>
      </c>
      <c r="T107" s="33">
        <v>5.3977262999999998E-2</v>
      </c>
      <c r="U107" s="33">
        <v>5.7255359200000001E-2</v>
      </c>
      <c r="V107" s="33">
        <v>5.1607555399999991E-2</v>
      </c>
      <c r="W107" s="33">
        <v>1.7819629999999999E-2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8.4370741999999901E-2</v>
      </c>
      <c r="D109" s="33">
        <v>0.20609789000000001</v>
      </c>
      <c r="E109" s="33">
        <v>0.72381184999999904</v>
      </c>
      <c r="F109" s="33">
        <v>1.76113074</v>
      </c>
      <c r="G109" s="33">
        <v>2.63158797</v>
      </c>
      <c r="H109" s="33">
        <v>3.6933186500000001</v>
      </c>
      <c r="I109" s="33">
        <v>4.6209746999999997</v>
      </c>
      <c r="J109" s="33">
        <v>5.2989316999999989</v>
      </c>
      <c r="K109" s="33">
        <v>6.1314755000000005</v>
      </c>
      <c r="L109" s="33">
        <v>6.5144108000000003</v>
      </c>
      <c r="M109" s="33">
        <v>6.9799477999999997</v>
      </c>
      <c r="N109" s="33">
        <v>7.4238384999999996</v>
      </c>
      <c r="O109" s="33">
        <v>7.7722852999999903</v>
      </c>
      <c r="P109" s="33">
        <v>7.9474561000000001</v>
      </c>
      <c r="Q109" s="33">
        <v>9.0483981</v>
      </c>
      <c r="R109" s="33">
        <v>9.0159667000000017</v>
      </c>
      <c r="S109" s="33">
        <v>8.3952513</v>
      </c>
      <c r="T109" s="33">
        <v>8.2020166000000003</v>
      </c>
      <c r="U109" s="33">
        <v>8.4163964999999994</v>
      </c>
      <c r="V109" s="33">
        <v>8.0882103000000001</v>
      </c>
      <c r="W109" s="33">
        <v>7.9847767000000003</v>
      </c>
      <c r="X109" s="33">
        <v>7.8494127999999996</v>
      </c>
      <c r="Y109" s="33">
        <v>6.5216193999999996</v>
      </c>
      <c r="Z109" s="33">
        <v>7.3899952000000004</v>
      </c>
      <c r="AA109" s="33">
        <v>7.2029604000000003</v>
      </c>
      <c r="AB109" s="33">
        <v>6.4033685999999994</v>
      </c>
      <c r="AC109" s="33">
        <v>6.0823163000000005</v>
      </c>
      <c r="AD109" s="33">
        <v>6.0039043000000003</v>
      </c>
      <c r="AE109" s="33">
        <v>5.5012430000000005</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9.9113301799999998E-2</v>
      </c>
      <c r="D112" s="33">
        <v>9.3516319400000006E-2</v>
      </c>
      <c r="E112" s="33">
        <v>0.1070357934</v>
      </c>
      <c r="F112" s="33">
        <v>9.87044324E-2</v>
      </c>
      <c r="G112" s="33">
        <v>8.8165436999999999E-2</v>
      </c>
      <c r="H112" s="33">
        <v>8.63141674999999E-2</v>
      </c>
      <c r="I112" s="33">
        <v>8.2233501399999992E-2</v>
      </c>
      <c r="J112" s="33">
        <v>7.3544033199999997E-2</v>
      </c>
      <c r="K112" s="33">
        <v>6.8129552399999987E-2</v>
      </c>
      <c r="L112" s="33">
        <v>6.43667089999998E-2</v>
      </c>
      <c r="M112" s="33">
        <v>5.8297407000000002E-2</v>
      </c>
      <c r="N112" s="33">
        <v>5.3515443999999898E-2</v>
      </c>
      <c r="O112" s="33">
        <v>5.0012843999999897E-2</v>
      </c>
      <c r="P112" s="33">
        <v>3.5813034000000001E-2</v>
      </c>
      <c r="Q112" s="33">
        <v>3.3409737000000002E-2</v>
      </c>
      <c r="R112" s="33">
        <v>3.2573485999999902E-2</v>
      </c>
      <c r="S112" s="33">
        <v>3.165664E-2</v>
      </c>
      <c r="T112" s="33">
        <v>2.94525179999999E-2</v>
      </c>
      <c r="U112" s="33">
        <v>3.0381765000000002E-2</v>
      </c>
      <c r="V112" s="33">
        <v>2.7508647999999903E-2</v>
      </c>
      <c r="W112" s="33">
        <v>2.62486E-2</v>
      </c>
      <c r="X112" s="33">
        <v>2.35725899999999E-2</v>
      </c>
      <c r="Y112" s="33">
        <v>1.9688044000000002E-2</v>
      </c>
      <c r="Z112" s="33">
        <v>2.211308E-2</v>
      </c>
      <c r="AA112" s="33">
        <v>2.1207659E-2</v>
      </c>
      <c r="AB112" s="33">
        <v>1.7584754999999903E-2</v>
      </c>
      <c r="AC112" s="33">
        <v>1.6639001999999899E-2</v>
      </c>
      <c r="AD112" s="33">
        <v>1.6533819999999998E-2</v>
      </c>
      <c r="AE112" s="33">
        <v>1.48321209999999E-2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0.151677901</v>
      </c>
      <c r="D114" s="33">
        <v>0.28030488400000003</v>
      </c>
      <c r="E114" s="33">
        <v>0.53774463499999903</v>
      </c>
      <c r="F114" s="33">
        <v>0.74376003999999896</v>
      </c>
      <c r="G114" s="33">
        <v>0.92995805999999992</v>
      </c>
      <c r="H114" s="33">
        <v>1.146814279999999</v>
      </c>
      <c r="I114" s="33">
        <v>1.3572624700000002</v>
      </c>
      <c r="J114" s="33">
        <v>1.5317861400000001</v>
      </c>
      <c r="K114" s="33">
        <v>1.7640069699999998</v>
      </c>
      <c r="L114" s="33">
        <v>1.9070722200000001</v>
      </c>
      <c r="M114" s="33">
        <v>1.9806566000000001</v>
      </c>
      <c r="N114" s="33">
        <v>2.0685083399999997</v>
      </c>
      <c r="O114" s="33">
        <v>2.1457192200000001</v>
      </c>
      <c r="P114" s="33">
        <v>2.1744007399999998</v>
      </c>
      <c r="Q114" s="33">
        <v>2.1501807299999993</v>
      </c>
      <c r="R114" s="33">
        <v>2.130761839999999</v>
      </c>
      <c r="S114" s="33">
        <v>2.0712374299999992</v>
      </c>
      <c r="T114" s="33">
        <v>2.0018252400000001</v>
      </c>
      <c r="U114" s="33">
        <v>2.056912829999999</v>
      </c>
      <c r="V114" s="33">
        <v>1.96260357</v>
      </c>
      <c r="W114" s="33">
        <v>1.934671979999999</v>
      </c>
      <c r="X114" s="33">
        <v>1.8357486199999999</v>
      </c>
      <c r="Y114" s="33">
        <v>1.5657920699999999</v>
      </c>
      <c r="Z114" s="33">
        <v>1.7085013600000001</v>
      </c>
      <c r="AA114" s="33">
        <v>1.6594715000000002</v>
      </c>
      <c r="AB114" s="33">
        <v>1.3278065999999999</v>
      </c>
      <c r="AC114" s="33">
        <v>1.2662763299999991</v>
      </c>
      <c r="AD114" s="33">
        <v>1.2534078899999999</v>
      </c>
      <c r="AE114" s="33">
        <v>1.0978657599999999</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4.3800658499999895E-3</v>
      </c>
      <c r="D119" s="33">
        <v>2.1257217200000001E-2</v>
      </c>
      <c r="E119" s="33">
        <v>3.8860841999999902E-2</v>
      </c>
      <c r="F119" s="33">
        <v>4.6568069299999994E-2</v>
      </c>
      <c r="G119" s="33">
        <v>8.1374583E-2</v>
      </c>
      <c r="H119" s="33">
        <v>0.103981752</v>
      </c>
      <c r="I119" s="33">
        <v>0.20668798399999999</v>
      </c>
      <c r="J119" s="33">
        <v>0.26043731999999997</v>
      </c>
      <c r="K119" s="33">
        <v>0.36466266999999997</v>
      </c>
      <c r="L119" s="33">
        <v>0.42093509500000004</v>
      </c>
      <c r="M119" s="33">
        <v>0.448704675</v>
      </c>
      <c r="N119" s="33">
        <v>0.45596607</v>
      </c>
      <c r="O119" s="33">
        <v>0.46547315499999992</v>
      </c>
      <c r="P119" s="33">
        <v>0.44141685999999997</v>
      </c>
      <c r="Q119" s="33">
        <v>0.51119089299999998</v>
      </c>
      <c r="R119" s="33">
        <v>0.53331108999999988</v>
      </c>
      <c r="S119" s="33">
        <v>0.46138252999999996</v>
      </c>
      <c r="T119" s="33">
        <v>0.46321713399999997</v>
      </c>
      <c r="U119" s="33">
        <v>0.50438021199999994</v>
      </c>
      <c r="V119" s="33">
        <v>0.50589002500000002</v>
      </c>
      <c r="W119" s="33">
        <v>0.47974272699999998</v>
      </c>
      <c r="X119" s="33">
        <v>0.42985163700000006</v>
      </c>
      <c r="Y119" s="33">
        <v>0.37921628599999901</v>
      </c>
      <c r="Z119" s="33">
        <v>0.43858415999999989</v>
      </c>
      <c r="AA119" s="33">
        <v>0.43315616499999998</v>
      </c>
      <c r="AB119" s="33">
        <v>0.34445107400000002</v>
      </c>
      <c r="AC119" s="33">
        <v>0.33139500999999899</v>
      </c>
      <c r="AD119" s="33">
        <v>0.32898959999999899</v>
      </c>
      <c r="AE119" s="33">
        <v>0.30401475</v>
      </c>
    </row>
    <row r="121" spans="1:31" collapsed="1"/>
  </sheetData>
  <sheetProtection algorithmName="SHA-512" hashValue="xEhATsix0ait3d5BWQc7eAkhSZ0UOlGcAuIhXDgY0MaWUS4S6NKbMYBV1fxuXYA5yuTa3iIARTpHBHVs2nvCVw==" saltValue="UdBIz3q+kej0vSJM5K3ZJ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-188434.1918008202</v>
      </c>
      <c r="G6" s="33">
        <v>24931.47451880161</v>
      </c>
      <c r="H6" s="33">
        <v>-260191.55488727154</v>
      </c>
      <c r="I6" s="33">
        <v>-160531.0565599362</v>
      </c>
      <c r="J6" s="33">
        <v>-217716.12758060906</v>
      </c>
      <c r="K6" s="33">
        <v>-171557.80201193917</v>
      </c>
      <c r="L6" s="33">
        <v>-163700.19284289621</v>
      </c>
      <c r="M6" s="33">
        <v>225344.80928811786</v>
      </c>
      <c r="N6" s="33">
        <v>303715.07903346902</v>
      </c>
      <c r="O6" s="33">
        <v>-40374.282094684604</v>
      </c>
      <c r="P6" s="33">
        <v>-155226.40038590677</v>
      </c>
      <c r="Q6" s="33">
        <v>-60487.672474161001</v>
      </c>
      <c r="R6" s="33">
        <v>-48937.193033324358</v>
      </c>
      <c r="S6" s="33">
        <v>-20074.405737770936</v>
      </c>
      <c r="T6" s="33">
        <v>-19154.967309515832</v>
      </c>
      <c r="U6" s="33">
        <v>-18326.539239669601</v>
      </c>
      <c r="V6" s="33">
        <v>-20393.281751070703</v>
      </c>
      <c r="W6" s="33">
        <v>158752.85276927499</v>
      </c>
      <c r="X6" s="33">
        <v>-21768.228585701741</v>
      </c>
      <c r="Y6" s="33">
        <v>-23175.229934145107</v>
      </c>
      <c r="Z6" s="33">
        <v>-17530.733337763937</v>
      </c>
      <c r="AA6" s="33">
        <v>-10922.508442555909</v>
      </c>
      <c r="AB6" s="33">
        <v>-4882.84092851679</v>
      </c>
      <c r="AC6" s="33">
        <v>-6185.5508411436549</v>
      </c>
      <c r="AD6" s="33">
        <v>-5885.7388008683438</v>
      </c>
      <c r="AE6" s="33">
        <v>-5616.1629756918946</v>
      </c>
    </row>
    <row r="7" spans="1:31">
      <c r="A7" s="29" t="s">
        <v>40</v>
      </c>
      <c r="B7" s="29" t="s">
        <v>71</v>
      </c>
      <c r="C7" s="33">
        <v>0</v>
      </c>
      <c r="D7" s="33">
        <v>0</v>
      </c>
      <c r="E7" s="33">
        <v>0</v>
      </c>
      <c r="F7" s="33">
        <v>-309175.83097608399</v>
      </c>
      <c r="G7" s="33">
        <v>-304413.21813447878</v>
      </c>
      <c r="H7" s="33">
        <v>-330162.81220820709</v>
      </c>
      <c r="I7" s="33">
        <v>-468378.12933223473</v>
      </c>
      <c r="J7" s="33">
        <v>-445675.96815010946</v>
      </c>
      <c r="K7" s="33">
        <v>-391742.18488612788</v>
      </c>
      <c r="L7" s="33">
        <v>-341813.96969536616</v>
      </c>
      <c r="M7" s="33">
        <v>-294242.5789026962</v>
      </c>
      <c r="N7" s="33">
        <v>-248781.5925209561</v>
      </c>
      <c r="O7" s="33">
        <v>-237387.01566976192</v>
      </c>
      <c r="P7" s="33">
        <v>-226514.32783898173</v>
      </c>
      <c r="Q7" s="33">
        <v>-216717.87011749321</v>
      </c>
      <c r="R7" s="33">
        <v>-206213.61132588159</v>
      </c>
      <c r="S7" s="33">
        <v>-196768.71301887711</v>
      </c>
      <c r="T7" s="33">
        <v>-187756.40555218491</v>
      </c>
      <c r="U7" s="33">
        <v>-179636.17886949069</v>
      </c>
      <c r="V7" s="33">
        <v>-170929.26000692378</v>
      </c>
      <c r="W7" s="33">
        <v>-163100.4388729702</v>
      </c>
      <c r="X7" s="33">
        <v>-155630.18970232469</v>
      </c>
      <c r="Y7" s="33">
        <v>-148899.38115634248</v>
      </c>
      <c r="Z7" s="33">
        <v>-141682.26688362891</v>
      </c>
      <c r="AA7" s="33">
        <v>-135193.00269773079</v>
      </c>
      <c r="AB7" s="33">
        <v>-129000.95672128572</v>
      </c>
      <c r="AC7" s="33">
        <v>-88405.292639316511</v>
      </c>
      <c r="AD7" s="33">
        <v>0</v>
      </c>
      <c r="AE7" s="33">
        <v>0</v>
      </c>
    </row>
    <row r="8" spans="1:31">
      <c r="A8" s="29" t="s">
        <v>40</v>
      </c>
      <c r="B8" s="29" t="s">
        <v>20</v>
      </c>
      <c r="C8" s="33">
        <v>1.9199495638420373E-4</v>
      </c>
      <c r="D8" s="33">
        <v>1.8623821119975869E-4</v>
      </c>
      <c r="E8" s="33">
        <v>1.9394790556798909E-4</v>
      </c>
      <c r="F8" s="33">
        <v>2.4207167408689221E-4</v>
      </c>
      <c r="G8" s="33">
        <v>2.3098442174667759E-4</v>
      </c>
      <c r="H8" s="33">
        <v>2.204049824949593E-4</v>
      </c>
      <c r="I8" s="33">
        <v>2.1930236764895801E-4</v>
      </c>
      <c r="J8" s="33">
        <v>2.2138858716315882E-4</v>
      </c>
      <c r="K8" s="33">
        <v>2.1508429467323673E-4</v>
      </c>
      <c r="L8" s="33">
        <v>2.1269512019821891E-4</v>
      </c>
      <c r="M8" s="33">
        <v>2.2010758667364999E-4</v>
      </c>
      <c r="N8" s="33">
        <v>3.0027841927106401E-4</v>
      </c>
      <c r="O8" s="33">
        <v>2.8652520911404231E-4</v>
      </c>
      <c r="P8" s="33">
        <v>2.7340191698470431E-4</v>
      </c>
      <c r="Q8" s="33">
        <v>2.6534609824231968E-4</v>
      </c>
      <c r="R8" s="33">
        <v>2.524848418827466E-4</v>
      </c>
      <c r="S8" s="33">
        <v>3.1737515478059194E-4</v>
      </c>
      <c r="T8" s="33">
        <v>3.0283888802885254E-4</v>
      </c>
      <c r="U8" s="33">
        <v>3.1609280865741503E-4</v>
      </c>
      <c r="V8" s="33">
        <v>3.0077187244433425E-4</v>
      </c>
      <c r="W8" s="33">
        <v>3.6221790607006014E-4</v>
      </c>
      <c r="X8" s="33">
        <v>3.5468846552389491E-4</v>
      </c>
      <c r="Y8" s="33">
        <v>3.7815287884529171E-4</v>
      </c>
      <c r="Z8" s="33">
        <v>3.5982390717336448E-4</v>
      </c>
      <c r="AA8" s="33">
        <v>3.4334342273865579E-4</v>
      </c>
      <c r="AB8" s="33">
        <v>3.3024510891593357E-4</v>
      </c>
      <c r="AC8" s="33">
        <v>3.1596242632323234E-4</v>
      </c>
      <c r="AD8" s="33">
        <v>3.3011672887276329E-4</v>
      </c>
      <c r="AE8" s="33">
        <v>3.14996878569978E-4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7.0917559105166837E-4</v>
      </c>
      <c r="D10" s="33">
        <v>7.0229980063671652E-4</v>
      </c>
      <c r="E10" s="33">
        <v>6.9099738318011725E-4</v>
      </c>
      <c r="F10" s="33">
        <v>6.5926255805328498E-4</v>
      </c>
      <c r="G10" s="33">
        <v>6.2906732613627659E-4</v>
      </c>
      <c r="H10" s="33">
        <v>6.0025508195212819E-4</v>
      </c>
      <c r="I10" s="33">
        <v>5.7429481008520837E-4</v>
      </c>
      <c r="J10" s="33">
        <v>5.6272000098790231E-4</v>
      </c>
      <c r="K10" s="33">
        <v>5.5128603659472682E-4</v>
      </c>
      <c r="L10" s="33">
        <v>5.5643899374017102E-4</v>
      </c>
      <c r="M10" s="33">
        <v>5.7896715923322557E-4</v>
      </c>
      <c r="N10" s="33">
        <v>1.1636925240283559E-3</v>
      </c>
      <c r="O10" s="33">
        <v>1.1103936293559767E-3</v>
      </c>
      <c r="P10" s="33">
        <v>1.0595359054521966E-3</v>
      </c>
      <c r="Q10" s="33">
        <v>1.8339317726484513E-3</v>
      </c>
      <c r="R10" s="33">
        <v>1.745041576673313E-3</v>
      </c>
      <c r="S10" s="33">
        <v>6307.759633075344</v>
      </c>
      <c r="T10" s="33">
        <v>6018.8546093168825</v>
      </c>
      <c r="U10" s="33">
        <v>10141.550848629733</v>
      </c>
      <c r="V10" s="33">
        <v>9649.9925170323368</v>
      </c>
      <c r="W10" s="33">
        <v>13242.333642344662</v>
      </c>
      <c r="X10" s="33">
        <v>12952.506114859065</v>
      </c>
      <c r="Y10" s="33">
        <v>17648.733454399611</v>
      </c>
      <c r="Z10" s="33">
        <v>22198.618028649493</v>
      </c>
      <c r="AA10" s="33">
        <v>21181.887423484455</v>
      </c>
      <c r="AB10" s="33">
        <v>27827.298273228724</v>
      </c>
      <c r="AC10" s="33">
        <v>26623.802875662856</v>
      </c>
      <c r="AD10" s="33">
        <v>27102.482734078705</v>
      </c>
      <c r="AE10" s="33">
        <v>28151.855982377387</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144090.16282160711</v>
      </c>
      <c r="D12" s="33">
        <v>137490.61369314149</v>
      </c>
      <c r="E12" s="33">
        <v>187166.14482705746</v>
      </c>
      <c r="F12" s="33">
        <v>284140.58494342433</v>
      </c>
      <c r="G12" s="33">
        <v>273467.31268710102</v>
      </c>
      <c r="H12" s="33">
        <v>268709.83383305452</v>
      </c>
      <c r="I12" s="33">
        <v>295587.48795461393</v>
      </c>
      <c r="J12" s="33">
        <v>318871.93183862179</v>
      </c>
      <c r="K12" s="33">
        <v>321532.8055489806</v>
      </c>
      <c r="L12" s="33">
        <v>326375.38389355765</v>
      </c>
      <c r="M12" s="33">
        <v>321827.44583158987</v>
      </c>
      <c r="N12" s="33">
        <v>397624.62530473329</v>
      </c>
      <c r="O12" s="33">
        <v>401822.73927461635</v>
      </c>
      <c r="P12" s="33">
        <v>398786.9866503987</v>
      </c>
      <c r="Q12" s="33">
        <v>386109.13557388121</v>
      </c>
      <c r="R12" s="33">
        <v>372605.70939326537</v>
      </c>
      <c r="S12" s="33">
        <v>394672.94320745824</v>
      </c>
      <c r="T12" s="33">
        <v>399295.96911777271</v>
      </c>
      <c r="U12" s="33">
        <v>383811.82062947046</v>
      </c>
      <c r="V12" s="33">
        <v>365208.57370865898</v>
      </c>
      <c r="W12" s="33">
        <v>374509.63882706861</v>
      </c>
      <c r="X12" s="33">
        <v>382452.61024761334</v>
      </c>
      <c r="Y12" s="33">
        <v>371437.5763511135</v>
      </c>
      <c r="Z12" s="33">
        <v>356373.31069895223</v>
      </c>
      <c r="AA12" s="33">
        <v>356715.84588661179</v>
      </c>
      <c r="AB12" s="33">
        <v>372690.07034955558</v>
      </c>
      <c r="AC12" s="33">
        <v>365510.56585712306</v>
      </c>
      <c r="AD12" s="33">
        <v>354029.68391030701</v>
      </c>
      <c r="AE12" s="33">
        <v>355161.45037194272</v>
      </c>
    </row>
    <row r="13" spans="1:31">
      <c r="A13" s="29" t="s">
        <v>40</v>
      </c>
      <c r="B13" s="29" t="s">
        <v>68</v>
      </c>
      <c r="C13" s="33">
        <v>1.1313989931649145E-3</v>
      </c>
      <c r="D13" s="33">
        <v>1.9073402468163807E-3</v>
      </c>
      <c r="E13" s="33">
        <v>2.06844256800568E-3</v>
      </c>
      <c r="F13" s="33">
        <v>5.8408416823441476E-3</v>
      </c>
      <c r="G13" s="33">
        <v>1681.4511423313072</v>
      </c>
      <c r="H13" s="33">
        <v>3651.0101914972679</v>
      </c>
      <c r="I13" s="33">
        <v>12538.522003069749</v>
      </c>
      <c r="J13" s="33">
        <v>21644.557799566497</v>
      </c>
      <c r="K13" s="33">
        <v>20653.204164238949</v>
      </c>
      <c r="L13" s="33">
        <v>22968.190568566217</v>
      </c>
      <c r="M13" s="33">
        <v>26295.539711094698</v>
      </c>
      <c r="N13" s="33">
        <v>61838.436200745651</v>
      </c>
      <c r="O13" s="33">
        <v>72070.321902312731</v>
      </c>
      <c r="P13" s="33">
        <v>68769.391405846312</v>
      </c>
      <c r="Q13" s="33">
        <v>69252.462102522579</v>
      </c>
      <c r="R13" s="33">
        <v>69358.984843230093</v>
      </c>
      <c r="S13" s="33">
        <v>106076.12001554415</v>
      </c>
      <c r="T13" s="33">
        <v>105407.34455147422</v>
      </c>
      <c r="U13" s="33">
        <v>114349.19723858537</v>
      </c>
      <c r="V13" s="33">
        <v>128691.09466373789</v>
      </c>
      <c r="W13" s="33">
        <v>150889.3846289292</v>
      </c>
      <c r="X13" s="33">
        <v>184270.52243888125</v>
      </c>
      <c r="Y13" s="33">
        <v>180594.14749725594</v>
      </c>
      <c r="Z13" s="33">
        <v>171840.79614448937</v>
      </c>
      <c r="AA13" s="33">
        <v>163970.22527037867</v>
      </c>
      <c r="AB13" s="33">
        <v>183913.79780708076</v>
      </c>
      <c r="AC13" s="33">
        <v>175959.75904424058</v>
      </c>
      <c r="AD13" s="33">
        <v>167431.03535808212</v>
      </c>
      <c r="AE13" s="33">
        <v>167816.80724262516</v>
      </c>
    </row>
    <row r="14" spans="1:31">
      <c r="A14" s="29" t="s">
        <v>40</v>
      </c>
      <c r="B14" s="29" t="s">
        <v>36</v>
      </c>
      <c r="C14" s="33">
        <v>7.1482314523681103E-4</v>
      </c>
      <c r="D14" s="33">
        <v>1.036297840521996E-3</v>
      </c>
      <c r="E14" s="33">
        <v>9.9147927174360003E-4</v>
      </c>
      <c r="F14" s="33">
        <v>1.371369854479736E-3</v>
      </c>
      <c r="G14" s="33">
        <v>1.8973245043422751E-3</v>
      </c>
      <c r="H14" s="33">
        <v>1.9120259152975018E-3</v>
      </c>
      <c r="I14" s="33">
        <v>2.5778529846463777E-3</v>
      </c>
      <c r="J14" s="33">
        <v>6.7058008878572248E-3</v>
      </c>
      <c r="K14" s="33">
        <v>7.1110403099759242E-3</v>
      </c>
      <c r="L14" s="33">
        <v>7.1997571994307031E-3</v>
      </c>
      <c r="M14" s="33">
        <v>7.2005120506677782E-3</v>
      </c>
      <c r="N14" s="33">
        <v>13237.12442576562</v>
      </c>
      <c r="O14" s="33">
        <v>14940.3350857282</v>
      </c>
      <c r="P14" s="33">
        <v>14256.04492345431</v>
      </c>
      <c r="Q14" s="33">
        <v>17116.611052590149</v>
      </c>
      <c r="R14" s="33">
        <v>16286.973367270106</v>
      </c>
      <c r="S14" s="33">
        <v>18508.631036403585</v>
      </c>
      <c r="T14" s="33">
        <v>17660.907471777653</v>
      </c>
      <c r="U14" s="33">
        <v>20556.415843229392</v>
      </c>
      <c r="V14" s="33">
        <v>19560.051714474346</v>
      </c>
      <c r="W14" s="33">
        <v>25356.12042210222</v>
      </c>
      <c r="X14" s="33">
        <v>27708.997765983673</v>
      </c>
      <c r="Y14" s="33">
        <v>26510.618715488286</v>
      </c>
      <c r="Z14" s="33">
        <v>26090.138423921348</v>
      </c>
      <c r="AA14" s="33">
        <v>24895.170297176621</v>
      </c>
      <c r="AB14" s="33">
        <v>30841.812485661772</v>
      </c>
      <c r="AC14" s="33">
        <v>29507.943181189763</v>
      </c>
      <c r="AD14" s="33">
        <v>31972.424704614932</v>
      </c>
      <c r="AE14" s="33">
        <v>30508.039057536618</v>
      </c>
    </row>
    <row r="15" spans="1:31">
      <c r="A15" s="29" t="s">
        <v>40</v>
      </c>
      <c r="B15" s="29" t="s">
        <v>73</v>
      </c>
      <c r="C15" s="33">
        <v>0</v>
      </c>
      <c r="D15" s="33">
        <v>0</v>
      </c>
      <c r="E15" s="33">
        <v>1.81469832765139E-3</v>
      </c>
      <c r="F15" s="33">
        <v>2.24000658839191E-3</v>
      </c>
      <c r="G15" s="33">
        <v>2.165639043305378E-3</v>
      </c>
      <c r="H15" s="33">
        <v>2.4058668168285731E-3</v>
      </c>
      <c r="I15" s="33">
        <v>2.6800430649260324E-3</v>
      </c>
      <c r="J15" s="33">
        <v>3.7170929834885965E-3</v>
      </c>
      <c r="K15" s="33">
        <v>2423.8386946094561</v>
      </c>
      <c r="L15" s="33">
        <v>2755.3616539363493</v>
      </c>
      <c r="M15" s="33">
        <v>2702.620672279455</v>
      </c>
      <c r="N15" s="33">
        <v>20954.343211803432</v>
      </c>
      <c r="O15" s="33">
        <v>23036.53181742259</v>
      </c>
      <c r="P15" s="33">
        <v>21981.423481155744</v>
      </c>
      <c r="Q15" s="33">
        <v>25467.299692231485</v>
      </c>
      <c r="R15" s="33">
        <v>24232.906301899246</v>
      </c>
      <c r="S15" s="33">
        <v>32823.650575298227</v>
      </c>
      <c r="T15" s="33">
        <v>31320.2772540367</v>
      </c>
      <c r="U15" s="33">
        <v>32642.353399272946</v>
      </c>
      <c r="V15" s="33">
        <v>31060.187020989099</v>
      </c>
      <c r="W15" s="33">
        <v>41073.351180016565</v>
      </c>
      <c r="X15" s="33">
        <v>46538.969982609626</v>
      </c>
      <c r="Y15" s="33">
        <v>44526.218488318606</v>
      </c>
      <c r="Z15" s="33">
        <v>42826.435208379255</v>
      </c>
      <c r="AA15" s="33">
        <v>40864.919075695732</v>
      </c>
      <c r="AB15" s="33">
        <v>39326.567203952087</v>
      </c>
      <c r="AC15" s="33">
        <v>37625.74299287326</v>
      </c>
      <c r="AD15" s="33">
        <v>36683.658709295349</v>
      </c>
      <c r="AE15" s="33">
        <v>35003.491120888066</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144090.16485417663</v>
      </c>
      <c r="D17" s="35">
        <v>137490.61648901977</v>
      </c>
      <c r="E17" s="35">
        <v>187166.14778044532</v>
      </c>
      <c r="F17" s="35">
        <v>-213469.43109130388</v>
      </c>
      <c r="G17" s="35">
        <v>-4332.978926193131</v>
      </c>
      <c r="H17" s="35">
        <v>-317993.52225026675</v>
      </c>
      <c r="I17" s="35">
        <v>-320783.17514089012</v>
      </c>
      <c r="J17" s="35">
        <v>-322875.60530842165</v>
      </c>
      <c r="K17" s="35">
        <v>-221113.97641847719</v>
      </c>
      <c r="L17" s="35">
        <v>-156170.58730700443</v>
      </c>
      <c r="M17" s="35">
        <v>279225.21672718099</v>
      </c>
      <c r="N17" s="35">
        <v>514396.54948196281</v>
      </c>
      <c r="O17" s="35">
        <v>196131.76480940141</v>
      </c>
      <c r="P17" s="35">
        <v>85815.651164294308</v>
      </c>
      <c r="Q17" s="35">
        <v>178156.05718402742</v>
      </c>
      <c r="R17" s="35">
        <v>186813.89187481592</v>
      </c>
      <c r="S17" s="35">
        <v>290213.70441680483</v>
      </c>
      <c r="T17" s="35">
        <v>303810.79571970197</v>
      </c>
      <c r="U17" s="35">
        <v>310339.85092361807</v>
      </c>
      <c r="V17" s="35">
        <v>312227.11943220661</v>
      </c>
      <c r="W17" s="35">
        <v>534293.77135686518</v>
      </c>
      <c r="X17" s="35">
        <v>402277.22086801572</v>
      </c>
      <c r="Y17" s="35">
        <v>397605.84659043432</v>
      </c>
      <c r="Z17" s="35">
        <v>391199.72501052218</v>
      </c>
      <c r="AA17" s="35">
        <v>395752.44778353162</v>
      </c>
      <c r="AB17" s="35">
        <v>450547.36911030766</v>
      </c>
      <c r="AC17" s="35">
        <v>473503.28461252875</v>
      </c>
      <c r="AD17" s="35">
        <v>542677.46353171626</v>
      </c>
      <c r="AE17" s="35">
        <v>545513.95093625027</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-37080.177052343788</v>
      </c>
      <c r="G20" s="33">
        <v>169353.19965050244</v>
      </c>
      <c r="H20" s="33">
        <v>-115605.91434289733</v>
      </c>
      <c r="I20" s="33">
        <v>-110606.10500183326</v>
      </c>
      <c r="J20" s="33">
        <v>-105245.0558634232</v>
      </c>
      <c r="K20" s="33">
        <v>-59720.870973273573</v>
      </c>
      <c r="L20" s="33">
        <v>-56985.563908704811</v>
      </c>
      <c r="M20" s="33">
        <v>-55992.401409525992</v>
      </c>
      <c r="N20" s="33">
        <v>240005.34008705069</v>
      </c>
      <c r="O20" s="33">
        <v>-49502.279372913494</v>
      </c>
      <c r="P20" s="33">
        <v>-47234.999382829796</v>
      </c>
      <c r="Q20" s="33">
        <v>-6.4195994910159104E-4</v>
      </c>
      <c r="R20" s="33">
        <v>-6.1084431735623898E-4</v>
      </c>
      <c r="S20" s="33">
        <v>-5.8286671480252709E-4</v>
      </c>
      <c r="T20" s="33">
        <v>-5.5617052917029995E-4</v>
      </c>
      <c r="U20" s="33">
        <v>-5.3211685836309296E-4</v>
      </c>
      <c r="V20" s="33">
        <v>-5.0632529265328395E-4</v>
      </c>
      <c r="W20" s="33">
        <v>-12664.149293594721</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4.1918330520731601E-5</v>
      </c>
      <c r="D22" s="33">
        <v>4.17937935293664E-5</v>
      </c>
      <c r="E22" s="33">
        <v>4.3073046278526996E-5</v>
      </c>
      <c r="F22" s="33">
        <v>5.2484771241636799E-5</v>
      </c>
      <c r="G22" s="33">
        <v>5.0080888569409798E-5</v>
      </c>
      <c r="H22" s="33">
        <v>4.7787107394533799E-5</v>
      </c>
      <c r="I22" s="33">
        <v>4.8330579360887295E-5</v>
      </c>
      <c r="J22" s="33">
        <v>4.7721095631414801E-5</v>
      </c>
      <c r="K22" s="33">
        <v>4.7018659331853704E-5</v>
      </c>
      <c r="L22" s="33">
        <v>4.5736015665247999E-5</v>
      </c>
      <c r="M22" s="33">
        <v>4.61312044693325E-5</v>
      </c>
      <c r="N22" s="33">
        <v>7.8849024827893705E-5</v>
      </c>
      <c r="O22" s="33">
        <v>7.5237619080631795E-5</v>
      </c>
      <c r="P22" s="33">
        <v>7.1791621231563009E-5</v>
      </c>
      <c r="Q22" s="33">
        <v>6.86867245618386E-5</v>
      </c>
      <c r="R22" s="33">
        <v>6.5357496889221911E-5</v>
      </c>
      <c r="S22" s="33">
        <v>9.3591884728030589E-5</v>
      </c>
      <c r="T22" s="33">
        <v>8.9305233483558699E-5</v>
      </c>
      <c r="U22" s="33">
        <v>8.5442895270890611E-5</v>
      </c>
      <c r="V22" s="33">
        <v>8.1301500362646891E-5</v>
      </c>
      <c r="W22" s="33">
        <v>9.43408548127951E-5</v>
      </c>
      <c r="X22" s="33">
        <v>9.0019899594690698E-5</v>
      </c>
      <c r="Y22" s="33">
        <v>1.01076046131493E-4</v>
      </c>
      <c r="Z22" s="33">
        <v>9.6176916467555297E-5</v>
      </c>
      <c r="AA22" s="33">
        <v>9.1771866821817801E-5</v>
      </c>
      <c r="AB22" s="33">
        <v>8.7568575176795202E-5</v>
      </c>
      <c r="AC22" s="33">
        <v>8.3781345235825391E-5</v>
      </c>
      <c r="AD22" s="33">
        <v>8.3906836720922995E-5</v>
      </c>
      <c r="AE22" s="33">
        <v>8.0063775465188789E-5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1.4659382954063788E-4</v>
      </c>
      <c r="D24" s="33">
        <v>1.4716997440394189E-4</v>
      </c>
      <c r="E24" s="33">
        <v>1.5059737207883428E-4</v>
      </c>
      <c r="F24" s="33">
        <v>1.450555949204052E-4</v>
      </c>
      <c r="G24" s="33">
        <v>1.384118271590222E-4</v>
      </c>
      <c r="H24" s="33">
        <v>1.3207235410679131E-4</v>
      </c>
      <c r="I24" s="33">
        <v>1.2636039210629318E-4</v>
      </c>
      <c r="J24" s="33">
        <v>1.202357367699594E-4</v>
      </c>
      <c r="K24" s="33">
        <v>1.1472875641420879E-4</v>
      </c>
      <c r="L24" s="33">
        <v>1.136172668759773E-4</v>
      </c>
      <c r="M24" s="33">
        <v>1.143827340736997E-4</v>
      </c>
      <c r="N24" s="33">
        <v>4.1576509691707497E-4</v>
      </c>
      <c r="O24" s="33">
        <v>3.96722420564456E-4</v>
      </c>
      <c r="P24" s="33">
        <v>3.7855192786880797E-4</v>
      </c>
      <c r="Q24" s="33">
        <v>7.1130495807257392E-4</v>
      </c>
      <c r="R24" s="33">
        <v>6.7682819178052796E-4</v>
      </c>
      <c r="S24" s="33">
        <v>5914.266588152901</v>
      </c>
      <c r="T24" s="33">
        <v>5643.3841467541115</v>
      </c>
      <c r="U24" s="33">
        <v>5399.3149316751642</v>
      </c>
      <c r="V24" s="33">
        <v>5137.6115414149144</v>
      </c>
      <c r="W24" s="33">
        <v>4902.3010932099287</v>
      </c>
      <c r="X24" s="33">
        <v>4677.7682168494348</v>
      </c>
      <c r="Y24" s="33">
        <v>6993.4233002189121</v>
      </c>
      <c r="Z24" s="33">
        <v>9039.6541462906061</v>
      </c>
      <c r="AA24" s="33">
        <v>8625.6241819577372</v>
      </c>
      <c r="AB24" s="33">
        <v>8230.5574222554224</v>
      </c>
      <c r="AC24" s="33">
        <v>7874.5962405471937</v>
      </c>
      <c r="AD24" s="33">
        <v>7582.6234011889501</v>
      </c>
      <c r="AE24" s="33">
        <v>7235.3276755460793</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35486.534753407512</v>
      </c>
      <c r="D26" s="33">
        <v>33861.197597379498</v>
      </c>
      <c r="E26" s="33">
        <v>78639.040343456407</v>
      </c>
      <c r="F26" s="33">
        <v>113320.06843608679</v>
      </c>
      <c r="G26" s="33">
        <v>108129.83657078067</v>
      </c>
      <c r="H26" s="33">
        <v>103177.32531147904</v>
      </c>
      <c r="I26" s="33">
        <v>98715.036789394973</v>
      </c>
      <c r="J26" s="33">
        <v>95929.915193316599</v>
      </c>
      <c r="K26" s="33">
        <v>91536.178670084017</v>
      </c>
      <c r="L26" s="33">
        <v>106912.95269020155</v>
      </c>
      <c r="M26" s="33">
        <v>106681.3906906507</v>
      </c>
      <c r="N26" s="33">
        <v>173178.72927485596</v>
      </c>
      <c r="O26" s="33">
        <v>165246.87901327241</v>
      </c>
      <c r="P26" s="33">
        <v>157678.31960637777</v>
      </c>
      <c r="Q26" s="33">
        <v>150858.93226282901</v>
      </c>
      <c r="R26" s="33">
        <v>145285.2569783965</v>
      </c>
      <c r="S26" s="33">
        <v>138630.97044681539</v>
      </c>
      <c r="T26" s="33">
        <v>147168.85779780868</v>
      </c>
      <c r="U26" s="33">
        <v>140803.99113753802</v>
      </c>
      <c r="V26" s="33">
        <v>133979.25853976666</v>
      </c>
      <c r="W26" s="33">
        <v>138551.37613328453</v>
      </c>
      <c r="X26" s="33">
        <v>137814.63112181966</v>
      </c>
      <c r="Y26" s="33">
        <v>131854.32291497133</v>
      </c>
      <c r="Z26" s="33">
        <v>125463.37818143037</v>
      </c>
      <c r="AA26" s="33">
        <v>128645.83879863628</v>
      </c>
      <c r="AB26" s="33">
        <v>134294.69174397778</v>
      </c>
      <c r="AC26" s="33">
        <v>137425.48532814311</v>
      </c>
      <c r="AD26" s="33">
        <v>131612.44252417935</v>
      </c>
      <c r="AE26" s="33">
        <v>127936.10831120866</v>
      </c>
    </row>
    <row r="27" spans="1:31">
      <c r="A27" s="29" t="s">
        <v>130</v>
      </c>
      <c r="B27" s="29" t="s">
        <v>68</v>
      </c>
      <c r="C27" s="33">
        <v>2.7359993275735239E-4</v>
      </c>
      <c r="D27" s="33">
        <v>4.518550414390838E-4</v>
      </c>
      <c r="E27" s="33">
        <v>4.7998931878111495E-4</v>
      </c>
      <c r="F27" s="33">
        <v>1.4722895018230528E-3</v>
      </c>
      <c r="G27" s="33">
        <v>1564.3380214733754</v>
      </c>
      <c r="H27" s="33">
        <v>3398.4814066848753</v>
      </c>
      <c r="I27" s="33">
        <v>3251.5024569186362</v>
      </c>
      <c r="J27" s="33">
        <v>12807.677452553895</v>
      </c>
      <c r="K27" s="33">
        <v>12221.066286740004</v>
      </c>
      <c r="L27" s="33">
        <v>11661.336703663994</v>
      </c>
      <c r="M27" s="33">
        <v>11156.999196746176</v>
      </c>
      <c r="N27" s="33">
        <v>32978.336328405312</v>
      </c>
      <c r="O27" s="33">
        <v>38442.116258845192</v>
      </c>
      <c r="P27" s="33">
        <v>36681.408632351282</v>
      </c>
      <c r="Q27" s="33">
        <v>38552.243932183723</v>
      </c>
      <c r="R27" s="33">
        <v>39960.277304767078</v>
      </c>
      <c r="S27" s="33">
        <v>60881.050862841505</v>
      </c>
      <c r="T27" s="33">
        <v>62282.27856092187</v>
      </c>
      <c r="U27" s="33">
        <v>66851.820346162072</v>
      </c>
      <c r="V27" s="33">
        <v>76131.517460633608</v>
      </c>
      <c r="W27" s="33">
        <v>89450.72066754468</v>
      </c>
      <c r="X27" s="33">
        <v>106798.64428328925</v>
      </c>
      <c r="Y27" s="33">
        <v>104321.69342353648</v>
      </c>
      <c r="Z27" s="33">
        <v>99265.24807961582</v>
      </c>
      <c r="AA27" s="33">
        <v>94718.748129862754</v>
      </c>
      <c r="AB27" s="33">
        <v>102312.95234760111</v>
      </c>
      <c r="AC27" s="33">
        <v>97888.04677561915</v>
      </c>
      <c r="AD27" s="33">
        <v>93143.438612241836</v>
      </c>
      <c r="AE27" s="33">
        <v>88877.326961540282</v>
      </c>
    </row>
    <row r="28" spans="1:31">
      <c r="A28" s="29" t="s">
        <v>130</v>
      </c>
      <c r="B28" s="29" t="s">
        <v>36</v>
      </c>
      <c r="C28" s="33">
        <v>1.46591136857057E-4</v>
      </c>
      <c r="D28" s="33">
        <v>2.1052855069876499E-4</v>
      </c>
      <c r="E28" s="33">
        <v>2.01423457587159E-4</v>
      </c>
      <c r="F28" s="33">
        <v>3.2082025013609102E-4</v>
      </c>
      <c r="G28" s="33">
        <v>3.3057825871637595E-4</v>
      </c>
      <c r="H28" s="33">
        <v>3.3088254243247601E-4</v>
      </c>
      <c r="I28" s="33">
        <v>4.6871907597702701E-4</v>
      </c>
      <c r="J28" s="33">
        <v>5.1171792954876302E-4</v>
      </c>
      <c r="K28" s="33">
        <v>6.6301455853874202E-4</v>
      </c>
      <c r="L28" s="33">
        <v>7.4293008270735197E-4</v>
      </c>
      <c r="M28" s="33">
        <v>8.0862101055182095E-4</v>
      </c>
      <c r="N28" s="33">
        <v>7775.8982111047408</v>
      </c>
      <c r="O28" s="33">
        <v>7419.75019848185</v>
      </c>
      <c r="P28" s="33">
        <v>7079.9143087098091</v>
      </c>
      <c r="Q28" s="33">
        <v>6773.71698628797</v>
      </c>
      <c r="R28" s="33">
        <v>6445.3966859521997</v>
      </c>
      <c r="S28" s="33">
        <v>6150.1876787274396</v>
      </c>
      <c r="T28" s="33">
        <v>5868.4996911058297</v>
      </c>
      <c r="U28" s="33">
        <v>9274.0144875328897</v>
      </c>
      <c r="V28" s="33">
        <v>8824.5054176929807</v>
      </c>
      <c r="W28" s="33">
        <v>14364.054515084599</v>
      </c>
      <c r="X28" s="33">
        <v>13706.158885062501</v>
      </c>
      <c r="Y28" s="33">
        <v>13113.3848768021</v>
      </c>
      <c r="Z28" s="33">
        <v>13342.2639813023</v>
      </c>
      <c r="AA28" s="33">
        <v>12731.167917001299</v>
      </c>
      <c r="AB28" s="33">
        <v>12148.060986893401</v>
      </c>
      <c r="AC28" s="33">
        <v>11622.672739657801</v>
      </c>
      <c r="AD28" s="33">
        <v>11189.069452047299</v>
      </c>
      <c r="AE28" s="33">
        <v>10676.5929854155</v>
      </c>
    </row>
    <row r="29" spans="1:31">
      <c r="A29" s="29" t="s">
        <v>130</v>
      </c>
      <c r="B29" s="29" t="s">
        <v>73</v>
      </c>
      <c r="C29" s="33">
        <v>0</v>
      </c>
      <c r="D29" s="33">
        <v>0</v>
      </c>
      <c r="E29" s="33">
        <v>5.0235079483912002E-4</v>
      </c>
      <c r="F29" s="33">
        <v>6.0437747560929697E-4</v>
      </c>
      <c r="G29" s="33">
        <v>5.7669606428309211E-4</v>
      </c>
      <c r="H29" s="33">
        <v>5.5028250386784006E-4</v>
      </c>
      <c r="I29" s="33">
        <v>6.3186440690695105E-4</v>
      </c>
      <c r="J29" s="33">
        <v>6.2426131561156193E-4</v>
      </c>
      <c r="K29" s="33">
        <v>6.429059002920521E-4</v>
      </c>
      <c r="L29" s="33">
        <v>7.5910681265164894E-4</v>
      </c>
      <c r="M29" s="33">
        <v>7.6557083155269804E-4</v>
      </c>
      <c r="N29" s="33">
        <v>7229.9310808628015</v>
      </c>
      <c r="O29" s="33">
        <v>6898.7891965500075</v>
      </c>
      <c r="P29" s="33">
        <v>6582.8141162246593</v>
      </c>
      <c r="Q29" s="33">
        <v>8313.7623136481725</v>
      </c>
      <c r="R29" s="33">
        <v>7910.7964168941926</v>
      </c>
      <c r="S29" s="33">
        <v>9121.6976328825876</v>
      </c>
      <c r="T29" s="33">
        <v>8703.9099515754133</v>
      </c>
      <c r="U29" s="33">
        <v>11004.115329459157</v>
      </c>
      <c r="V29" s="33">
        <v>10470.748721847613</v>
      </c>
      <c r="W29" s="33">
        <v>16949.707027595465</v>
      </c>
      <c r="X29" s="33">
        <v>16173.384562771595</v>
      </c>
      <c r="Y29" s="33">
        <v>15473.906169532009</v>
      </c>
      <c r="Z29" s="33">
        <v>14723.889973481992</v>
      </c>
      <c r="AA29" s="33">
        <v>14049.513327881725</v>
      </c>
      <c r="AB29" s="33">
        <v>13406.024163006359</v>
      </c>
      <c r="AC29" s="33">
        <v>12826.230601252106</v>
      </c>
      <c r="AD29" s="33">
        <v>12204.546540932131</v>
      </c>
      <c r="AE29" s="33">
        <v>11645.559671825557</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35486.535215519601</v>
      </c>
      <c r="D31" s="35">
        <v>33861.198238198311</v>
      </c>
      <c r="E31" s="35">
        <v>78639.041017116149</v>
      </c>
      <c r="F31" s="35">
        <v>76239.893053572858</v>
      </c>
      <c r="G31" s="35">
        <v>279047.37443124922</v>
      </c>
      <c r="H31" s="35">
        <v>-9030.1074448739546</v>
      </c>
      <c r="I31" s="35">
        <v>-8639.5655808286829</v>
      </c>
      <c r="J31" s="35">
        <v>3492.5369504041319</v>
      </c>
      <c r="K31" s="35">
        <v>44036.374145297857</v>
      </c>
      <c r="L31" s="35">
        <v>61588.725644514008</v>
      </c>
      <c r="M31" s="35">
        <v>61845.988638384821</v>
      </c>
      <c r="N31" s="35">
        <v>446162.40618492605</v>
      </c>
      <c r="O31" s="35">
        <v>154186.71637116416</v>
      </c>
      <c r="P31" s="35">
        <v>147124.72930624281</v>
      </c>
      <c r="Q31" s="35">
        <v>189411.17633304445</v>
      </c>
      <c r="R31" s="35">
        <v>185245.53441450495</v>
      </c>
      <c r="S31" s="35">
        <v>205426.28740853499</v>
      </c>
      <c r="T31" s="35">
        <v>215094.52003861938</v>
      </c>
      <c r="U31" s="35">
        <v>213055.12596870129</v>
      </c>
      <c r="V31" s="35">
        <v>215248.38711679139</v>
      </c>
      <c r="W31" s="35">
        <v>220240.24869478529</v>
      </c>
      <c r="X31" s="35">
        <v>249291.04371197824</v>
      </c>
      <c r="Y31" s="35">
        <v>243169.43973980274</v>
      </c>
      <c r="Z31" s="35">
        <v>233768.2805035137</v>
      </c>
      <c r="AA31" s="35">
        <v>231990.21120222862</v>
      </c>
      <c r="AB31" s="35">
        <v>244838.20160140289</v>
      </c>
      <c r="AC31" s="35">
        <v>243188.1284280908</v>
      </c>
      <c r="AD31" s="35">
        <v>232338.50462151697</v>
      </c>
      <c r="AE31" s="35">
        <v>224048.76302835881</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-151354.01474847642</v>
      </c>
      <c r="G34" s="33">
        <v>-144421.72513170083</v>
      </c>
      <c r="H34" s="33">
        <v>-144585.64054437421</v>
      </c>
      <c r="I34" s="33">
        <v>-49924.951558102934</v>
      </c>
      <c r="J34" s="33">
        <v>-112471.07171718587</v>
      </c>
      <c r="K34" s="33">
        <v>-111836.93103866561</v>
      </c>
      <c r="L34" s="33">
        <v>-106714.62893419139</v>
      </c>
      <c r="M34" s="33">
        <v>281337.21069764387</v>
      </c>
      <c r="N34" s="33">
        <v>63709.738946418314</v>
      </c>
      <c r="O34" s="33">
        <v>9127.9972782288933</v>
      </c>
      <c r="P34" s="33">
        <v>-107991.40100307697</v>
      </c>
      <c r="Q34" s="33">
        <v>-60487.671832201049</v>
      </c>
      <c r="R34" s="33">
        <v>-48937.192422480039</v>
      </c>
      <c r="S34" s="33">
        <v>-20074.40515490422</v>
      </c>
      <c r="T34" s="33">
        <v>-19154.966753345303</v>
      </c>
      <c r="U34" s="33">
        <v>-18326.538707552743</v>
      </c>
      <c r="V34" s="33">
        <v>-20393.281244745409</v>
      </c>
      <c r="W34" s="33">
        <v>171417.00206286972</v>
      </c>
      <c r="X34" s="33">
        <v>-21768.228585701741</v>
      </c>
      <c r="Y34" s="33">
        <v>-23175.229934145107</v>
      </c>
      <c r="Z34" s="33">
        <v>-17530.733337763937</v>
      </c>
      <c r="AA34" s="33">
        <v>-10922.508442555909</v>
      </c>
      <c r="AB34" s="33">
        <v>-4882.84092851679</v>
      </c>
      <c r="AC34" s="33">
        <v>-6185.5508411436549</v>
      </c>
      <c r="AD34" s="33">
        <v>-5885.7388008683438</v>
      </c>
      <c r="AE34" s="33">
        <v>-5616.1629756918946</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4.3515592500842002E-5</v>
      </c>
      <c r="D36" s="33">
        <v>4.2764042364852497E-5</v>
      </c>
      <c r="E36" s="33">
        <v>4.3464349027714E-5</v>
      </c>
      <c r="F36" s="33">
        <v>5.7442326929051305E-5</v>
      </c>
      <c r="G36" s="33">
        <v>5.4811380635670004E-5</v>
      </c>
      <c r="H36" s="33">
        <v>5.2300935700237003E-5</v>
      </c>
      <c r="I36" s="33">
        <v>5.1740487068812003E-5</v>
      </c>
      <c r="J36" s="33">
        <v>5.3477792520900295E-5</v>
      </c>
      <c r="K36" s="33">
        <v>5.3380808086618203E-5</v>
      </c>
      <c r="L36" s="33">
        <v>5.3905976915522496E-5</v>
      </c>
      <c r="M36" s="33">
        <v>6.0871546238960897E-5</v>
      </c>
      <c r="N36" s="33">
        <v>7.6867475142150798E-5</v>
      </c>
      <c r="O36" s="33">
        <v>7.3346827396515395E-5</v>
      </c>
      <c r="P36" s="33">
        <v>6.9987430694002211E-5</v>
      </c>
      <c r="Q36" s="33">
        <v>6.6960562979405508E-5</v>
      </c>
      <c r="R36" s="33">
        <v>6.3715001909677598E-5</v>
      </c>
      <c r="S36" s="33">
        <v>6.81154236549869E-5</v>
      </c>
      <c r="T36" s="33">
        <v>6.4995633232698994E-5</v>
      </c>
      <c r="U36" s="33">
        <v>7.8535731556471006E-5</v>
      </c>
      <c r="V36" s="33">
        <v>7.47291250767633E-5</v>
      </c>
      <c r="W36" s="33">
        <v>7.1306417029591603E-5</v>
      </c>
      <c r="X36" s="33">
        <v>7.7101166931671603E-5</v>
      </c>
      <c r="Y36" s="33">
        <v>7.3766639136765592E-5</v>
      </c>
      <c r="Z36" s="33">
        <v>7.01911893260973E-5</v>
      </c>
      <c r="AA36" s="33">
        <v>6.69763256661762E-5</v>
      </c>
      <c r="AB36" s="33">
        <v>6.5046950168382207E-5</v>
      </c>
      <c r="AC36" s="33">
        <v>6.2233751977717208E-5</v>
      </c>
      <c r="AD36" s="33">
        <v>5.92172982076958E-5</v>
      </c>
      <c r="AE36" s="33">
        <v>5.6505055519198602E-5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1.443411536035294E-4</v>
      </c>
      <c r="D38" s="33">
        <v>1.4472354529215182E-4</v>
      </c>
      <c r="E38" s="33">
        <v>1.4524005542554779E-4</v>
      </c>
      <c r="F38" s="33">
        <v>1.3820030771913638E-4</v>
      </c>
      <c r="G38" s="33">
        <v>1.3187052258026321E-4</v>
      </c>
      <c r="H38" s="33">
        <v>1.2583065126694899E-4</v>
      </c>
      <c r="I38" s="33">
        <v>1.203886350070315E-4</v>
      </c>
      <c r="J38" s="33">
        <v>1.2273448173755758E-4</v>
      </c>
      <c r="K38" s="33">
        <v>1.190911811416594E-4</v>
      </c>
      <c r="L38" s="33">
        <v>1.2236518108254448E-4</v>
      </c>
      <c r="M38" s="33">
        <v>1.4128178512184351E-4</v>
      </c>
      <c r="N38" s="33">
        <v>2.1069829801295082E-4</v>
      </c>
      <c r="O38" s="33">
        <v>2.010479942071255E-4</v>
      </c>
      <c r="P38" s="33">
        <v>1.9183968905256033E-4</v>
      </c>
      <c r="Q38" s="33">
        <v>1.835428655313447E-4</v>
      </c>
      <c r="R38" s="33">
        <v>1.746465905824902E-4</v>
      </c>
      <c r="S38" s="33">
        <v>2.1540103125709901E-4</v>
      </c>
      <c r="T38" s="33">
        <v>2.0553533508715883E-4</v>
      </c>
      <c r="U38" s="33">
        <v>4383.0042166726098</v>
      </c>
      <c r="V38" s="33">
        <v>4170.5611424042327</v>
      </c>
      <c r="W38" s="33">
        <v>3979.5430732288573</v>
      </c>
      <c r="X38" s="33">
        <v>4113.965498992583</v>
      </c>
      <c r="Y38" s="33">
        <v>3936.0417028996885</v>
      </c>
      <c r="Z38" s="33">
        <v>3745.2627854093234</v>
      </c>
      <c r="AA38" s="33">
        <v>3573.7240304563388</v>
      </c>
      <c r="AB38" s="33">
        <v>11025.615652982617</v>
      </c>
      <c r="AC38" s="33">
        <v>10548.77174368866</v>
      </c>
      <c r="AD38" s="33">
        <v>11716.897335703277</v>
      </c>
      <c r="AE38" s="33">
        <v>11180.245544884096</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91980.771068836781</v>
      </c>
      <c r="D40" s="33">
        <v>87767.911314540281</v>
      </c>
      <c r="E40" s="33">
        <v>83972.060519014733</v>
      </c>
      <c r="F40" s="33">
        <v>107902.56309779461</v>
      </c>
      <c r="G40" s="33">
        <v>105301.26105017487</v>
      </c>
      <c r="H40" s="33">
        <v>100478.30248879001</v>
      </c>
      <c r="I40" s="33">
        <v>96290.532999132556</v>
      </c>
      <c r="J40" s="33">
        <v>105524.86700025693</v>
      </c>
      <c r="K40" s="33">
        <v>100691.66694489044</v>
      </c>
      <c r="L40" s="33">
        <v>96079.834832826993</v>
      </c>
      <c r="M40" s="33">
        <v>96244.931612538378</v>
      </c>
      <c r="N40" s="33">
        <v>100788.34944765935</v>
      </c>
      <c r="O40" s="33">
        <v>114773.67682711728</v>
      </c>
      <c r="P40" s="33">
        <v>109516.86723192835</v>
      </c>
      <c r="Q40" s="33">
        <v>107552.80491907873</v>
      </c>
      <c r="R40" s="33">
        <v>105804.78094106632</v>
      </c>
      <c r="S40" s="33">
        <v>110609.55436155476</v>
      </c>
      <c r="T40" s="33">
        <v>105543.46786022755</v>
      </c>
      <c r="U40" s="33">
        <v>100978.84658202311</v>
      </c>
      <c r="V40" s="33">
        <v>96084.428154964349</v>
      </c>
      <c r="W40" s="33">
        <v>99352.921785033162</v>
      </c>
      <c r="X40" s="33">
        <v>108104.72439751858</v>
      </c>
      <c r="Y40" s="33">
        <v>103429.3320705478</v>
      </c>
      <c r="Z40" s="33">
        <v>101134.07088189927</v>
      </c>
      <c r="AA40" s="33">
        <v>99892.742909112028</v>
      </c>
      <c r="AB40" s="33">
        <v>102088.1925551061</v>
      </c>
      <c r="AC40" s="33">
        <v>97673.007556565208</v>
      </c>
      <c r="AD40" s="33">
        <v>97196.83359853983</v>
      </c>
      <c r="AE40" s="33">
        <v>107015.8956446817</v>
      </c>
    </row>
    <row r="41" spans="1:31">
      <c r="A41" s="29" t="s">
        <v>131</v>
      </c>
      <c r="B41" s="29" t="s">
        <v>68</v>
      </c>
      <c r="C41" s="33">
        <v>3.4418364746505913E-4</v>
      </c>
      <c r="D41" s="33">
        <v>5.9864805125913758E-4</v>
      </c>
      <c r="E41" s="33">
        <v>6.2938959621288348E-4</v>
      </c>
      <c r="F41" s="33">
        <v>1.4273615350106437E-3</v>
      </c>
      <c r="G41" s="33">
        <v>1.3778235955446063E-3</v>
      </c>
      <c r="H41" s="33">
        <v>1.3576761473049631E-3</v>
      </c>
      <c r="I41" s="33">
        <v>1.327682112502311E-3</v>
      </c>
      <c r="J41" s="33">
        <v>1.4705990354909328E-3</v>
      </c>
      <c r="K41" s="33">
        <v>1.4366910662657292E-3</v>
      </c>
      <c r="L41" s="33">
        <v>1.6078622678722546E-3</v>
      </c>
      <c r="M41" s="33">
        <v>2134.430840727327</v>
      </c>
      <c r="N41" s="33">
        <v>5477.6920562338128</v>
      </c>
      <c r="O41" s="33">
        <v>11316.74717812907</v>
      </c>
      <c r="P41" s="33">
        <v>10798.422875595055</v>
      </c>
      <c r="Q41" s="33">
        <v>10331.40476610611</v>
      </c>
      <c r="R41" s="33">
        <v>9830.644264513734</v>
      </c>
      <c r="S41" s="33">
        <v>22211.88671151856</v>
      </c>
      <c r="T41" s="33">
        <v>21194.548391309763</v>
      </c>
      <c r="U41" s="33">
        <v>21780.544244748748</v>
      </c>
      <c r="V41" s="33">
        <v>28089.232462390966</v>
      </c>
      <c r="W41" s="33">
        <v>33028.912146170609</v>
      </c>
      <c r="X41" s="33">
        <v>50363.336031365339</v>
      </c>
      <c r="Y41" s="33">
        <v>48185.185550327718</v>
      </c>
      <c r="Z41" s="33">
        <v>45849.662140707354</v>
      </c>
      <c r="AA41" s="33">
        <v>43749.677597761096</v>
      </c>
      <c r="AB41" s="33">
        <v>49173.765001554631</v>
      </c>
      <c r="AC41" s="33">
        <v>47047.061960559535</v>
      </c>
      <c r="AD41" s="33">
        <v>44766.703107033725</v>
      </c>
      <c r="AE41" s="33">
        <v>45118.569899541711</v>
      </c>
    </row>
    <row r="42" spans="1:31">
      <c r="A42" s="29" t="s">
        <v>131</v>
      </c>
      <c r="B42" s="29" t="s">
        <v>36</v>
      </c>
      <c r="C42" s="33">
        <v>1.4807698553237801E-4</v>
      </c>
      <c r="D42" s="33">
        <v>2.0422223074501999E-4</v>
      </c>
      <c r="E42" s="33">
        <v>1.9538987798231201E-4</v>
      </c>
      <c r="F42" s="33">
        <v>2.8427181293704201E-4</v>
      </c>
      <c r="G42" s="33">
        <v>4.3875654474561797E-4</v>
      </c>
      <c r="H42" s="33">
        <v>4.1866082497227095E-4</v>
      </c>
      <c r="I42" s="33">
        <v>6.85052420321122E-4</v>
      </c>
      <c r="J42" s="33">
        <v>4.4960868929642198E-3</v>
      </c>
      <c r="K42" s="33">
        <v>4.2901592473036498E-3</v>
      </c>
      <c r="L42" s="33">
        <v>4.0936634022859207E-3</v>
      </c>
      <c r="M42" s="33">
        <v>3.9166176461560599E-3</v>
      </c>
      <c r="N42" s="33">
        <v>4822.2337921101898</v>
      </c>
      <c r="O42" s="33">
        <v>6910.8592934521803</v>
      </c>
      <c r="P42" s="33">
        <v>6594.3313842564994</v>
      </c>
      <c r="Q42" s="33">
        <v>6309.13490585415</v>
      </c>
      <c r="R42" s="33">
        <v>6003.3327781092003</v>
      </c>
      <c r="S42" s="33">
        <v>8380.3092889399304</v>
      </c>
      <c r="T42" s="33">
        <v>7996.4783259575706</v>
      </c>
      <c r="U42" s="33">
        <v>7650.6407686233297</v>
      </c>
      <c r="V42" s="33">
        <v>7279.8162006645207</v>
      </c>
      <c r="W42" s="33">
        <v>6946.3895041866799</v>
      </c>
      <c r="X42" s="33">
        <v>10142.460634028699</v>
      </c>
      <c r="Y42" s="33">
        <v>9703.8120604879005</v>
      </c>
      <c r="Z42" s="33">
        <v>9233.4708140864714</v>
      </c>
      <c r="AA42" s="33">
        <v>8810.5637503916096</v>
      </c>
      <c r="AB42" s="33">
        <v>15493.905385154299</v>
      </c>
      <c r="AC42" s="33">
        <v>14823.8136055548</v>
      </c>
      <c r="AD42" s="33">
        <v>17870.286312947002</v>
      </c>
      <c r="AE42" s="33">
        <v>17051.799927394</v>
      </c>
    </row>
    <row r="43" spans="1:31">
      <c r="A43" s="29" t="s">
        <v>131</v>
      </c>
      <c r="B43" s="29" t="s">
        <v>73</v>
      </c>
      <c r="C43" s="33">
        <v>0</v>
      </c>
      <c r="D43" s="33">
        <v>0</v>
      </c>
      <c r="E43" s="33">
        <v>2.42607785436723E-4</v>
      </c>
      <c r="F43" s="33">
        <v>3.2190332141323501E-4</v>
      </c>
      <c r="G43" s="33">
        <v>3.1119457945475197E-4</v>
      </c>
      <c r="H43" s="33">
        <v>3.7009008284919696E-4</v>
      </c>
      <c r="I43" s="33">
        <v>3.85811987090628E-4</v>
      </c>
      <c r="J43" s="33">
        <v>1.39518505135196E-3</v>
      </c>
      <c r="K43" s="33">
        <v>1.3312834454165098E-3</v>
      </c>
      <c r="L43" s="33">
        <v>1.27030863061689E-3</v>
      </c>
      <c r="M43" s="33">
        <v>1.2153693916212599E-3</v>
      </c>
      <c r="N43" s="33">
        <v>3511.6717975332099</v>
      </c>
      <c r="O43" s="33">
        <v>6392.7613905848903</v>
      </c>
      <c r="P43" s="33">
        <v>6099.9631565265099</v>
      </c>
      <c r="Q43" s="33">
        <v>5836.1474776877394</v>
      </c>
      <c r="R43" s="33">
        <v>5553.27092755181</v>
      </c>
      <c r="S43" s="33">
        <v>11473.2731527981</v>
      </c>
      <c r="T43" s="33">
        <v>10947.779721593899</v>
      </c>
      <c r="U43" s="33">
        <v>10474.302117726798</v>
      </c>
      <c r="V43" s="33">
        <v>9966.6154186720796</v>
      </c>
      <c r="W43" s="33">
        <v>9790.8789979625017</v>
      </c>
      <c r="X43" s="33">
        <v>16689.282796982701</v>
      </c>
      <c r="Y43" s="33">
        <v>15967.4924586743</v>
      </c>
      <c r="Z43" s="33">
        <v>15193.552252690799</v>
      </c>
      <c r="AA43" s="33">
        <v>14497.664357482799</v>
      </c>
      <c r="AB43" s="33">
        <v>14166.973015415</v>
      </c>
      <c r="AC43" s="33">
        <v>13554.2693797949</v>
      </c>
      <c r="AD43" s="33">
        <v>13778.923160190399</v>
      </c>
      <c r="AE43" s="33">
        <v>13147.8274376953</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91980.771600877168</v>
      </c>
      <c r="D45" s="35">
        <v>87767.912100675923</v>
      </c>
      <c r="E45" s="35">
        <v>83972.061337108738</v>
      </c>
      <c r="F45" s="35">
        <v>-43451.450027677653</v>
      </c>
      <c r="G45" s="35">
        <v>-39120.462517020445</v>
      </c>
      <c r="H45" s="35">
        <v>-44107.336519776487</v>
      </c>
      <c r="I45" s="35">
        <v>46365.582940840854</v>
      </c>
      <c r="J45" s="35">
        <v>-6946.2030701176382</v>
      </c>
      <c r="K45" s="35">
        <v>-11145.262484612114</v>
      </c>
      <c r="L45" s="35">
        <v>-10634.792317230971</v>
      </c>
      <c r="M45" s="35">
        <v>379716.57335306291</v>
      </c>
      <c r="N45" s="35">
        <v>169975.78073787724</v>
      </c>
      <c r="O45" s="35">
        <v>135218.42155787005</v>
      </c>
      <c r="P45" s="35">
        <v>12323.889366273559</v>
      </c>
      <c r="Q45" s="35">
        <v>57396.538103487219</v>
      </c>
      <c r="R45" s="35">
        <v>66698.233021461609</v>
      </c>
      <c r="S45" s="35">
        <v>112747.03620168557</v>
      </c>
      <c r="T45" s="35">
        <v>107583.04976872299</v>
      </c>
      <c r="U45" s="35">
        <v>108815.85641442746</v>
      </c>
      <c r="V45" s="35">
        <v>107950.94058974326</v>
      </c>
      <c r="W45" s="35">
        <v>307778.37913860881</v>
      </c>
      <c r="X45" s="35">
        <v>140813.79741927591</v>
      </c>
      <c r="Y45" s="35">
        <v>132375.32946339675</v>
      </c>
      <c r="Z45" s="35">
        <v>133198.26254044322</v>
      </c>
      <c r="AA45" s="35">
        <v>136293.63616174989</v>
      </c>
      <c r="AB45" s="35">
        <v>157404.73234617352</v>
      </c>
      <c r="AC45" s="35">
        <v>149083.2904819035</v>
      </c>
      <c r="AD45" s="35">
        <v>147794.6952996258</v>
      </c>
      <c r="AE45" s="35">
        <v>157698.54816992066</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-309175.83097608399</v>
      </c>
      <c r="G49" s="33">
        <v>-304413.21813447878</v>
      </c>
      <c r="H49" s="33">
        <v>-330162.81220820709</v>
      </c>
      <c r="I49" s="33">
        <v>-468378.12933223473</v>
      </c>
      <c r="J49" s="33">
        <v>-445675.96815010946</v>
      </c>
      <c r="K49" s="33">
        <v>-391742.18488612788</v>
      </c>
      <c r="L49" s="33">
        <v>-341813.96969536616</v>
      </c>
      <c r="M49" s="33">
        <v>-294242.5789026962</v>
      </c>
      <c r="N49" s="33">
        <v>-248781.5925209561</v>
      </c>
      <c r="O49" s="33">
        <v>-237387.01566976192</v>
      </c>
      <c r="P49" s="33">
        <v>-226514.32783898173</v>
      </c>
      <c r="Q49" s="33">
        <v>-216717.87011749321</v>
      </c>
      <c r="R49" s="33">
        <v>-206213.61132588159</v>
      </c>
      <c r="S49" s="33">
        <v>-196768.71301887711</v>
      </c>
      <c r="T49" s="33">
        <v>-187756.40555218491</v>
      </c>
      <c r="U49" s="33">
        <v>-179636.17886949069</v>
      </c>
      <c r="V49" s="33">
        <v>-170929.26000692378</v>
      </c>
      <c r="W49" s="33">
        <v>-163100.4388729702</v>
      </c>
      <c r="X49" s="33">
        <v>-155630.18970232469</v>
      </c>
      <c r="Y49" s="33">
        <v>-148899.38115634248</v>
      </c>
      <c r="Z49" s="33">
        <v>-141682.26688362891</v>
      </c>
      <c r="AA49" s="33">
        <v>-135193.00269773079</v>
      </c>
      <c r="AB49" s="33">
        <v>-129000.95672128572</v>
      </c>
      <c r="AC49" s="33">
        <v>-88405.292639316511</v>
      </c>
      <c r="AD49" s="33">
        <v>0</v>
      </c>
      <c r="AE49" s="33">
        <v>0</v>
      </c>
    </row>
    <row r="50" spans="1:31">
      <c r="A50" s="29" t="s">
        <v>132</v>
      </c>
      <c r="B50" s="29" t="s">
        <v>20</v>
      </c>
      <c r="C50" s="33">
        <v>3.7633226927234101E-5</v>
      </c>
      <c r="D50" s="33">
        <v>3.5909567664362102E-5</v>
      </c>
      <c r="E50" s="33">
        <v>3.5877319527930999E-5</v>
      </c>
      <c r="F50" s="33">
        <v>5.7210159926222401E-5</v>
      </c>
      <c r="G50" s="33">
        <v>5.4589847236112398E-5</v>
      </c>
      <c r="H50" s="33">
        <v>5.2089548868682101E-5</v>
      </c>
      <c r="I50" s="33">
        <v>4.9836741869267097E-5</v>
      </c>
      <c r="J50" s="33">
        <v>5.1683677712128298E-5</v>
      </c>
      <c r="K50" s="33">
        <v>4.9316486346900598E-5</v>
      </c>
      <c r="L50" s="33">
        <v>4.7057715961132205E-5</v>
      </c>
      <c r="M50" s="33">
        <v>4.8786009655287505E-5</v>
      </c>
      <c r="N50" s="33">
        <v>6.1030433660256404E-5</v>
      </c>
      <c r="O50" s="33">
        <v>5.82351465991973E-5</v>
      </c>
      <c r="P50" s="33">
        <v>5.5567887954210498E-5</v>
      </c>
      <c r="Q50" s="33">
        <v>5.31646471958475E-5</v>
      </c>
      <c r="R50" s="33">
        <v>5.0587770575534E-5</v>
      </c>
      <c r="S50" s="33">
        <v>6.1045691109005103E-5</v>
      </c>
      <c r="T50" s="33">
        <v>5.8249705233493705E-5</v>
      </c>
      <c r="U50" s="33">
        <v>6.0803848014929999E-5</v>
      </c>
      <c r="V50" s="33">
        <v>5.78567013180362E-5</v>
      </c>
      <c r="W50" s="33">
        <v>9.4220059225532697E-5</v>
      </c>
      <c r="X50" s="33">
        <v>8.9904636629791607E-5</v>
      </c>
      <c r="Y50" s="33">
        <v>1.0739239306630701E-4</v>
      </c>
      <c r="Z50" s="33">
        <v>1.0218711170945601E-4</v>
      </c>
      <c r="AA50" s="33">
        <v>9.7506785943486397E-5</v>
      </c>
      <c r="AB50" s="33">
        <v>9.3040826244911008E-5</v>
      </c>
      <c r="AC50" s="33">
        <v>8.9016928377714998E-5</v>
      </c>
      <c r="AD50" s="33">
        <v>1.04516307616352E-4</v>
      </c>
      <c r="AE50" s="33">
        <v>9.9729301120937193E-5</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1.3911765165048912E-4</v>
      </c>
      <c r="D52" s="33">
        <v>1.3773613413718981E-4</v>
      </c>
      <c r="E52" s="33">
        <v>1.3428244729193762E-4</v>
      </c>
      <c r="F52" s="33">
        <v>1.2777381200145259E-4</v>
      </c>
      <c r="G52" s="33">
        <v>1.2192157628872421E-4</v>
      </c>
      <c r="H52" s="33">
        <v>1.163373819085729E-4</v>
      </c>
      <c r="I52" s="33">
        <v>1.113059375219461E-4</v>
      </c>
      <c r="J52" s="33">
        <v>1.0852668090464359E-4</v>
      </c>
      <c r="K52" s="33">
        <v>1.072441205030733E-4</v>
      </c>
      <c r="L52" s="33">
        <v>1.0837813318869039E-4</v>
      </c>
      <c r="M52" s="33">
        <v>1.096724519880414E-4</v>
      </c>
      <c r="N52" s="33">
        <v>2.0878636398800578E-4</v>
      </c>
      <c r="O52" s="33">
        <v>1.9922362968023211E-4</v>
      </c>
      <c r="P52" s="33">
        <v>1.9009888320698122E-4</v>
      </c>
      <c r="Q52" s="33">
        <v>3.7141755530734299E-4</v>
      </c>
      <c r="R52" s="33">
        <v>3.5341504301529813E-4</v>
      </c>
      <c r="S52" s="33">
        <v>4.8450491489280899E-4</v>
      </c>
      <c r="T52" s="33">
        <v>4.6231384990449997E-4</v>
      </c>
      <c r="U52" s="33">
        <v>4.63507328434624E-4</v>
      </c>
      <c r="V52" s="33">
        <v>4.4104124879363205E-4</v>
      </c>
      <c r="W52" s="33">
        <v>3005.7237481775105</v>
      </c>
      <c r="X52" s="33">
        <v>2868.0570104779217</v>
      </c>
      <c r="Y52" s="33">
        <v>4439.9683524237262</v>
      </c>
      <c r="Z52" s="33">
        <v>7244.8780809888685</v>
      </c>
      <c r="AA52" s="33">
        <v>6913.0516012447679</v>
      </c>
      <c r="AB52" s="33">
        <v>6596.4232810043241</v>
      </c>
      <c r="AC52" s="33">
        <v>6311.1363307177335</v>
      </c>
      <c r="AD52" s="33">
        <v>6005.2372236143228</v>
      </c>
      <c r="AE52" s="33">
        <v>8020.8965237011707</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4.2454658556913688E-3</v>
      </c>
      <c r="D54" s="33">
        <v>4.0681691984719116E-3</v>
      </c>
      <c r="E54" s="33">
        <v>4.1833748049061436E-3</v>
      </c>
      <c r="F54" s="33">
        <v>25616.235742875444</v>
      </c>
      <c r="G54" s="33">
        <v>24442.973031969115</v>
      </c>
      <c r="H54" s="33">
        <v>31091.188099996238</v>
      </c>
      <c r="I54" s="33">
        <v>57062.090911034276</v>
      </c>
      <c r="J54" s="33">
        <v>63581.196219601472</v>
      </c>
      <c r="K54" s="33">
        <v>60669.080369489784</v>
      </c>
      <c r="L54" s="33">
        <v>57890.343845665098</v>
      </c>
      <c r="M54" s="33">
        <v>56241.327622455472</v>
      </c>
      <c r="N54" s="33">
        <v>53515.325185560258</v>
      </c>
      <c r="O54" s="33">
        <v>54872.582841068775</v>
      </c>
      <c r="P54" s="33">
        <v>67727.677074420542</v>
      </c>
      <c r="Q54" s="33">
        <v>64798.540861577501</v>
      </c>
      <c r="R54" s="33">
        <v>61657.774820113547</v>
      </c>
      <c r="S54" s="33">
        <v>88168.662694857339</v>
      </c>
      <c r="T54" s="33">
        <v>88384.576805044751</v>
      </c>
      <c r="U54" s="33">
        <v>84809.461880171206</v>
      </c>
      <c r="V54" s="33">
        <v>80698.781280309195</v>
      </c>
      <c r="W54" s="33">
        <v>78591.842569939792</v>
      </c>
      <c r="X54" s="33">
        <v>80545.510730957001</v>
      </c>
      <c r="Y54" s="33">
        <v>77062.019430166431</v>
      </c>
      <c r="Z54" s="33">
        <v>73326.843393876377</v>
      </c>
      <c r="AA54" s="33">
        <v>74313.697159966454</v>
      </c>
      <c r="AB54" s="33">
        <v>70910.016477396464</v>
      </c>
      <c r="AC54" s="33">
        <v>67843.248133114044</v>
      </c>
      <c r="AD54" s="33">
        <v>64554.903549157309</v>
      </c>
      <c r="AE54" s="33">
        <v>61598.190432155541</v>
      </c>
    </row>
    <row r="55" spans="1:31">
      <c r="A55" s="29" t="s">
        <v>132</v>
      </c>
      <c r="B55" s="29" t="s">
        <v>68</v>
      </c>
      <c r="C55" s="33">
        <v>1.115026780973834E-4</v>
      </c>
      <c r="D55" s="33">
        <v>1.6288324192096048E-4</v>
      </c>
      <c r="E55" s="33">
        <v>1.699236274015982E-4</v>
      </c>
      <c r="F55" s="33">
        <v>9.7758671011775791E-4</v>
      </c>
      <c r="G55" s="33">
        <v>117.10740428192565</v>
      </c>
      <c r="H55" s="33">
        <v>252.52328280312346</v>
      </c>
      <c r="I55" s="33">
        <v>9287.0114437480242</v>
      </c>
      <c r="J55" s="33">
        <v>8836.8724251002841</v>
      </c>
      <c r="K55" s="33">
        <v>8432.1301745834917</v>
      </c>
      <c r="L55" s="33">
        <v>11306.810386154675</v>
      </c>
      <c r="M55" s="33">
        <v>12216.606781986966</v>
      </c>
      <c r="N55" s="33">
        <v>22633.074938714526</v>
      </c>
      <c r="O55" s="33">
        <v>21596.445543610524</v>
      </c>
      <c r="P55" s="33">
        <v>20607.295357836312</v>
      </c>
      <c r="Q55" s="33">
        <v>19716.055939768405</v>
      </c>
      <c r="R55" s="33">
        <v>18760.423836938375</v>
      </c>
      <c r="S55" s="33">
        <v>17901.168313524784</v>
      </c>
      <c r="T55" s="33">
        <v>17081.267471633266</v>
      </c>
      <c r="U55" s="33">
        <v>18442.493892994658</v>
      </c>
      <c r="V55" s="33">
        <v>17548.591167709641</v>
      </c>
      <c r="W55" s="33">
        <v>21805.024997774774</v>
      </c>
      <c r="X55" s="33">
        <v>20806.321565044691</v>
      </c>
      <c r="Y55" s="33">
        <v>19906.474519259551</v>
      </c>
      <c r="Z55" s="33">
        <v>18941.61287741363</v>
      </c>
      <c r="AA55" s="33">
        <v>18074.058088887028</v>
      </c>
      <c r="AB55" s="33">
        <v>25339.540900839515</v>
      </c>
      <c r="AC55" s="33">
        <v>24243.637858037451</v>
      </c>
      <c r="AD55" s="33">
        <v>23068.555045813009</v>
      </c>
      <c r="AE55" s="33">
        <v>27263.13277974875</v>
      </c>
    </row>
    <row r="56" spans="1:31">
      <c r="A56" s="29" t="s">
        <v>132</v>
      </c>
      <c r="B56" s="29" t="s">
        <v>36</v>
      </c>
      <c r="C56" s="33">
        <v>1.3823762344133102E-4</v>
      </c>
      <c r="D56" s="33">
        <v>2.03937396656275E-4</v>
      </c>
      <c r="E56" s="33">
        <v>1.95117362607065E-4</v>
      </c>
      <c r="F56" s="33">
        <v>2.7277638525742499E-4</v>
      </c>
      <c r="G56" s="33">
        <v>4.1839447872636198E-4</v>
      </c>
      <c r="H56" s="33">
        <v>4.3325720545197497E-4</v>
      </c>
      <c r="I56" s="33">
        <v>4.9119518928202998E-4</v>
      </c>
      <c r="J56" s="33">
        <v>5.7848511431199097E-4</v>
      </c>
      <c r="K56" s="33">
        <v>6.9602977341873999E-4</v>
      </c>
      <c r="L56" s="33">
        <v>8.2173245290317898E-4</v>
      </c>
      <c r="M56" s="33">
        <v>8.9493221627979797E-4</v>
      </c>
      <c r="N56" s="33">
        <v>9.7212210396505402E-3</v>
      </c>
      <c r="O56" s="33">
        <v>9.2759742707827289E-3</v>
      </c>
      <c r="P56" s="33">
        <v>8.8511204838642686E-3</v>
      </c>
      <c r="Q56" s="33">
        <v>8.4709114186095804E-3</v>
      </c>
      <c r="R56" s="33">
        <v>8.0603285456159798E-3</v>
      </c>
      <c r="S56" s="33">
        <v>7.6932223752311599E-3</v>
      </c>
      <c r="T56" s="33">
        <v>7.3408610421453399E-3</v>
      </c>
      <c r="U56" s="33">
        <v>7.0243683463074398E-3</v>
      </c>
      <c r="V56" s="33">
        <v>6.6838990397513403E-3</v>
      </c>
      <c r="W56" s="33">
        <v>6.8643953854876996E-3</v>
      </c>
      <c r="X56" s="33">
        <v>6.5506808656168999E-3</v>
      </c>
      <c r="Y56" s="33">
        <v>6.2673722168474603E-3</v>
      </c>
      <c r="Z56" s="33">
        <v>7.0012319165939901E-3</v>
      </c>
      <c r="AA56" s="33">
        <v>6.6818414197277196E-3</v>
      </c>
      <c r="AB56" s="33">
        <v>6.3812864850043899E-3</v>
      </c>
      <c r="AC56" s="33">
        <v>6.1063472526797198E-3</v>
      </c>
      <c r="AD56" s="33">
        <v>5.8122030973302595E-3</v>
      </c>
      <c r="AE56" s="33">
        <v>5.5492777093328997E-3</v>
      </c>
    </row>
    <row r="57" spans="1:31">
      <c r="A57" s="29" t="s">
        <v>132</v>
      </c>
      <c r="B57" s="29" t="s">
        <v>73</v>
      </c>
      <c r="C57" s="33">
        <v>0</v>
      </c>
      <c r="D57" s="33">
        <v>0</v>
      </c>
      <c r="E57" s="33">
        <v>2.6771441789791002E-4</v>
      </c>
      <c r="F57" s="33">
        <v>5.3800821347420205E-4</v>
      </c>
      <c r="G57" s="33">
        <v>5.1336661570611502E-4</v>
      </c>
      <c r="H57" s="33">
        <v>6.3969927823766606E-4</v>
      </c>
      <c r="I57" s="33">
        <v>6.1203309485090599E-4</v>
      </c>
      <c r="J57" s="33">
        <v>5.88214976752274E-4</v>
      </c>
      <c r="K57" s="33">
        <v>7.4279191462434406E-4</v>
      </c>
      <c r="L57" s="33">
        <v>8.0781255213820406E-4</v>
      </c>
      <c r="M57" s="33">
        <v>9.383433727127371E-4</v>
      </c>
      <c r="N57" s="33">
        <v>3107.5527176199698</v>
      </c>
      <c r="O57" s="33">
        <v>2965.2220576171599</v>
      </c>
      <c r="P57" s="33">
        <v>2829.4103591952703</v>
      </c>
      <c r="Q57" s="33">
        <v>5127.9402434813301</v>
      </c>
      <c r="R57" s="33">
        <v>4879.3903137674397</v>
      </c>
      <c r="S57" s="33">
        <v>6191.3968830169006</v>
      </c>
      <c r="T57" s="33">
        <v>5907.82145090836</v>
      </c>
      <c r="U57" s="33">
        <v>5652.3156574246605</v>
      </c>
      <c r="V57" s="33">
        <v>5378.3493877982701</v>
      </c>
      <c r="W57" s="33">
        <v>9007.8865178761098</v>
      </c>
      <c r="X57" s="33">
        <v>8595.3115594368901</v>
      </c>
      <c r="Y57" s="33">
        <v>8223.5752233809199</v>
      </c>
      <c r="Z57" s="33">
        <v>8283.371450051849</v>
      </c>
      <c r="AA57" s="33">
        <v>7903.9803881240996</v>
      </c>
      <c r="AB57" s="33">
        <v>7541.9660161997599</v>
      </c>
      <c r="AC57" s="33">
        <v>7215.7855404678903</v>
      </c>
      <c r="AD57" s="33">
        <v>6866.03829230256</v>
      </c>
      <c r="AE57" s="33">
        <v>6551.5632534055703</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4.5337194123664755E-3</v>
      </c>
      <c r="D59" s="35">
        <v>4.4046981421944241E-3</v>
      </c>
      <c r="E59" s="35">
        <v>4.5234581991276104E-3</v>
      </c>
      <c r="F59" s="35">
        <v>-283559.59407063789</v>
      </c>
      <c r="G59" s="35">
        <v>-279853.13752171636</v>
      </c>
      <c r="H59" s="35">
        <v>-298819.10065698077</v>
      </c>
      <c r="I59" s="35">
        <v>-402029.02681630978</v>
      </c>
      <c r="J59" s="35">
        <v>-373257.89934519731</v>
      </c>
      <c r="K59" s="35">
        <v>-322640.97418549401</v>
      </c>
      <c r="L59" s="35">
        <v>-272616.81530811056</v>
      </c>
      <c r="M59" s="35">
        <v>-225784.64433979531</v>
      </c>
      <c r="N59" s="35">
        <v>-172633.19212686448</v>
      </c>
      <c r="O59" s="35">
        <v>-160917.98702762387</v>
      </c>
      <c r="P59" s="35">
        <v>-138179.35516105811</v>
      </c>
      <c r="Q59" s="35">
        <v>-132203.27289156511</v>
      </c>
      <c r="R59" s="35">
        <v>-125795.41226482685</v>
      </c>
      <c r="S59" s="35">
        <v>-90698.881464944381</v>
      </c>
      <c r="T59" s="35">
        <v>-82290.560754943319</v>
      </c>
      <c r="U59" s="35">
        <v>-76384.222572013648</v>
      </c>
      <c r="V59" s="35">
        <v>-72681.887060006993</v>
      </c>
      <c r="W59" s="35">
        <v>-59697.847462858044</v>
      </c>
      <c r="X59" s="35">
        <v>-51410.300305940415</v>
      </c>
      <c r="Y59" s="35">
        <v>-47490.918747100375</v>
      </c>
      <c r="Z59" s="35">
        <v>-42168.932429162945</v>
      </c>
      <c r="AA59" s="35">
        <v>-35892.195750125742</v>
      </c>
      <c r="AB59" s="35">
        <v>-26154.975969004598</v>
      </c>
      <c r="AC59" s="35">
        <v>9992.729771569655</v>
      </c>
      <c r="AD59" s="35">
        <v>93628.695923100953</v>
      </c>
      <c r="AE59" s="35">
        <v>96882.219835334763</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3.7245186752873799E-5</v>
      </c>
      <c r="D64" s="33">
        <v>3.5539300322562595E-5</v>
      </c>
      <c r="E64" s="33">
        <v>4.2609157808231101E-5</v>
      </c>
      <c r="F64" s="33">
        <v>4.7412323416535299E-5</v>
      </c>
      <c r="G64" s="33">
        <v>4.5240766600820096E-5</v>
      </c>
      <c r="H64" s="33">
        <v>4.3168670403443402E-5</v>
      </c>
      <c r="I64" s="33">
        <v>4.1301680096318898E-5</v>
      </c>
      <c r="J64" s="33">
        <v>3.9299798405506406E-5</v>
      </c>
      <c r="K64" s="33">
        <v>3.7499807623912504E-5</v>
      </c>
      <c r="L64" s="33">
        <v>3.7463245408274801E-5</v>
      </c>
      <c r="M64" s="33">
        <v>3.7020640106548795E-5</v>
      </c>
      <c r="N64" s="33">
        <v>5.1333862583916598E-5</v>
      </c>
      <c r="O64" s="33">
        <v>4.8982693285762803E-5</v>
      </c>
      <c r="P64" s="33">
        <v>4.67392111319291E-5</v>
      </c>
      <c r="Q64" s="33">
        <v>4.8486267272158198E-5</v>
      </c>
      <c r="R64" s="33">
        <v>4.6136150509798506E-5</v>
      </c>
      <c r="S64" s="33">
        <v>6.6292431452495091E-5</v>
      </c>
      <c r="T64" s="33">
        <v>6.3256136856968092E-5</v>
      </c>
      <c r="U64" s="33">
        <v>6.0520389073346698E-5</v>
      </c>
      <c r="V64" s="33">
        <v>5.7586981557617602E-5</v>
      </c>
      <c r="W64" s="33">
        <v>7.0063125441740989E-5</v>
      </c>
      <c r="X64" s="33">
        <v>6.6854127303289296E-5</v>
      </c>
      <c r="Y64" s="33">
        <v>6.6441599883182106E-5</v>
      </c>
      <c r="Z64" s="33">
        <v>6.3221192819734704E-5</v>
      </c>
      <c r="AA64" s="33">
        <v>6.0325565643668802E-5</v>
      </c>
      <c r="AB64" s="33">
        <v>5.7562562614171602E-5</v>
      </c>
      <c r="AC64" s="33">
        <v>5.5073054703700201E-5</v>
      </c>
      <c r="AD64" s="33">
        <v>5.2403678067898894E-5</v>
      </c>
      <c r="AE64" s="33">
        <v>5.0003509586866203E-5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1.389678071758546E-4</v>
      </c>
      <c r="D66" s="33">
        <v>1.3750372098354731E-4</v>
      </c>
      <c r="E66" s="33">
        <v>1.315568592463056E-4</v>
      </c>
      <c r="F66" s="33">
        <v>1.2518033249940829E-4</v>
      </c>
      <c r="G66" s="33">
        <v>1.194468821083695E-4</v>
      </c>
      <c r="H66" s="33">
        <v>1.139760325007776E-4</v>
      </c>
      <c r="I66" s="33">
        <v>1.090467134845847E-4</v>
      </c>
      <c r="J66" s="33">
        <v>1.0569803114202269E-4</v>
      </c>
      <c r="K66" s="33">
        <v>1.0466588324253631E-4</v>
      </c>
      <c r="L66" s="33">
        <v>1.0576598251346769E-4</v>
      </c>
      <c r="M66" s="33">
        <v>1.066438894377336E-4</v>
      </c>
      <c r="N66" s="33">
        <v>1.9242469723188709E-4</v>
      </c>
      <c r="O66" s="33">
        <v>1.8361135224740242E-4</v>
      </c>
      <c r="P66" s="33">
        <v>1.752016719220445E-4</v>
      </c>
      <c r="Q66" s="33">
        <v>4.4917874491474496E-4</v>
      </c>
      <c r="R66" s="33">
        <v>4.2740716798978802E-4</v>
      </c>
      <c r="S66" s="33">
        <v>393.49221647981864</v>
      </c>
      <c r="T66" s="33">
        <v>375.46967206408408</v>
      </c>
      <c r="U66" s="33">
        <v>359.23108440753845</v>
      </c>
      <c r="V66" s="33">
        <v>341.81924719004348</v>
      </c>
      <c r="W66" s="33">
        <v>1354.7655504848183</v>
      </c>
      <c r="X66" s="33">
        <v>1292.7152194136058</v>
      </c>
      <c r="Y66" s="33">
        <v>2279.2999370462294</v>
      </c>
      <c r="Z66" s="33">
        <v>2168.8228619925799</v>
      </c>
      <c r="AA66" s="33">
        <v>2069.4874629094688</v>
      </c>
      <c r="AB66" s="33">
        <v>1974.7017767992004</v>
      </c>
      <c r="AC66" s="33">
        <v>1889.2984265850248</v>
      </c>
      <c r="AD66" s="33">
        <v>1797.7246232956338</v>
      </c>
      <c r="AE66" s="33">
        <v>1715.3860948524139</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6337.9666169503171</v>
      </c>
      <c r="D68" s="33">
        <v>6047.6780672013592</v>
      </c>
      <c r="E68" s="33">
        <v>7495.852500904346</v>
      </c>
      <c r="F68" s="33">
        <v>21069.384756374973</v>
      </c>
      <c r="G68" s="33">
        <v>20104.374759529357</v>
      </c>
      <c r="H68" s="33">
        <v>19183.564432330713</v>
      </c>
      <c r="I68" s="33">
        <v>20746.326058600105</v>
      </c>
      <c r="J68" s="33">
        <v>32166.277908108907</v>
      </c>
      <c r="K68" s="33">
        <v>30693.013271890668</v>
      </c>
      <c r="L68" s="33">
        <v>29287.227433754193</v>
      </c>
      <c r="M68" s="33">
        <v>28020.59218326279</v>
      </c>
      <c r="N68" s="33">
        <v>36884.868251513653</v>
      </c>
      <c r="O68" s="33">
        <v>35195.485009280419</v>
      </c>
      <c r="P68" s="33">
        <v>33583.478108623131</v>
      </c>
      <c r="Q68" s="33">
        <v>33927.812420803282</v>
      </c>
      <c r="R68" s="33">
        <v>32283.340178121256</v>
      </c>
      <c r="S68" s="33">
        <v>30804.714689040986</v>
      </c>
      <c r="T68" s="33">
        <v>31464.937654978039</v>
      </c>
      <c r="U68" s="33">
        <v>31641.609238448495</v>
      </c>
      <c r="V68" s="33">
        <v>30107.948673487488</v>
      </c>
      <c r="W68" s="33">
        <v>33584.27580886917</v>
      </c>
      <c r="X68" s="33">
        <v>32499.627331492975</v>
      </c>
      <c r="Y68" s="33">
        <v>36619.616557958114</v>
      </c>
      <c r="Z68" s="33">
        <v>35065.958690997213</v>
      </c>
      <c r="AA68" s="33">
        <v>33459.884249587943</v>
      </c>
      <c r="AB68" s="33">
        <v>42514.468525661185</v>
      </c>
      <c r="AC68" s="33">
        <v>40675.771622101922</v>
      </c>
      <c r="AD68" s="33">
        <v>38704.227558723898</v>
      </c>
      <c r="AE68" s="33">
        <v>37655.839298025974</v>
      </c>
    </row>
    <row r="69" spans="1:31">
      <c r="A69" s="29" t="s">
        <v>133</v>
      </c>
      <c r="B69" s="29" t="s">
        <v>68</v>
      </c>
      <c r="C69" s="33">
        <v>3.5807434561783134E-4</v>
      </c>
      <c r="D69" s="33">
        <v>6.2062982341434532E-4</v>
      </c>
      <c r="E69" s="33">
        <v>7.0714376957797343E-4</v>
      </c>
      <c r="F69" s="33">
        <v>1.8437391359415686E-3</v>
      </c>
      <c r="G69" s="33">
        <v>4.2243776019494604E-3</v>
      </c>
      <c r="H69" s="33">
        <v>4.0351968542093981E-3</v>
      </c>
      <c r="I69" s="33">
        <v>6.6703047149113013E-3</v>
      </c>
      <c r="J69" s="33">
        <v>6.3519580457974721E-3</v>
      </c>
      <c r="K69" s="33">
        <v>6.0722436062445439E-3</v>
      </c>
      <c r="L69" s="33">
        <v>4.1650633348951749E-2</v>
      </c>
      <c r="M69" s="33">
        <v>787.50268090792144</v>
      </c>
      <c r="N69" s="33">
        <v>749.33267687954049</v>
      </c>
      <c r="O69" s="33">
        <v>715.01273039926537</v>
      </c>
      <c r="P69" s="33">
        <v>682.26435749812981</v>
      </c>
      <c r="Q69" s="33">
        <v>652.75728979453174</v>
      </c>
      <c r="R69" s="33">
        <v>807.6392708072965</v>
      </c>
      <c r="S69" s="33">
        <v>5082.0139676107647</v>
      </c>
      <c r="T69" s="33">
        <v>4849.2499738023162</v>
      </c>
      <c r="U69" s="33">
        <v>7274.3385605031635</v>
      </c>
      <c r="V69" s="33">
        <v>6921.753349692779</v>
      </c>
      <c r="W69" s="33">
        <v>6604.7265411501294</v>
      </c>
      <c r="X69" s="33">
        <v>6302.2202573282775</v>
      </c>
      <c r="Y69" s="33">
        <v>8180.7937153333078</v>
      </c>
      <c r="Z69" s="33">
        <v>7784.2727719516488</v>
      </c>
      <c r="AA69" s="33">
        <v>7427.7411916531992</v>
      </c>
      <c r="AB69" s="33">
        <v>7087.5393021908931</v>
      </c>
      <c r="AC69" s="33">
        <v>6781.012206153694</v>
      </c>
      <c r="AD69" s="33">
        <v>6452.3383098970671</v>
      </c>
      <c r="AE69" s="33">
        <v>6557.777327517384</v>
      </c>
    </row>
    <row r="70" spans="1:31">
      <c r="A70" s="29" t="s">
        <v>133</v>
      </c>
      <c r="B70" s="29" t="s">
        <v>36</v>
      </c>
      <c r="C70" s="33">
        <v>1.4313467470210899E-4</v>
      </c>
      <c r="D70" s="33">
        <v>2.20374276878712E-4</v>
      </c>
      <c r="E70" s="33">
        <v>2.1084336858278999E-4</v>
      </c>
      <c r="F70" s="33">
        <v>2.6652039079533101E-4</v>
      </c>
      <c r="G70" s="33">
        <v>4.07379428475666E-4</v>
      </c>
      <c r="H70" s="33">
        <v>4.3224984766965902E-4</v>
      </c>
      <c r="I70" s="33">
        <v>5.3755334661818703E-4</v>
      </c>
      <c r="J70" s="33">
        <v>6.5142644540541706E-4</v>
      </c>
      <c r="K70" s="33">
        <v>8.8644853738815001E-4</v>
      </c>
      <c r="L70" s="33">
        <v>9.3316145202246899E-4</v>
      </c>
      <c r="M70" s="33">
        <v>9.6394808782841702E-4</v>
      </c>
      <c r="N70" s="33">
        <v>638.98184922858809</v>
      </c>
      <c r="O70" s="33">
        <v>609.71550474636899</v>
      </c>
      <c r="P70" s="33">
        <v>581.789603533996</v>
      </c>
      <c r="Q70" s="33">
        <v>4033.7499472569102</v>
      </c>
      <c r="R70" s="33">
        <v>3838.2351365785598</v>
      </c>
      <c r="S70" s="33">
        <v>3978.1256323786097</v>
      </c>
      <c r="T70" s="33">
        <v>3795.9214034301804</v>
      </c>
      <c r="U70" s="33">
        <v>3631.7526132768603</v>
      </c>
      <c r="V70" s="33">
        <v>3455.7225088083701</v>
      </c>
      <c r="W70" s="33">
        <v>4045.6684304483301</v>
      </c>
      <c r="X70" s="33">
        <v>3860.37063897189</v>
      </c>
      <c r="Y70" s="33">
        <v>3693.4144993106297</v>
      </c>
      <c r="Z70" s="33">
        <v>3514.3956648131102</v>
      </c>
      <c r="AA70" s="33">
        <v>3353.4309774880103</v>
      </c>
      <c r="AB70" s="33">
        <v>3199.8387182981401</v>
      </c>
      <c r="AC70" s="33">
        <v>3061.4497484776498</v>
      </c>
      <c r="AD70" s="33">
        <v>2913.0620764700798</v>
      </c>
      <c r="AE70" s="33">
        <v>2779.6393862454597</v>
      </c>
    </row>
    <row r="71" spans="1:31">
      <c r="A71" s="29" t="s">
        <v>133</v>
      </c>
      <c r="B71" s="29" t="s">
        <v>73</v>
      </c>
      <c r="C71" s="33">
        <v>0</v>
      </c>
      <c r="D71" s="33">
        <v>0</v>
      </c>
      <c r="E71" s="33">
        <v>1.9940076677065499E-4</v>
      </c>
      <c r="F71" s="33">
        <v>1.9976573357587498E-4</v>
      </c>
      <c r="G71" s="33">
        <v>1.90616157916359E-4</v>
      </c>
      <c r="H71" s="33">
        <v>2.13476063897513E-4</v>
      </c>
      <c r="I71" s="33">
        <v>2.0424349457409099E-4</v>
      </c>
      <c r="J71" s="33">
        <v>1.9716642427540401E-4</v>
      </c>
      <c r="K71" s="33">
        <v>2.06460496798353E-4</v>
      </c>
      <c r="L71" s="33">
        <v>2.1971625965550102E-4</v>
      </c>
      <c r="M71" s="33">
        <v>2.18922639262093E-4</v>
      </c>
      <c r="N71" s="33">
        <v>4.0258512617735899E-4</v>
      </c>
      <c r="O71" s="33">
        <v>3.84146112611718E-4</v>
      </c>
      <c r="P71" s="33">
        <v>3.6655163402555402E-4</v>
      </c>
      <c r="Q71" s="33">
        <v>4.1389133868712701E-4</v>
      </c>
      <c r="R71" s="33">
        <v>3.9383013316300901E-4</v>
      </c>
      <c r="S71" s="33">
        <v>5.10473411182444E-4</v>
      </c>
      <c r="T71" s="33">
        <v>4.8709294940764604E-4</v>
      </c>
      <c r="U71" s="33">
        <v>4.6602679641488996E-4</v>
      </c>
      <c r="V71" s="33">
        <v>4.4343859881626301E-4</v>
      </c>
      <c r="W71" s="33">
        <v>5.44935257968905E-4</v>
      </c>
      <c r="X71" s="33">
        <v>5.1997639098468897E-4</v>
      </c>
      <c r="Y71" s="33">
        <v>4.9748807080180499E-4</v>
      </c>
      <c r="Z71" s="33">
        <v>6.3182618683292298E-4</v>
      </c>
      <c r="AA71" s="33">
        <v>6.0288758261581993E-4</v>
      </c>
      <c r="AB71" s="33">
        <v>5.7527441066392807E-4</v>
      </c>
      <c r="AC71" s="33">
        <v>5.5039452118369402E-4</v>
      </c>
      <c r="AD71" s="33">
        <v>5.2371704191138402E-4</v>
      </c>
      <c r="AE71" s="33">
        <v>4.9973000162488598E-4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6337.9671512376572</v>
      </c>
      <c r="D73" s="35">
        <v>6047.6788608742036</v>
      </c>
      <c r="E73" s="35">
        <v>7495.8533822141326</v>
      </c>
      <c r="F73" s="35">
        <v>21069.386772706766</v>
      </c>
      <c r="G73" s="35">
        <v>20104.379148594606</v>
      </c>
      <c r="H73" s="35">
        <v>19183.568624672269</v>
      </c>
      <c r="I73" s="35">
        <v>20746.332879253216</v>
      </c>
      <c r="J73" s="35">
        <v>32166.284405064784</v>
      </c>
      <c r="K73" s="35">
        <v>30693.019486299967</v>
      </c>
      <c r="L73" s="35">
        <v>29287.269227616769</v>
      </c>
      <c r="M73" s="35">
        <v>28808.09500783524</v>
      </c>
      <c r="N73" s="35">
        <v>37634.201172151748</v>
      </c>
      <c r="O73" s="35">
        <v>35910.497972273726</v>
      </c>
      <c r="P73" s="35">
        <v>34265.742688062142</v>
      </c>
      <c r="Q73" s="35">
        <v>34580.57020826282</v>
      </c>
      <c r="R73" s="35">
        <v>33090.979922471874</v>
      </c>
      <c r="S73" s="35">
        <v>36280.220939424005</v>
      </c>
      <c r="T73" s="35">
        <v>36689.657364100574</v>
      </c>
      <c r="U73" s="35">
        <v>39275.178943879582</v>
      </c>
      <c r="V73" s="35">
        <v>37371.521327957293</v>
      </c>
      <c r="W73" s="35">
        <v>41543.767970567242</v>
      </c>
      <c r="X73" s="35">
        <v>40094.562875088988</v>
      </c>
      <c r="Y73" s="35">
        <v>47079.710276779253</v>
      </c>
      <c r="Z73" s="35">
        <v>45019.054388162636</v>
      </c>
      <c r="AA73" s="35">
        <v>42957.112964476175</v>
      </c>
      <c r="AB73" s="35">
        <v>51576.709662213834</v>
      </c>
      <c r="AC73" s="35">
        <v>49346.082309913698</v>
      </c>
      <c r="AD73" s="35">
        <v>46954.290544320276</v>
      </c>
      <c r="AE73" s="35">
        <v>45929.002770399282</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3.1682619682522201E-5</v>
      </c>
      <c r="D78" s="33">
        <v>3.0231507318615102E-5</v>
      </c>
      <c r="E78" s="33">
        <v>2.8924032925586001E-5</v>
      </c>
      <c r="F78" s="33">
        <v>2.7522092573446401E-5</v>
      </c>
      <c r="G78" s="33">
        <v>2.6261538704665299E-5</v>
      </c>
      <c r="H78" s="33">
        <v>2.5058720128063002E-5</v>
      </c>
      <c r="I78" s="33">
        <v>2.8092879253672699E-5</v>
      </c>
      <c r="J78" s="33">
        <v>2.9206222893209001E-5</v>
      </c>
      <c r="K78" s="33">
        <v>2.7868533283951701E-5</v>
      </c>
      <c r="L78" s="33">
        <v>2.8532166248041403E-5</v>
      </c>
      <c r="M78" s="33">
        <v>2.72981862035203E-5</v>
      </c>
      <c r="N78" s="33">
        <v>3.2197623056846503E-5</v>
      </c>
      <c r="O78" s="33">
        <v>3.0722922751934997E-5</v>
      </c>
      <c r="P78" s="33">
        <v>2.9315765972999502E-5</v>
      </c>
      <c r="Q78" s="33">
        <v>2.8047896233069899E-5</v>
      </c>
      <c r="R78" s="33">
        <v>2.6688421998514603E-5</v>
      </c>
      <c r="S78" s="33">
        <v>2.8329723836074201E-5</v>
      </c>
      <c r="T78" s="33">
        <v>2.7032179222133101E-5</v>
      </c>
      <c r="U78" s="33">
        <v>3.0789944741776698E-5</v>
      </c>
      <c r="V78" s="33">
        <v>2.9297564129270201E-5</v>
      </c>
      <c r="W78" s="33">
        <v>3.2287449560399796E-5</v>
      </c>
      <c r="X78" s="33">
        <v>3.0808635064451697E-5</v>
      </c>
      <c r="Y78" s="33">
        <v>2.9476200627544001E-5</v>
      </c>
      <c r="Z78" s="33">
        <v>2.8047496850521199E-5</v>
      </c>
      <c r="AA78" s="33">
        <v>2.67628786635066E-5</v>
      </c>
      <c r="AB78" s="33">
        <v>2.7026194711673598E-5</v>
      </c>
      <c r="AC78" s="33">
        <v>2.5857346028274502E-5</v>
      </c>
      <c r="AD78" s="33">
        <v>3.0072608259893601E-5</v>
      </c>
      <c r="AE78" s="33">
        <v>2.86952368777872E-5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1.401551490811574E-4</v>
      </c>
      <c r="D80" s="33">
        <v>1.3516642581988569E-4</v>
      </c>
      <c r="E80" s="33">
        <v>1.2932064913749201E-4</v>
      </c>
      <c r="F80" s="33">
        <v>1.2305251091288241E-4</v>
      </c>
      <c r="G80" s="33">
        <v>1.1741651799989749E-4</v>
      </c>
      <c r="H80" s="33">
        <v>1.1203866216903748E-4</v>
      </c>
      <c r="I80" s="33">
        <v>1.071931319653529E-4</v>
      </c>
      <c r="J80" s="33">
        <v>1.05525070433719E-4</v>
      </c>
      <c r="K80" s="33">
        <v>1.05556095293249E-4</v>
      </c>
      <c r="L80" s="33">
        <v>1.0631243007949121E-4</v>
      </c>
      <c r="M80" s="33">
        <v>1.069862986119074E-4</v>
      </c>
      <c r="N80" s="33">
        <v>1.3601806787843718E-4</v>
      </c>
      <c r="O80" s="33">
        <v>1.297882326567607E-4</v>
      </c>
      <c r="P80" s="33">
        <v>1.2384373340180261E-4</v>
      </c>
      <c r="Q80" s="33">
        <v>1.1848764882244451E-4</v>
      </c>
      <c r="R80" s="33">
        <v>1.1274458330520878E-4</v>
      </c>
      <c r="S80" s="33">
        <v>1.2853667737119939E-4</v>
      </c>
      <c r="T80" s="33">
        <v>1.226495012595668E-4</v>
      </c>
      <c r="U80" s="33">
        <v>1.5236709030077062E-4</v>
      </c>
      <c r="V80" s="33">
        <v>1.449818970678524E-4</v>
      </c>
      <c r="W80" s="33">
        <v>1.7724354592105201E-4</v>
      </c>
      <c r="X80" s="33">
        <v>1.6912552084970162E-4</v>
      </c>
      <c r="Y80" s="33">
        <v>1.6181105632802882E-4</v>
      </c>
      <c r="Z80" s="33">
        <v>1.5396811651834829E-4</v>
      </c>
      <c r="AA80" s="33">
        <v>1.4691614165749062E-4</v>
      </c>
      <c r="AB80" s="33">
        <v>1.4018715801431293E-4</v>
      </c>
      <c r="AC80" s="33">
        <v>1.3412424102497749E-4</v>
      </c>
      <c r="AD80" s="33">
        <v>1.5027652032498871E-4</v>
      </c>
      <c r="AE80" s="33">
        <v>1.43393626207214E-4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10284.886136946656</v>
      </c>
      <c r="D82" s="33">
        <v>9813.8226458511526</v>
      </c>
      <c r="E82" s="33">
        <v>17059.187280307142</v>
      </c>
      <c r="F82" s="33">
        <v>16232.332910292498</v>
      </c>
      <c r="G82" s="33">
        <v>15488.867274646978</v>
      </c>
      <c r="H82" s="33">
        <v>14779.453500458514</v>
      </c>
      <c r="I82" s="33">
        <v>22773.501196451994</v>
      </c>
      <c r="J82" s="33">
        <v>21669.675517337877</v>
      </c>
      <c r="K82" s="33">
        <v>37942.866292625687</v>
      </c>
      <c r="L82" s="33">
        <v>36205.025091109812</v>
      </c>
      <c r="M82" s="33">
        <v>34639.203722682461</v>
      </c>
      <c r="N82" s="33">
        <v>33257.353145144043</v>
      </c>
      <c r="O82" s="33">
        <v>31734.115583877447</v>
      </c>
      <c r="P82" s="33">
        <v>30280.644629048904</v>
      </c>
      <c r="Q82" s="33">
        <v>28971.045109592658</v>
      </c>
      <c r="R82" s="33">
        <v>27574.556475567726</v>
      </c>
      <c r="S82" s="33">
        <v>26459.041015189803</v>
      </c>
      <c r="T82" s="33">
        <v>26734.128999713725</v>
      </c>
      <c r="U82" s="33">
        <v>25577.91179128964</v>
      </c>
      <c r="V82" s="33">
        <v>24338.157060131336</v>
      </c>
      <c r="W82" s="33">
        <v>24429.22252994193</v>
      </c>
      <c r="X82" s="33">
        <v>23488.11666582515</v>
      </c>
      <c r="Y82" s="33">
        <v>22472.285377469791</v>
      </c>
      <c r="Z82" s="33">
        <v>21383.059550749022</v>
      </c>
      <c r="AA82" s="33">
        <v>20403.682769309096</v>
      </c>
      <c r="AB82" s="33">
        <v>22882.70104741411</v>
      </c>
      <c r="AC82" s="33">
        <v>21893.053217198758</v>
      </c>
      <c r="AD82" s="33">
        <v>21961.276679706618</v>
      </c>
      <c r="AE82" s="33">
        <v>20955.416685870776</v>
      </c>
    </row>
    <row r="83" spans="1:31">
      <c r="A83" s="29" t="s">
        <v>134</v>
      </c>
      <c r="B83" s="29" t="s">
        <v>68</v>
      </c>
      <c r="C83" s="33">
        <v>4.4038389227288198E-5</v>
      </c>
      <c r="D83" s="33">
        <v>7.3324088782853402E-5</v>
      </c>
      <c r="E83" s="33">
        <v>8.1996256032110097E-5</v>
      </c>
      <c r="F83" s="33">
        <v>1.1986479945112501E-4</v>
      </c>
      <c r="G83" s="33">
        <v>1.1437480859103499E-4</v>
      </c>
      <c r="H83" s="33">
        <v>1.09136267696087E-4</v>
      </c>
      <c r="I83" s="33">
        <v>1.04416262376486E-4</v>
      </c>
      <c r="J83" s="33">
        <v>9.9355233300016187E-5</v>
      </c>
      <c r="K83" s="33">
        <v>1.9398077912121799E-4</v>
      </c>
      <c r="L83" s="33">
        <v>2.20251928058159E-4</v>
      </c>
      <c r="M83" s="33">
        <v>2.1072631119372902E-4</v>
      </c>
      <c r="N83" s="33">
        <v>2.00512461704619E-4</v>
      </c>
      <c r="O83" s="33">
        <v>1.91328684756479E-4</v>
      </c>
      <c r="P83" s="33">
        <v>1.8256553881708702E-4</v>
      </c>
      <c r="Q83" s="33">
        <v>1.7466981054468499E-4</v>
      </c>
      <c r="R83" s="33">
        <v>1.6620361026296198E-4</v>
      </c>
      <c r="S83" s="33">
        <v>1.6004852981569502E-4</v>
      </c>
      <c r="T83" s="33">
        <v>1.5380699137976101E-4</v>
      </c>
      <c r="U83" s="33">
        <v>1.9417673908785299E-4</v>
      </c>
      <c r="V83" s="33">
        <v>2.23310896579719E-4</v>
      </c>
      <c r="W83" s="33">
        <v>2.7628899981917799E-4</v>
      </c>
      <c r="X83" s="33">
        <v>3.0185368114628704E-4</v>
      </c>
      <c r="Y83" s="33">
        <v>2.88798891837209E-4</v>
      </c>
      <c r="Z83" s="33">
        <v>2.7480088467266901E-4</v>
      </c>
      <c r="AA83" s="33">
        <v>2.6221458450693101E-4</v>
      </c>
      <c r="AB83" s="33">
        <v>2.5489460396427901E-4</v>
      </c>
      <c r="AC83" s="33">
        <v>2.4387073525365799E-4</v>
      </c>
      <c r="AD83" s="33">
        <v>2.8309647020656898E-4</v>
      </c>
      <c r="AE83" s="33">
        <v>2.7427700518251502E-4</v>
      </c>
    </row>
    <row r="84" spans="1:31">
      <c r="A84" s="29" t="s">
        <v>134</v>
      </c>
      <c r="B84" s="29" t="s">
        <v>36</v>
      </c>
      <c r="C84" s="33">
        <v>1.3878272470393599E-4</v>
      </c>
      <c r="D84" s="33">
        <v>1.9723538554322401E-4</v>
      </c>
      <c r="E84" s="33">
        <v>1.8870520498427402E-4</v>
      </c>
      <c r="F84" s="33">
        <v>2.2698101535384698E-4</v>
      </c>
      <c r="G84" s="33">
        <v>3.0221579367825299E-4</v>
      </c>
      <c r="H84" s="33">
        <v>2.9697549477112099E-4</v>
      </c>
      <c r="I84" s="33">
        <v>3.9533295244801198E-4</v>
      </c>
      <c r="J84" s="33">
        <v>4.6808450562683403E-4</v>
      </c>
      <c r="K84" s="33">
        <v>5.7538819332664205E-4</v>
      </c>
      <c r="L84" s="33">
        <v>6.0826980951178198E-4</v>
      </c>
      <c r="M84" s="33">
        <v>6.1639308985168199E-4</v>
      </c>
      <c r="N84" s="33">
        <v>8.5210106003207693E-4</v>
      </c>
      <c r="O84" s="33">
        <v>8.1307353024125594E-4</v>
      </c>
      <c r="P84" s="33">
        <v>7.7583352091369496E-4</v>
      </c>
      <c r="Q84" s="33">
        <v>7.42279703991583E-4</v>
      </c>
      <c r="R84" s="33">
        <v>7.0630159982204099E-4</v>
      </c>
      <c r="S84" s="33">
        <v>7.4313523309470198E-4</v>
      </c>
      <c r="T84" s="33">
        <v>7.1042303341456708E-4</v>
      </c>
      <c r="U84" s="33">
        <v>9.4942796029916601E-4</v>
      </c>
      <c r="V84" s="33">
        <v>9.0340943403011598E-4</v>
      </c>
      <c r="W84" s="33">
        <v>1.10798722368676E-3</v>
      </c>
      <c r="X84" s="33">
        <v>1.05723971683745E-3</v>
      </c>
      <c r="Y84" s="33">
        <v>1.01151543843843E-3</v>
      </c>
      <c r="Z84" s="33">
        <v>9.6248754825426495E-4</v>
      </c>
      <c r="AA84" s="33">
        <v>9.704542840181169E-4</v>
      </c>
      <c r="AB84" s="33">
        <v>1.0140294475509499E-3</v>
      </c>
      <c r="AC84" s="33">
        <v>9.8115225761094614E-4</v>
      </c>
      <c r="AD84" s="33">
        <v>1.05094745350144E-3</v>
      </c>
      <c r="AE84" s="33">
        <v>1.2092039461373001E-3</v>
      </c>
    </row>
    <row r="85" spans="1:31">
      <c r="A85" s="29" t="s">
        <v>134</v>
      </c>
      <c r="B85" s="29" t="s">
        <v>73</v>
      </c>
      <c r="C85" s="33">
        <v>0</v>
      </c>
      <c r="D85" s="33">
        <v>0</v>
      </c>
      <c r="E85" s="33">
        <v>6.0262456270698199E-4</v>
      </c>
      <c r="F85" s="33">
        <v>5.75951844319301E-4</v>
      </c>
      <c r="G85" s="33">
        <v>5.7376562594506006E-4</v>
      </c>
      <c r="H85" s="33">
        <v>6.3231888797635704E-4</v>
      </c>
      <c r="I85" s="33">
        <v>8.4609008150345597E-4</v>
      </c>
      <c r="J85" s="33">
        <v>9.1226521549739607E-4</v>
      </c>
      <c r="K85" s="33">
        <v>2423.835771167699</v>
      </c>
      <c r="L85" s="33">
        <v>2755.3585969920941</v>
      </c>
      <c r="M85" s="33">
        <v>2702.6175340732198</v>
      </c>
      <c r="N85" s="33">
        <v>7105.1872132023218</v>
      </c>
      <c r="O85" s="33">
        <v>6779.7587885244184</v>
      </c>
      <c r="P85" s="33">
        <v>6469.2354826576702</v>
      </c>
      <c r="Q85" s="33">
        <v>6189.449243522904</v>
      </c>
      <c r="R85" s="33">
        <v>5889.4482498556672</v>
      </c>
      <c r="S85" s="33">
        <v>6037.2823961272279</v>
      </c>
      <c r="T85" s="33">
        <v>5760.7656428660803</v>
      </c>
      <c r="U85" s="33">
        <v>5511.6198286355366</v>
      </c>
      <c r="V85" s="33">
        <v>5244.4730492325407</v>
      </c>
      <c r="W85" s="33">
        <v>5324.8780916472242</v>
      </c>
      <c r="X85" s="33">
        <v>5080.9905434420507</v>
      </c>
      <c r="Y85" s="33">
        <v>4861.2441392433002</v>
      </c>
      <c r="Z85" s="33">
        <v>4625.6209003284284</v>
      </c>
      <c r="AA85" s="33">
        <v>4413.7603993195307</v>
      </c>
      <c r="AB85" s="33">
        <v>4211.6034340565602</v>
      </c>
      <c r="AC85" s="33">
        <v>4029.4569209638453</v>
      </c>
      <c r="AD85" s="33">
        <v>3834.1501921532154</v>
      </c>
      <c r="AE85" s="33">
        <v>3658.5402582316365</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10284.886352822814</v>
      </c>
      <c r="D87" s="35">
        <v>9813.8228845731737</v>
      </c>
      <c r="E87" s="35">
        <v>17059.187520548079</v>
      </c>
      <c r="F87" s="35">
        <v>16232.333180731901</v>
      </c>
      <c r="G87" s="35">
        <v>15488.867532699844</v>
      </c>
      <c r="H87" s="35">
        <v>14779.453746692165</v>
      </c>
      <c r="I87" s="35">
        <v>22773.501436154271</v>
      </c>
      <c r="J87" s="35">
        <v>21669.675751424405</v>
      </c>
      <c r="K87" s="35">
        <v>37942.866620031091</v>
      </c>
      <c r="L87" s="35">
        <v>36205.025446206331</v>
      </c>
      <c r="M87" s="35">
        <v>34639.204067693259</v>
      </c>
      <c r="N87" s="35">
        <v>33257.3535138722</v>
      </c>
      <c r="O87" s="35">
        <v>31734.115935717284</v>
      </c>
      <c r="P87" s="35">
        <v>30280.644964773943</v>
      </c>
      <c r="Q87" s="35">
        <v>28971.045430798014</v>
      </c>
      <c r="R87" s="35">
        <v>27574.556781204345</v>
      </c>
      <c r="S87" s="35">
        <v>26459.041332104734</v>
      </c>
      <c r="T87" s="35">
        <v>26734.129303202397</v>
      </c>
      <c r="U87" s="35">
        <v>25577.912168623414</v>
      </c>
      <c r="V87" s="35">
        <v>24338.157457721696</v>
      </c>
      <c r="W87" s="35">
        <v>24429.223015761923</v>
      </c>
      <c r="X87" s="35">
        <v>23488.117167612985</v>
      </c>
      <c r="Y87" s="35">
        <v>22472.28585755594</v>
      </c>
      <c r="Z87" s="35">
        <v>21383.06000756552</v>
      </c>
      <c r="AA87" s="35">
        <v>20403.683205202702</v>
      </c>
      <c r="AB87" s="35">
        <v>22882.701469522064</v>
      </c>
      <c r="AC87" s="35">
        <v>21893.05362105108</v>
      </c>
      <c r="AD87" s="35">
        <v>21961.277143152216</v>
      </c>
      <c r="AE87" s="35">
        <v>20955.417132236642</v>
      </c>
    </row>
  </sheetData>
  <sheetProtection algorithmName="SHA-512" hashValue="KkD/5Gdpxif2e1ZeZiodcAiE9j8neuTHDeOwGblztudQjv6ebZzhr5+xxc3qCMlz3wZAt2T1tM1Mu+FwkcRuzQ==" saltValue="XhlElpRVyHZ3sCPvruyWbw=="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162</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1483891.7559</v>
      </c>
      <c r="D6" s="33">
        <v>1307701.4584999999</v>
      </c>
      <c r="E6" s="33">
        <v>1215330.0522</v>
      </c>
      <c r="F6" s="33">
        <v>1008859.022273627</v>
      </c>
      <c r="G6" s="33">
        <v>854399.31022381748</v>
      </c>
      <c r="H6" s="33">
        <v>764601.82103005541</v>
      </c>
      <c r="I6" s="33">
        <v>699004.87653836363</v>
      </c>
      <c r="J6" s="33">
        <v>719082.97140733956</v>
      </c>
      <c r="K6" s="33">
        <v>662782.5051080056</v>
      </c>
      <c r="L6" s="33">
        <v>617015.95728351199</v>
      </c>
      <c r="M6" s="33">
        <v>558838.30510292214</v>
      </c>
      <c r="N6" s="33">
        <v>337227.01114511362</v>
      </c>
      <c r="O6" s="33">
        <v>322173.82514071587</v>
      </c>
      <c r="P6" s="33">
        <v>269555.50008447247</v>
      </c>
      <c r="Q6" s="33">
        <v>186949.71303775031</v>
      </c>
      <c r="R6" s="33">
        <v>174218.45959977849</v>
      </c>
      <c r="S6" s="33">
        <v>170681.68220214438</v>
      </c>
      <c r="T6" s="33">
        <v>160792.32518845642</v>
      </c>
      <c r="U6" s="33">
        <v>143428.22668732435</v>
      </c>
      <c r="V6" s="33">
        <v>131452.99583690395</v>
      </c>
      <c r="W6" s="33">
        <v>97390.516693274782</v>
      </c>
      <c r="X6" s="33">
        <v>57028.756711623384</v>
      </c>
      <c r="Y6" s="33">
        <v>36575.05822143452</v>
      </c>
      <c r="Z6" s="33">
        <v>31495.17101377057</v>
      </c>
      <c r="AA6" s="33">
        <v>28250.305956899272</v>
      </c>
      <c r="AB6" s="33">
        <v>27944.317189999998</v>
      </c>
      <c r="AC6" s="33">
        <v>25297.754545832897</v>
      </c>
      <c r="AD6" s="33">
        <v>22311.715193331853</v>
      </c>
      <c r="AE6" s="33">
        <v>21739.937134989341</v>
      </c>
    </row>
    <row r="7" spans="1:31">
      <c r="A7" s="29" t="s">
        <v>40</v>
      </c>
      <c r="B7" s="29" t="s">
        <v>71</v>
      </c>
      <c r="C7" s="33">
        <v>207416.43893999999</v>
      </c>
      <c r="D7" s="33">
        <v>171548.6881</v>
      </c>
      <c r="E7" s="33">
        <v>171756.87296000001</v>
      </c>
      <c r="F7" s="33">
        <v>82308.054894197499</v>
      </c>
      <c r="G7" s="33">
        <v>78923.723384040786</v>
      </c>
      <c r="H7" s="33">
        <v>60078.910951431528</v>
      </c>
      <c r="I7" s="33">
        <v>8.213099222999988E-3</v>
      </c>
      <c r="J7" s="33">
        <v>6.2075944679999889E-3</v>
      </c>
      <c r="K7" s="33">
        <v>5.2555613000000003E-3</v>
      </c>
      <c r="L7" s="33">
        <v>4.6365549550000003E-3</v>
      </c>
      <c r="M7" s="33">
        <v>3.8412652040000004E-3</v>
      </c>
      <c r="N7" s="33">
        <v>3.388776659E-3</v>
      </c>
      <c r="O7" s="33">
        <v>3.3364038879999986E-3</v>
      </c>
      <c r="P7" s="33">
        <v>2.9644913139999967E-3</v>
      </c>
      <c r="Q7" s="33">
        <v>2.8568504480000001E-3</v>
      </c>
      <c r="R7" s="33">
        <v>2.6246838500000001E-3</v>
      </c>
      <c r="S7" s="33">
        <v>2.2350202659999997E-3</v>
      </c>
      <c r="T7" s="33">
        <v>2.2346275899999993E-3</v>
      </c>
      <c r="U7" s="33">
        <v>1.8544136829999999E-3</v>
      </c>
      <c r="V7" s="33">
        <v>1.8089853859999999E-3</v>
      </c>
      <c r="W7" s="33">
        <v>1.9313380379999997E-3</v>
      </c>
      <c r="X7" s="33">
        <v>1.986668586999999E-3</v>
      </c>
      <c r="Y7" s="33">
        <v>1.8860083070000001E-3</v>
      </c>
      <c r="Z7" s="33">
        <v>1.6914566499999998E-3</v>
      </c>
      <c r="AA7" s="33">
        <v>1.5633452635000001E-3</v>
      </c>
      <c r="AB7" s="33">
        <v>1.67262148E-3</v>
      </c>
      <c r="AC7" s="33">
        <v>7.3542366699999996E-4</v>
      </c>
      <c r="AD7" s="33">
        <v>0</v>
      </c>
      <c r="AE7" s="33">
        <v>0</v>
      </c>
    </row>
    <row r="8" spans="1:31">
      <c r="A8" s="29" t="s">
        <v>40</v>
      </c>
      <c r="B8" s="29" t="s">
        <v>20</v>
      </c>
      <c r="C8" s="33">
        <v>173874.48567621823</v>
      </c>
      <c r="D8" s="33">
        <v>162761.53610493441</v>
      </c>
      <c r="E8" s="33">
        <v>119763.01563874361</v>
      </c>
      <c r="F8" s="33">
        <v>188795.1584404234</v>
      </c>
      <c r="G8" s="33">
        <v>219292.07023508928</v>
      </c>
      <c r="H8" s="33">
        <v>186902.68775182031</v>
      </c>
      <c r="I8" s="33">
        <v>164344.79376205252</v>
      </c>
      <c r="J8" s="33">
        <v>161811.19097873091</v>
      </c>
      <c r="K8" s="33">
        <v>152443.07572451682</v>
      </c>
      <c r="L8" s="33">
        <v>159762.03752271089</v>
      </c>
      <c r="M8" s="33">
        <v>181878.2994418529</v>
      </c>
      <c r="N8" s="33">
        <v>221954.52784905661</v>
      </c>
      <c r="O8" s="33">
        <v>242653.62111201839</v>
      </c>
      <c r="P8" s="33">
        <v>217614.05700174998</v>
      </c>
      <c r="Q8" s="33">
        <v>179612.037228801</v>
      </c>
      <c r="R8" s="33">
        <v>150684.76004031842</v>
      </c>
      <c r="S8" s="33">
        <v>130672.32945079092</v>
      </c>
      <c r="T8" s="33">
        <v>126777.07519265839</v>
      </c>
      <c r="U8" s="33">
        <v>104732.10838143242</v>
      </c>
      <c r="V8" s="33">
        <v>105351.28918794061</v>
      </c>
      <c r="W8" s="33">
        <v>107125.41254666471</v>
      </c>
      <c r="X8" s="33">
        <v>113389.16214584702</v>
      </c>
      <c r="Y8" s="33">
        <v>67569.290816076304</v>
      </c>
      <c r="Z8" s="33">
        <v>60102.343590613098</v>
      </c>
      <c r="AA8" s="33">
        <v>29298.392156489201</v>
      </c>
      <c r="AB8" s="33">
        <v>21244.660718007101</v>
      </c>
      <c r="AC8" s="33">
        <v>20313.495830917898</v>
      </c>
      <c r="AD8" s="33">
        <v>19301.3385149241</v>
      </c>
      <c r="AE8" s="33">
        <v>18392.677655327898</v>
      </c>
    </row>
    <row r="9" spans="1:31">
      <c r="A9" s="29" t="s">
        <v>40</v>
      </c>
      <c r="B9" s="29" t="s">
        <v>32</v>
      </c>
      <c r="C9" s="33">
        <v>83415.314599999998</v>
      </c>
      <c r="D9" s="33">
        <v>78266.569840000011</v>
      </c>
      <c r="E9" s="33">
        <v>72525.440300000002</v>
      </c>
      <c r="F9" s="33">
        <v>21767.573360000002</v>
      </c>
      <c r="G9" s="33">
        <v>22318.143700000001</v>
      </c>
      <c r="H9" s="33">
        <v>21573.3904</v>
      </c>
      <c r="I9" s="33">
        <v>16360.172269999999</v>
      </c>
      <c r="J9" s="33">
        <v>19559.68189</v>
      </c>
      <c r="K9" s="33">
        <v>12833.449850000001</v>
      </c>
      <c r="L9" s="33">
        <v>13272.28017</v>
      </c>
      <c r="M9" s="33">
        <v>14881.13141</v>
      </c>
      <c r="N9" s="33">
        <v>37019.769100000005</v>
      </c>
      <c r="O9" s="33">
        <v>35370.021339999999</v>
      </c>
      <c r="P9" s="33">
        <v>52872.82475</v>
      </c>
      <c r="Q9" s="33">
        <v>16204.601999999999</v>
      </c>
      <c r="R9" s="33">
        <v>17424.995000000003</v>
      </c>
      <c r="S9" s="33">
        <v>30638.084500000001</v>
      </c>
      <c r="T9" s="33">
        <v>29545.553</v>
      </c>
      <c r="U9" s="33">
        <v>3559.6848</v>
      </c>
      <c r="V9" s="33">
        <v>3990.6192000000001</v>
      </c>
      <c r="W9" s="33">
        <v>4813.8784999999998</v>
      </c>
      <c r="X9" s="33">
        <v>4944.9655000000002</v>
      </c>
      <c r="Y9" s="33">
        <v>4114.3109999999997</v>
      </c>
      <c r="Z9" s="33">
        <v>3861.6772000000001</v>
      </c>
      <c r="AA9" s="33">
        <v>3238.5237999999999</v>
      </c>
      <c r="AB9" s="33">
        <v>0</v>
      </c>
      <c r="AC9" s="33">
        <v>0</v>
      </c>
      <c r="AD9" s="33">
        <v>0</v>
      </c>
      <c r="AE9" s="33">
        <v>0</v>
      </c>
    </row>
    <row r="10" spans="1:31">
      <c r="A10" s="29" t="s">
        <v>40</v>
      </c>
      <c r="B10" s="29" t="s">
        <v>66</v>
      </c>
      <c r="C10" s="33">
        <v>5195.80563250666</v>
      </c>
      <c r="D10" s="33">
        <v>1848.3405289247398</v>
      </c>
      <c r="E10" s="33">
        <v>8498.4269147054401</v>
      </c>
      <c r="F10" s="33">
        <v>28911.769724691923</v>
      </c>
      <c r="G10" s="33">
        <v>20002.768539452529</v>
      </c>
      <c r="H10" s="33">
        <v>21169.720061859851</v>
      </c>
      <c r="I10" s="33">
        <v>15956.44203996977</v>
      </c>
      <c r="J10" s="33">
        <v>25215.140548418691</v>
      </c>
      <c r="K10" s="33">
        <v>12004.344724801302</v>
      </c>
      <c r="L10" s="33">
        <v>20651.41630010249</v>
      </c>
      <c r="M10" s="33">
        <v>29244.334787463082</v>
      </c>
      <c r="N10" s="33">
        <v>62276.506148648725</v>
      </c>
      <c r="O10" s="33">
        <v>53061.457930467535</v>
      </c>
      <c r="P10" s="33">
        <v>56074.348097831091</v>
      </c>
      <c r="Q10" s="33">
        <v>70422.439201656875</v>
      </c>
      <c r="R10" s="33">
        <v>77691.442189632886</v>
      </c>
      <c r="S10" s="33">
        <v>167545.25324979</v>
      </c>
      <c r="T10" s="33">
        <v>114662.98367495798</v>
      </c>
      <c r="U10" s="33">
        <v>234513.31259771023</v>
      </c>
      <c r="V10" s="33">
        <v>304975.02924752166</v>
      </c>
      <c r="W10" s="33">
        <v>287219.04887250584</v>
      </c>
      <c r="X10" s="33">
        <v>313974.86758584488</v>
      </c>
      <c r="Y10" s="33">
        <v>480302.17674510082</v>
      </c>
      <c r="Z10" s="33">
        <v>316342.30196074449</v>
      </c>
      <c r="AA10" s="33">
        <v>323587.4617556982</v>
      </c>
      <c r="AB10" s="33">
        <v>498378.23403605481</v>
      </c>
      <c r="AC10" s="33">
        <v>483806.28641260421</v>
      </c>
      <c r="AD10" s="33">
        <v>563299.01877468964</v>
      </c>
      <c r="AE10" s="33">
        <v>566753.75262125162</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1953793.800748725</v>
      </c>
      <c r="D17" s="35">
        <v>1722126.5930738591</v>
      </c>
      <c r="E17" s="35">
        <v>1587873.808013449</v>
      </c>
      <c r="F17" s="35">
        <v>1330641.5786929398</v>
      </c>
      <c r="G17" s="35">
        <v>1194936.0160824</v>
      </c>
      <c r="H17" s="35">
        <v>1054326.5301951671</v>
      </c>
      <c r="I17" s="35">
        <v>895666.2928234851</v>
      </c>
      <c r="J17" s="35">
        <v>925668.99103208364</v>
      </c>
      <c r="K17" s="35">
        <v>840063.38066288491</v>
      </c>
      <c r="L17" s="35">
        <v>810701.69591288036</v>
      </c>
      <c r="M17" s="35">
        <v>784842.0745835033</v>
      </c>
      <c r="N17" s="35">
        <v>658477.81763159565</v>
      </c>
      <c r="O17" s="35">
        <v>653258.92885960569</v>
      </c>
      <c r="P17" s="35">
        <v>596116.73289854487</v>
      </c>
      <c r="Q17" s="35">
        <v>453188.7943250587</v>
      </c>
      <c r="R17" s="35">
        <v>420019.65945441369</v>
      </c>
      <c r="S17" s="35">
        <v>499537.35163774557</v>
      </c>
      <c r="T17" s="35">
        <v>431777.93929070042</v>
      </c>
      <c r="U17" s="35">
        <v>486233.33432088071</v>
      </c>
      <c r="V17" s="35">
        <v>545769.93528135156</v>
      </c>
      <c r="W17" s="35">
        <v>496548.85854378337</v>
      </c>
      <c r="X17" s="35">
        <v>489337.75392998382</v>
      </c>
      <c r="Y17" s="35">
        <v>588560.83866861998</v>
      </c>
      <c r="Z17" s="35">
        <v>411801.49545658485</v>
      </c>
      <c r="AA17" s="35">
        <v>384374.68523243192</v>
      </c>
      <c r="AB17" s="35">
        <v>547567.21361668338</v>
      </c>
      <c r="AC17" s="35">
        <v>529417.53752477863</v>
      </c>
      <c r="AD17" s="35">
        <v>604912.07248294563</v>
      </c>
      <c r="AE17" s="35">
        <v>606886.36741156888</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855790.45700000005</v>
      </c>
      <c r="D20" s="33">
        <v>736146.353</v>
      </c>
      <c r="E20" s="33">
        <v>658124.59400000004</v>
      </c>
      <c r="F20" s="33">
        <v>646901.51709013339</v>
      </c>
      <c r="G20" s="33">
        <v>530089.13699369913</v>
      </c>
      <c r="H20" s="33">
        <v>454698.53566318954</v>
      </c>
      <c r="I20" s="33">
        <v>435866.08839469415</v>
      </c>
      <c r="J20" s="33">
        <v>454838.75560038828</v>
      </c>
      <c r="K20" s="33">
        <v>416069.56862677698</v>
      </c>
      <c r="L20" s="33">
        <v>389898.67956329894</v>
      </c>
      <c r="M20" s="33">
        <v>352493.22484856023</v>
      </c>
      <c r="N20" s="33">
        <v>136224.46968483718</v>
      </c>
      <c r="O20" s="33">
        <v>156547.45125714919</v>
      </c>
      <c r="P20" s="33">
        <v>130674.4931159877</v>
      </c>
      <c r="Q20" s="33">
        <v>56858.045700000002</v>
      </c>
      <c r="R20" s="33">
        <v>67735.197499999995</v>
      </c>
      <c r="S20" s="33">
        <v>68904.845799999996</v>
      </c>
      <c r="T20" s="33">
        <v>64211.678999999996</v>
      </c>
      <c r="U20" s="33">
        <v>56829.827600000004</v>
      </c>
      <c r="V20" s="33">
        <v>48150.390500000001</v>
      </c>
      <c r="W20" s="33">
        <v>26085.602948264379</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2263.4100892230003</v>
      </c>
      <c r="D22" s="33">
        <v>2119.4085464370005</v>
      </c>
      <c r="E22" s="33">
        <v>6127.6618437543002</v>
      </c>
      <c r="F22" s="33">
        <v>15197.778062490101</v>
      </c>
      <c r="G22" s="33">
        <v>18589.190540575371</v>
      </c>
      <c r="H22" s="33">
        <v>9724.7183634603007</v>
      </c>
      <c r="I22" s="33">
        <v>12216.120434444099</v>
      </c>
      <c r="J22" s="33">
        <v>19095.350524394798</v>
      </c>
      <c r="K22" s="33">
        <v>17393.300495990828</v>
      </c>
      <c r="L22" s="33">
        <v>20690.023296892497</v>
      </c>
      <c r="M22" s="33">
        <v>25182.668487124</v>
      </c>
      <c r="N22" s="33">
        <v>48759.726848430604</v>
      </c>
      <c r="O22" s="33">
        <v>46105.509862610095</v>
      </c>
      <c r="P22" s="33">
        <v>49512.617260720101</v>
      </c>
      <c r="Q22" s="33">
        <v>41711.533813683098</v>
      </c>
      <c r="R22" s="33">
        <v>34287.181912820997</v>
      </c>
      <c r="S22" s="33">
        <v>44089.374643028605</v>
      </c>
      <c r="T22" s="33">
        <v>47733.0047604746</v>
      </c>
      <c r="U22" s="33">
        <v>41182.654917195301</v>
      </c>
      <c r="V22" s="33">
        <v>36339.567718617203</v>
      </c>
      <c r="W22" s="33">
        <v>36482.136745766002</v>
      </c>
      <c r="X22" s="33">
        <v>39616.7622293885</v>
      </c>
      <c r="Y22" s="33">
        <v>2233.9193496015</v>
      </c>
      <c r="Z22" s="33">
        <v>3.7379399999999999E-3</v>
      </c>
      <c r="AA22" s="33">
        <v>3.6295161000000002E-3</v>
      </c>
      <c r="AB22" s="33">
        <v>3.6679564000000001E-3</v>
      </c>
      <c r="AC22" s="33">
        <v>3.4418303999999901E-3</v>
      </c>
      <c r="AD22" s="33">
        <v>3.4019364999999901E-3</v>
      </c>
      <c r="AE22" s="33">
        <v>3.1806877E-3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2.5193136099999998E-3</v>
      </c>
      <c r="D24" s="33">
        <v>2.4810333399999996E-3</v>
      </c>
      <c r="E24" s="33">
        <v>1234.04190907827</v>
      </c>
      <c r="F24" s="33">
        <v>5741.1810835563601</v>
      </c>
      <c r="G24" s="33">
        <v>855.61563287822992</v>
      </c>
      <c r="H24" s="33">
        <v>1807.1831652152898</v>
      </c>
      <c r="I24" s="33">
        <v>1289.57772814137</v>
      </c>
      <c r="J24" s="33">
        <v>2557.5599033744802</v>
      </c>
      <c r="K24" s="33">
        <v>1479.55535614017</v>
      </c>
      <c r="L24" s="33">
        <v>1926.8024420866602</v>
      </c>
      <c r="M24" s="33">
        <v>994.87246346863992</v>
      </c>
      <c r="N24" s="33">
        <v>8643.6008868268</v>
      </c>
      <c r="O24" s="33">
        <v>7160.592962880899</v>
      </c>
      <c r="P24" s="33">
        <v>11240.943888289001</v>
      </c>
      <c r="Q24" s="33">
        <v>18484.027760011199</v>
      </c>
      <c r="R24" s="33">
        <v>21757.143672837297</v>
      </c>
      <c r="S24" s="33">
        <v>68452.369922475991</v>
      </c>
      <c r="T24" s="33">
        <v>44288.030417608701</v>
      </c>
      <c r="U24" s="33">
        <v>106368.3608250768</v>
      </c>
      <c r="V24" s="33">
        <v>139639.22120585799</v>
      </c>
      <c r="W24" s="33">
        <v>85623.048585025797</v>
      </c>
      <c r="X24" s="33">
        <v>98654.83028245499</v>
      </c>
      <c r="Y24" s="33">
        <v>189459.71797980799</v>
      </c>
      <c r="Z24" s="33">
        <v>101266.510242702</v>
      </c>
      <c r="AA24" s="33">
        <v>99480.860021705594</v>
      </c>
      <c r="AB24" s="33">
        <v>148451.88923550269</v>
      </c>
      <c r="AC24" s="33">
        <v>182421.3254683275</v>
      </c>
      <c r="AD24" s="33">
        <v>190773.72828322698</v>
      </c>
      <c r="AE24" s="33">
        <v>170654.060900037</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858053.8696085366</v>
      </c>
      <c r="D31" s="35">
        <v>738265.76402747037</v>
      </c>
      <c r="E31" s="35">
        <v>665486.29775283264</v>
      </c>
      <c r="F31" s="35">
        <v>667840.47623617982</v>
      </c>
      <c r="G31" s="35">
        <v>549533.94316715281</v>
      </c>
      <c r="H31" s="35">
        <v>466230.43719186517</v>
      </c>
      <c r="I31" s="35">
        <v>449371.78655727964</v>
      </c>
      <c r="J31" s="35">
        <v>476491.66602815752</v>
      </c>
      <c r="K31" s="35">
        <v>434942.42447890801</v>
      </c>
      <c r="L31" s="35">
        <v>412515.50530227815</v>
      </c>
      <c r="M31" s="35">
        <v>378670.76579915284</v>
      </c>
      <c r="N31" s="35">
        <v>193627.7974200946</v>
      </c>
      <c r="O31" s="35">
        <v>209813.55408264021</v>
      </c>
      <c r="P31" s="35">
        <v>191428.05426499681</v>
      </c>
      <c r="Q31" s="35">
        <v>117053.6072736943</v>
      </c>
      <c r="R31" s="35">
        <v>123779.52308565829</v>
      </c>
      <c r="S31" s="35">
        <v>181446.59036550461</v>
      </c>
      <c r="T31" s="35">
        <v>156232.71417808329</v>
      </c>
      <c r="U31" s="35">
        <v>204380.8433422721</v>
      </c>
      <c r="V31" s="35">
        <v>224129.17942447518</v>
      </c>
      <c r="W31" s="35">
        <v>148190.78827905617</v>
      </c>
      <c r="X31" s="35">
        <v>138271.59251184348</v>
      </c>
      <c r="Y31" s="35">
        <v>191693.63732940948</v>
      </c>
      <c r="Z31" s="35">
        <v>101266.513980642</v>
      </c>
      <c r="AA31" s="35">
        <v>99480.863651221691</v>
      </c>
      <c r="AB31" s="35">
        <v>148451.89290345908</v>
      </c>
      <c r="AC31" s="35">
        <v>182421.3289101579</v>
      </c>
      <c r="AD31" s="35">
        <v>190773.73168516348</v>
      </c>
      <c r="AE31" s="35">
        <v>170654.0640807247</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628101.29889999994</v>
      </c>
      <c r="D34" s="33">
        <v>571555.10549999995</v>
      </c>
      <c r="E34" s="33">
        <v>557205.45819999999</v>
      </c>
      <c r="F34" s="33">
        <v>361957.5051834936</v>
      </c>
      <c r="G34" s="33">
        <v>324310.17323011835</v>
      </c>
      <c r="H34" s="33">
        <v>309903.28536686581</v>
      </c>
      <c r="I34" s="33">
        <v>263138.78814366949</v>
      </c>
      <c r="J34" s="33">
        <v>264244.21580695128</v>
      </c>
      <c r="K34" s="33">
        <v>246712.93648122862</v>
      </c>
      <c r="L34" s="33">
        <v>227117.27772021308</v>
      </c>
      <c r="M34" s="33">
        <v>206345.08025436188</v>
      </c>
      <c r="N34" s="33">
        <v>201002.54146027646</v>
      </c>
      <c r="O34" s="33">
        <v>165626.37388356667</v>
      </c>
      <c r="P34" s="33">
        <v>138881.00696848475</v>
      </c>
      <c r="Q34" s="33">
        <v>130091.6673377503</v>
      </c>
      <c r="R34" s="33">
        <v>106483.2620997785</v>
      </c>
      <c r="S34" s="33">
        <v>101776.83640214438</v>
      </c>
      <c r="T34" s="33">
        <v>96580.646188456434</v>
      </c>
      <c r="U34" s="33">
        <v>86598.399087324346</v>
      </c>
      <c r="V34" s="33">
        <v>83302.605336903958</v>
      </c>
      <c r="W34" s="33">
        <v>71304.913745010403</v>
      </c>
      <c r="X34" s="33">
        <v>57028.756711623384</v>
      </c>
      <c r="Y34" s="33">
        <v>36575.05822143452</v>
      </c>
      <c r="Z34" s="33">
        <v>31495.17101377057</v>
      </c>
      <c r="AA34" s="33">
        <v>28250.305956899272</v>
      </c>
      <c r="AB34" s="33">
        <v>27944.317189999998</v>
      </c>
      <c r="AC34" s="33">
        <v>25297.754545832897</v>
      </c>
      <c r="AD34" s="33">
        <v>22311.715193331853</v>
      </c>
      <c r="AE34" s="33">
        <v>21739.937134989341</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82205.238973251704</v>
      </c>
      <c r="D36" s="33">
        <v>78245.737209440907</v>
      </c>
      <c r="E36" s="33">
        <v>80842.053055861397</v>
      </c>
      <c r="F36" s="33">
        <v>124996.0983839431</v>
      </c>
      <c r="G36" s="33">
        <v>140656.04182776881</v>
      </c>
      <c r="H36" s="33">
        <v>123869.36375335319</v>
      </c>
      <c r="I36" s="33">
        <v>126023.24974927781</v>
      </c>
      <c r="J36" s="33">
        <v>117449.1187979169</v>
      </c>
      <c r="K36" s="33">
        <v>110884.6197846265</v>
      </c>
      <c r="L36" s="33">
        <v>115733.7787928574</v>
      </c>
      <c r="M36" s="33">
        <v>128660.1055188608</v>
      </c>
      <c r="N36" s="33">
        <v>130669.9540366244</v>
      </c>
      <c r="O36" s="33">
        <v>148908.57649155241</v>
      </c>
      <c r="P36" s="33">
        <v>119284.39731209099</v>
      </c>
      <c r="Q36" s="33">
        <v>107824.28519290731</v>
      </c>
      <c r="R36" s="33">
        <v>83448.896107118999</v>
      </c>
      <c r="S36" s="33">
        <v>86582.947261598005</v>
      </c>
      <c r="T36" s="33">
        <v>79044.063162936189</v>
      </c>
      <c r="U36" s="33">
        <v>63549.446028972903</v>
      </c>
      <c r="V36" s="33">
        <v>69011.714446048703</v>
      </c>
      <c r="W36" s="33">
        <v>70643.266357834611</v>
      </c>
      <c r="X36" s="33">
        <v>73772.3905695617</v>
      </c>
      <c r="Y36" s="33">
        <v>65335.361399535002</v>
      </c>
      <c r="Z36" s="33">
        <v>60102.330766855499</v>
      </c>
      <c r="AA36" s="33">
        <v>29298.379654340701</v>
      </c>
      <c r="AB36" s="33">
        <v>21244.648127729</v>
      </c>
      <c r="AC36" s="33">
        <v>20313.484025297003</v>
      </c>
      <c r="AD36" s="33">
        <v>19301.325868423901</v>
      </c>
      <c r="AE36" s="33">
        <v>18392.665783880799</v>
      </c>
    </row>
    <row r="37" spans="1:31">
      <c r="A37" s="29" t="s">
        <v>131</v>
      </c>
      <c r="B37" s="29" t="s">
        <v>32</v>
      </c>
      <c r="C37" s="33">
        <v>2072.1561999999999</v>
      </c>
      <c r="D37" s="33">
        <v>1989.1588999999999</v>
      </c>
      <c r="E37" s="33">
        <v>3746.6288</v>
      </c>
      <c r="F37" s="33">
        <v>3640.6507999999999</v>
      </c>
      <c r="G37" s="33">
        <v>3556.1047999999996</v>
      </c>
      <c r="H37" s="33">
        <v>3381.4865</v>
      </c>
      <c r="I37" s="33">
        <v>4600.9245000000001</v>
      </c>
      <c r="J37" s="33">
        <v>5292.4844999999996</v>
      </c>
      <c r="K37" s="33">
        <v>5432.2250000000004</v>
      </c>
      <c r="L37" s="33">
        <v>3873.2334999999998</v>
      </c>
      <c r="M37" s="33">
        <v>3593.0607999999997</v>
      </c>
      <c r="N37" s="33">
        <v>4125.6562000000004</v>
      </c>
      <c r="O37" s="33">
        <v>6381.4925000000003</v>
      </c>
      <c r="P37" s="33">
        <v>4849.2160000000003</v>
      </c>
      <c r="Q37" s="33">
        <v>4101.5159999999996</v>
      </c>
      <c r="R37" s="33">
        <v>4585.8209999999999</v>
      </c>
      <c r="S37" s="33">
        <v>4857.2565000000004</v>
      </c>
      <c r="T37" s="33">
        <v>4263.5609999999997</v>
      </c>
      <c r="U37" s="33">
        <v>3559.6848</v>
      </c>
      <c r="V37" s="33">
        <v>3990.6192000000001</v>
      </c>
      <c r="W37" s="33">
        <v>4813.8784999999998</v>
      </c>
      <c r="X37" s="33">
        <v>4944.9655000000002</v>
      </c>
      <c r="Y37" s="33">
        <v>4114.3109999999997</v>
      </c>
      <c r="Z37" s="33">
        <v>3861.6772000000001</v>
      </c>
      <c r="AA37" s="33">
        <v>3238.5237999999999</v>
      </c>
      <c r="AB37" s="33">
        <v>0</v>
      </c>
      <c r="AC37" s="33">
        <v>0</v>
      </c>
      <c r="AD37" s="33">
        <v>0</v>
      </c>
      <c r="AE37" s="33">
        <v>0</v>
      </c>
    </row>
    <row r="38" spans="1:31">
      <c r="A38" s="29" t="s">
        <v>131</v>
      </c>
      <c r="B38" s="29" t="s">
        <v>66</v>
      </c>
      <c r="C38" s="33">
        <v>4.2005321999999999E-3</v>
      </c>
      <c r="D38" s="33">
        <v>4.094945620000001E-3</v>
      </c>
      <c r="E38" s="33">
        <v>4.0863623000000002E-3</v>
      </c>
      <c r="F38" s="33">
        <v>9295.3209101037428</v>
      </c>
      <c r="G38" s="33">
        <v>4175.0910772718898</v>
      </c>
      <c r="H38" s="33">
        <v>4511.0346250230505</v>
      </c>
      <c r="I38" s="33">
        <v>8221.102538892681</v>
      </c>
      <c r="J38" s="33">
        <v>14074.079694998309</v>
      </c>
      <c r="K38" s="33">
        <v>8229.3154817056402</v>
      </c>
      <c r="L38" s="33">
        <v>12788.608749141778</v>
      </c>
      <c r="M38" s="33">
        <v>21015.164589488541</v>
      </c>
      <c r="N38" s="33">
        <v>29065.5677794726</v>
      </c>
      <c r="O38" s="33">
        <v>28621.479539742002</v>
      </c>
      <c r="P38" s="33">
        <v>17895.834296185199</v>
      </c>
      <c r="Q38" s="33">
        <v>21981.216008481166</v>
      </c>
      <c r="R38" s="33">
        <v>30421.8033389749</v>
      </c>
      <c r="S38" s="33">
        <v>46458.1246776154</v>
      </c>
      <c r="T38" s="33">
        <v>27167.581052420999</v>
      </c>
      <c r="U38" s="33">
        <v>57113.514723867098</v>
      </c>
      <c r="V38" s="33">
        <v>70044.998252306003</v>
      </c>
      <c r="W38" s="33">
        <v>77039.890989459804</v>
      </c>
      <c r="X38" s="33">
        <v>84804.523200719806</v>
      </c>
      <c r="Y38" s="33">
        <v>71320.51788328831</v>
      </c>
      <c r="Z38" s="33">
        <v>77143.474884536699</v>
      </c>
      <c r="AA38" s="33">
        <v>83030.718167658299</v>
      </c>
      <c r="AB38" s="33">
        <v>155048.3327492883</v>
      </c>
      <c r="AC38" s="33">
        <v>119635.27981226931</v>
      </c>
      <c r="AD38" s="33">
        <v>116329.6535903141</v>
      </c>
      <c r="AE38" s="33">
        <v>101205.75336886621</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712378.69827378378</v>
      </c>
      <c r="D45" s="35">
        <v>651790.00570438651</v>
      </c>
      <c r="E45" s="35">
        <v>641794.14414222364</v>
      </c>
      <c r="F45" s="35">
        <v>499889.57527754043</v>
      </c>
      <c r="G45" s="35">
        <v>472697.41093515902</v>
      </c>
      <c r="H45" s="35">
        <v>441665.17024524207</v>
      </c>
      <c r="I45" s="35">
        <v>401984.06493184005</v>
      </c>
      <c r="J45" s="35">
        <v>401059.89879986655</v>
      </c>
      <c r="K45" s="35">
        <v>371259.09674756072</v>
      </c>
      <c r="L45" s="35">
        <v>359512.89876221225</v>
      </c>
      <c r="M45" s="35">
        <v>359613.41116271121</v>
      </c>
      <c r="N45" s="35">
        <v>364863.71947637352</v>
      </c>
      <c r="O45" s="35">
        <v>349537.9224148611</v>
      </c>
      <c r="P45" s="35">
        <v>280910.45457676094</v>
      </c>
      <c r="Q45" s="35">
        <v>263998.68453913881</v>
      </c>
      <c r="R45" s="35">
        <v>224939.78254587238</v>
      </c>
      <c r="S45" s="35">
        <v>239675.16484135779</v>
      </c>
      <c r="T45" s="35">
        <v>207055.85140381363</v>
      </c>
      <c r="U45" s="35">
        <v>210821.04464016433</v>
      </c>
      <c r="V45" s="35">
        <v>226349.93723525864</v>
      </c>
      <c r="W45" s="35">
        <v>223801.94959230482</v>
      </c>
      <c r="X45" s="35">
        <v>220550.63598190487</v>
      </c>
      <c r="Y45" s="35">
        <v>177345.24850425782</v>
      </c>
      <c r="Z45" s="35">
        <v>172602.65386516278</v>
      </c>
      <c r="AA45" s="35">
        <v>143817.92757889826</v>
      </c>
      <c r="AB45" s="35">
        <v>204237.29806701728</v>
      </c>
      <c r="AC45" s="35">
        <v>165246.51838339921</v>
      </c>
      <c r="AD45" s="35">
        <v>157942.69465206985</v>
      </c>
      <c r="AE45" s="35">
        <v>141338.35628773633</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207416.43893999999</v>
      </c>
      <c r="D49" s="33">
        <v>171548.6881</v>
      </c>
      <c r="E49" s="33">
        <v>171756.87296000001</v>
      </c>
      <c r="F49" s="33">
        <v>82308.054894197499</v>
      </c>
      <c r="G49" s="33">
        <v>78923.723384040786</v>
      </c>
      <c r="H49" s="33">
        <v>60078.910951431528</v>
      </c>
      <c r="I49" s="33">
        <v>8.213099222999988E-3</v>
      </c>
      <c r="J49" s="33">
        <v>6.2075944679999889E-3</v>
      </c>
      <c r="K49" s="33">
        <v>5.2555613000000003E-3</v>
      </c>
      <c r="L49" s="33">
        <v>4.6365549550000003E-3</v>
      </c>
      <c r="M49" s="33">
        <v>3.8412652040000004E-3</v>
      </c>
      <c r="N49" s="33">
        <v>3.388776659E-3</v>
      </c>
      <c r="O49" s="33">
        <v>3.3364038879999986E-3</v>
      </c>
      <c r="P49" s="33">
        <v>2.9644913139999967E-3</v>
      </c>
      <c r="Q49" s="33">
        <v>2.8568504480000001E-3</v>
      </c>
      <c r="R49" s="33">
        <v>2.6246838500000001E-3</v>
      </c>
      <c r="S49" s="33">
        <v>2.2350202659999997E-3</v>
      </c>
      <c r="T49" s="33">
        <v>2.2346275899999993E-3</v>
      </c>
      <c r="U49" s="33">
        <v>1.8544136829999999E-3</v>
      </c>
      <c r="V49" s="33">
        <v>1.8089853859999999E-3</v>
      </c>
      <c r="W49" s="33">
        <v>1.9313380379999997E-3</v>
      </c>
      <c r="X49" s="33">
        <v>1.986668586999999E-3</v>
      </c>
      <c r="Y49" s="33">
        <v>1.8860083070000001E-3</v>
      </c>
      <c r="Z49" s="33">
        <v>1.6914566499999998E-3</v>
      </c>
      <c r="AA49" s="33">
        <v>1.5633452635000001E-3</v>
      </c>
      <c r="AB49" s="33">
        <v>1.67262148E-3</v>
      </c>
      <c r="AC49" s="33">
        <v>7.3542366699999996E-4</v>
      </c>
      <c r="AD49" s="33">
        <v>0</v>
      </c>
      <c r="AE49" s="33">
        <v>0</v>
      </c>
    </row>
    <row r="50" spans="1:31">
      <c r="A50" s="29" t="s">
        <v>132</v>
      </c>
      <c r="B50" s="29" t="s">
        <v>20</v>
      </c>
      <c r="C50" s="33">
        <v>1.5315156E-3</v>
      </c>
      <c r="D50" s="33">
        <v>1.4786339999999999E-3</v>
      </c>
      <c r="E50" s="33">
        <v>1.5291094999999998E-3</v>
      </c>
      <c r="F50" s="33">
        <v>2.560849E-3</v>
      </c>
      <c r="G50" s="33">
        <v>2.5054748E-3</v>
      </c>
      <c r="H50" s="33">
        <v>2.3862250000000001E-3</v>
      </c>
      <c r="I50" s="33">
        <v>2.2461301999999999E-3</v>
      </c>
      <c r="J50" s="33">
        <v>2.3375623000000002E-3</v>
      </c>
      <c r="K50" s="33">
        <v>2.2372632000000003E-3</v>
      </c>
      <c r="L50" s="33">
        <v>2.172818E-3</v>
      </c>
      <c r="M50" s="33">
        <v>2.2424216000000003E-3</v>
      </c>
      <c r="N50" s="33">
        <v>2.8704160000000002E-3</v>
      </c>
      <c r="O50" s="33">
        <v>2.7995798999999998E-3</v>
      </c>
      <c r="P50" s="33">
        <v>2.6521802000000001E-3</v>
      </c>
      <c r="Q50" s="33">
        <v>2.5008260999999999E-3</v>
      </c>
      <c r="R50" s="33">
        <v>2.4252126000000001E-3</v>
      </c>
      <c r="S50" s="33">
        <v>2.9460829999999999E-3</v>
      </c>
      <c r="T50" s="33">
        <v>2.8529239999999997E-3</v>
      </c>
      <c r="U50" s="33">
        <v>2.957211E-3</v>
      </c>
      <c r="V50" s="33">
        <v>2.8009013999999999E-3</v>
      </c>
      <c r="W50" s="33">
        <v>4.5172677E-3</v>
      </c>
      <c r="X50" s="33">
        <v>4.5144872999999999E-3</v>
      </c>
      <c r="Y50" s="33">
        <v>5.3461109999999997E-3</v>
      </c>
      <c r="Z50" s="33">
        <v>4.8061270000000003E-3</v>
      </c>
      <c r="AA50" s="33">
        <v>4.7007884999999998E-3</v>
      </c>
      <c r="AB50" s="33">
        <v>4.7486115000000004E-3</v>
      </c>
      <c r="AC50" s="33">
        <v>4.4552298000000001E-3</v>
      </c>
      <c r="AD50" s="33">
        <v>5.2061830000000005E-3</v>
      </c>
      <c r="AE50" s="33">
        <v>4.8981049999999998E-3</v>
      </c>
    </row>
    <row r="51" spans="1:31">
      <c r="A51" s="29" t="s">
        <v>132</v>
      </c>
      <c r="B51" s="29" t="s">
        <v>32</v>
      </c>
      <c r="C51" s="33">
        <v>1065.5264</v>
      </c>
      <c r="D51" s="33">
        <v>505.72793999999999</v>
      </c>
      <c r="E51" s="33">
        <v>897.23050000000001</v>
      </c>
      <c r="F51" s="33">
        <v>6440.8069999999998</v>
      </c>
      <c r="G51" s="33">
        <v>5626.0794999999998</v>
      </c>
      <c r="H51" s="33">
        <v>5316.2809999999999</v>
      </c>
      <c r="I51" s="33">
        <v>4809.51</v>
      </c>
      <c r="J51" s="33">
        <v>6760.2044999999998</v>
      </c>
      <c r="K51" s="33">
        <v>1389.8688</v>
      </c>
      <c r="L51" s="33">
        <v>3677.9895000000001</v>
      </c>
      <c r="M51" s="33">
        <v>4857.9385000000002</v>
      </c>
      <c r="N51" s="33">
        <v>14623.109</v>
      </c>
      <c r="O51" s="33">
        <v>10978.538</v>
      </c>
      <c r="P51" s="33">
        <v>17819.831999999999</v>
      </c>
      <c r="Q51" s="33">
        <v>12103.085999999999</v>
      </c>
      <c r="R51" s="33">
        <v>12839.174000000001</v>
      </c>
      <c r="S51" s="33">
        <v>25780.828000000001</v>
      </c>
      <c r="T51" s="33">
        <v>25281.991999999998</v>
      </c>
      <c r="U51" s="33">
        <v>0</v>
      </c>
      <c r="V51" s="33">
        <v>0</v>
      </c>
      <c r="W51" s="33">
        <v>0</v>
      </c>
      <c r="X51" s="33">
        <v>0</v>
      </c>
      <c r="Y51" s="33">
        <v>0</v>
      </c>
      <c r="Z51" s="33">
        <v>0</v>
      </c>
      <c r="AA51" s="33">
        <v>0</v>
      </c>
      <c r="AB51" s="33">
        <v>0</v>
      </c>
      <c r="AC51" s="33">
        <v>0</v>
      </c>
      <c r="AD51" s="33">
        <v>0</v>
      </c>
      <c r="AE51" s="33">
        <v>0</v>
      </c>
    </row>
    <row r="52" spans="1:31">
      <c r="A52" s="29" t="s">
        <v>132</v>
      </c>
      <c r="B52" s="29" t="s">
        <v>66</v>
      </c>
      <c r="C52" s="33">
        <v>1147.39217832186</v>
      </c>
      <c r="D52" s="33">
        <v>30.694976270840005</v>
      </c>
      <c r="E52" s="33">
        <v>1018.4489885861399</v>
      </c>
      <c r="F52" s="33">
        <v>4268.3577980562004</v>
      </c>
      <c r="G52" s="33">
        <v>2496.3131751557598</v>
      </c>
      <c r="H52" s="33">
        <v>6251.3232246222606</v>
      </c>
      <c r="I52" s="33">
        <v>2661.9423410979002</v>
      </c>
      <c r="J52" s="33">
        <v>4379.4725818746101</v>
      </c>
      <c r="K52" s="33">
        <v>1574.8270636764098</v>
      </c>
      <c r="L52" s="33">
        <v>2902.4857637293599</v>
      </c>
      <c r="M52" s="33">
        <v>2751.79450922243</v>
      </c>
      <c r="N52" s="33">
        <v>12762.643662235902</v>
      </c>
      <c r="O52" s="33">
        <v>6302.7483078172299</v>
      </c>
      <c r="P52" s="33">
        <v>11070.053455432531</v>
      </c>
      <c r="Q52" s="33">
        <v>17451.37792432445</v>
      </c>
      <c r="R52" s="33">
        <v>14391.91889298306</v>
      </c>
      <c r="S52" s="33">
        <v>24416.4853620781</v>
      </c>
      <c r="T52" s="33">
        <v>16449.827846714201</v>
      </c>
      <c r="U52" s="33">
        <v>39655.009893458795</v>
      </c>
      <c r="V52" s="33">
        <v>62017.594805659697</v>
      </c>
      <c r="W52" s="33">
        <v>81975.364058898398</v>
      </c>
      <c r="X52" s="33">
        <v>82833.290714897856</v>
      </c>
      <c r="Y52" s="33">
        <v>146822.51347698399</v>
      </c>
      <c r="Z52" s="33">
        <v>104078.076620288</v>
      </c>
      <c r="AA52" s="33">
        <v>106346.78653252759</v>
      </c>
      <c r="AB52" s="33">
        <v>160619.92151219698</v>
      </c>
      <c r="AC52" s="33">
        <v>152369.90783194901</v>
      </c>
      <c r="AD52" s="33">
        <v>217491.22625332902</v>
      </c>
      <c r="AE52" s="33">
        <v>260736.47836945998</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209629.35904983745</v>
      </c>
      <c r="D59" s="35">
        <v>172085.11249490484</v>
      </c>
      <c r="E59" s="35">
        <v>173672.55397769564</v>
      </c>
      <c r="F59" s="35">
        <v>93017.222253102693</v>
      </c>
      <c r="G59" s="35">
        <v>87046.118564671357</v>
      </c>
      <c r="H59" s="35">
        <v>71646.517562278794</v>
      </c>
      <c r="I59" s="35">
        <v>7471.4628003273228</v>
      </c>
      <c r="J59" s="35">
        <v>11139.685627031378</v>
      </c>
      <c r="K59" s="35">
        <v>2964.7033565009096</v>
      </c>
      <c r="L59" s="35">
        <v>6580.4820731023156</v>
      </c>
      <c r="M59" s="35">
        <v>7609.7390929092344</v>
      </c>
      <c r="N59" s="35">
        <v>27385.758921428562</v>
      </c>
      <c r="O59" s="35">
        <v>17281.292443801016</v>
      </c>
      <c r="P59" s="35">
        <v>28889.891072104045</v>
      </c>
      <c r="Q59" s="35">
        <v>29554.469282000995</v>
      </c>
      <c r="R59" s="35">
        <v>27231.097942879511</v>
      </c>
      <c r="S59" s="35">
        <v>50197.318543181362</v>
      </c>
      <c r="T59" s="35">
        <v>41731.824934265795</v>
      </c>
      <c r="U59" s="35">
        <v>39655.014705083478</v>
      </c>
      <c r="V59" s="35">
        <v>62017.59941554648</v>
      </c>
      <c r="W59" s="35">
        <v>81975.370507504136</v>
      </c>
      <c r="X59" s="35">
        <v>82833.297216053747</v>
      </c>
      <c r="Y59" s="35">
        <v>146822.52070910329</v>
      </c>
      <c r="Z59" s="35">
        <v>104078.08311787165</v>
      </c>
      <c r="AA59" s="35">
        <v>106346.79279666135</v>
      </c>
      <c r="AB59" s="35">
        <v>160619.92793342995</v>
      </c>
      <c r="AC59" s="35">
        <v>152369.91302260247</v>
      </c>
      <c r="AD59" s="35">
        <v>217491.23145951203</v>
      </c>
      <c r="AE59" s="35">
        <v>260736.48326756497</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89405.833622490405</v>
      </c>
      <c r="D64" s="33">
        <v>82396.38748489671</v>
      </c>
      <c r="E64" s="33">
        <v>32793.297800807602</v>
      </c>
      <c r="F64" s="33">
        <v>48601.278059401804</v>
      </c>
      <c r="G64" s="33">
        <v>60046.834044476498</v>
      </c>
      <c r="H64" s="33">
        <v>53308.601946263094</v>
      </c>
      <c r="I64" s="33">
        <v>26105.419870946298</v>
      </c>
      <c r="J64" s="33">
        <v>25266.7177925209</v>
      </c>
      <c r="K64" s="33">
        <v>24165.151718324698</v>
      </c>
      <c r="L64" s="33">
        <v>23338.231730311501</v>
      </c>
      <c r="M64" s="33">
        <v>28035.521703352999</v>
      </c>
      <c r="N64" s="33">
        <v>42524.842340782598</v>
      </c>
      <c r="O64" s="33">
        <v>47639.530262656503</v>
      </c>
      <c r="P64" s="33">
        <v>48817.038154577</v>
      </c>
      <c r="Q64" s="33">
        <v>30076.214176130001</v>
      </c>
      <c r="R64" s="33">
        <v>32948.678094037503</v>
      </c>
      <c r="S64" s="33">
        <v>3.0066613999999896E-3</v>
      </c>
      <c r="T64" s="33">
        <v>2.8930322999999999E-3</v>
      </c>
      <c r="U64" s="33">
        <v>2.7569369999999901E-3</v>
      </c>
      <c r="V64" s="33">
        <v>2.5948519999999999E-3</v>
      </c>
      <c r="W64" s="33">
        <v>3.1417967999999999E-3</v>
      </c>
      <c r="X64" s="33">
        <v>3.1058276E-3</v>
      </c>
      <c r="Y64" s="33">
        <v>3.0725662999999898E-3</v>
      </c>
      <c r="Z64" s="33">
        <v>2.7768823999999998E-3</v>
      </c>
      <c r="AA64" s="33">
        <v>2.7145252000000003E-3</v>
      </c>
      <c r="AB64" s="33">
        <v>2.6668479999999999E-3</v>
      </c>
      <c r="AC64" s="33">
        <v>2.4985547000000003E-3</v>
      </c>
      <c r="AD64" s="33">
        <v>2.3845362999999902E-3</v>
      </c>
      <c r="AE64" s="33">
        <v>2.2315554999999998E-3</v>
      </c>
    </row>
    <row r="65" spans="1:31">
      <c r="A65" s="29" t="s">
        <v>133</v>
      </c>
      <c r="B65" s="29" t="s">
        <v>32</v>
      </c>
      <c r="C65" s="33">
        <v>80277.631999999998</v>
      </c>
      <c r="D65" s="33">
        <v>75771.683000000005</v>
      </c>
      <c r="E65" s="33">
        <v>67881.581000000006</v>
      </c>
      <c r="F65" s="33">
        <v>11686.11556</v>
      </c>
      <c r="G65" s="33">
        <v>13135.9594</v>
      </c>
      <c r="H65" s="33">
        <v>12875.6229</v>
      </c>
      <c r="I65" s="33">
        <v>6949.7377699999997</v>
      </c>
      <c r="J65" s="33">
        <v>7506.9928899999995</v>
      </c>
      <c r="K65" s="33">
        <v>6011.3560499999994</v>
      </c>
      <c r="L65" s="33">
        <v>5721.05717</v>
      </c>
      <c r="M65" s="33">
        <v>6430.1321100000005</v>
      </c>
      <c r="N65" s="33">
        <v>18271.0039</v>
      </c>
      <c r="O65" s="33">
        <v>18009.990839999999</v>
      </c>
      <c r="P65" s="33">
        <v>30203.776750000001</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4048.40507726443</v>
      </c>
      <c r="D66" s="33">
        <v>1817.6374693099199</v>
      </c>
      <c r="E66" s="33">
        <v>6245.9303552782203</v>
      </c>
      <c r="F66" s="33">
        <v>9606.9083721566021</v>
      </c>
      <c r="G66" s="33">
        <v>12475.747130179461</v>
      </c>
      <c r="H66" s="33">
        <v>8600.1774992097689</v>
      </c>
      <c r="I66" s="33">
        <v>3783.8177497286088</v>
      </c>
      <c r="J66" s="33">
        <v>4204.0266026279105</v>
      </c>
      <c r="K66" s="33">
        <v>720.64490900200985</v>
      </c>
      <c r="L66" s="33">
        <v>2970.2465413261898</v>
      </c>
      <c r="M66" s="33">
        <v>4371.87100626351</v>
      </c>
      <c r="N66" s="33">
        <v>11570.33424167175</v>
      </c>
      <c r="O66" s="33">
        <v>10908.6782280754</v>
      </c>
      <c r="P66" s="33">
        <v>15780.764072419199</v>
      </c>
      <c r="Q66" s="33">
        <v>12027.285558706</v>
      </c>
      <c r="R66" s="33">
        <v>10899.160215355299</v>
      </c>
      <c r="S66" s="33">
        <v>27935.351348259999</v>
      </c>
      <c r="T66" s="33">
        <v>26757.542368713221</v>
      </c>
      <c r="U66" s="33">
        <v>30344.392850851003</v>
      </c>
      <c r="V66" s="33">
        <v>32906.348309336099</v>
      </c>
      <c r="W66" s="33">
        <v>42433.008338913904</v>
      </c>
      <c r="X66" s="33">
        <v>47682.221205736503</v>
      </c>
      <c r="Y66" s="33">
        <v>72543.007487583018</v>
      </c>
      <c r="Z66" s="33">
        <v>33598.365339456002</v>
      </c>
      <c r="AA66" s="33">
        <v>34613.725289628004</v>
      </c>
      <c r="AB66" s="33">
        <v>34163.835986695391</v>
      </c>
      <c r="AC66" s="33">
        <v>29308.102895791148</v>
      </c>
      <c r="AD66" s="33">
        <v>37929.003152318997</v>
      </c>
      <c r="AE66" s="33">
        <v>33864.755184825495</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173731.87069975483</v>
      </c>
      <c r="D73" s="35">
        <v>159985.70795420662</v>
      </c>
      <c r="E73" s="35">
        <v>106920.80915608583</v>
      </c>
      <c r="F73" s="35">
        <v>69894.301991558401</v>
      </c>
      <c r="G73" s="35">
        <v>85658.540574655955</v>
      </c>
      <c r="H73" s="35">
        <v>74784.402345472859</v>
      </c>
      <c r="I73" s="35">
        <v>36838.97539067491</v>
      </c>
      <c r="J73" s="35">
        <v>36977.737285148811</v>
      </c>
      <c r="K73" s="35">
        <v>30897.152677326707</v>
      </c>
      <c r="L73" s="35">
        <v>32029.53544163769</v>
      </c>
      <c r="M73" s="35">
        <v>38837.524819616505</v>
      </c>
      <c r="N73" s="35">
        <v>72366.180482454351</v>
      </c>
      <c r="O73" s="35">
        <v>76558.199330731892</v>
      </c>
      <c r="P73" s="35">
        <v>94801.578976996199</v>
      </c>
      <c r="Q73" s="35">
        <v>42103.499734836005</v>
      </c>
      <c r="R73" s="35">
        <v>43847.838309392799</v>
      </c>
      <c r="S73" s="35">
        <v>27935.354354921401</v>
      </c>
      <c r="T73" s="35">
        <v>26757.545261745519</v>
      </c>
      <c r="U73" s="35">
        <v>30344.395607788003</v>
      </c>
      <c r="V73" s="35">
        <v>32906.350904188097</v>
      </c>
      <c r="W73" s="35">
        <v>42433.011480710702</v>
      </c>
      <c r="X73" s="35">
        <v>47682.224311564103</v>
      </c>
      <c r="Y73" s="35">
        <v>72543.010560149312</v>
      </c>
      <c r="Z73" s="35">
        <v>33598.368116338403</v>
      </c>
      <c r="AA73" s="35">
        <v>34613.728004153207</v>
      </c>
      <c r="AB73" s="35">
        <v>34163.838653543389</v>
      </c>
      <c r="AC73" s="35">
        <v>29308.105394345846</v>
      </c>
      <c r="AD73" s="35">
        <v>37929.0055368553</v>
      </c>
      <c r="AE73" s="35">
        <v>33864.757416380999</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1.4597375E-3</v>
      </c>
      <c r="D78" s="33">
        <v>1.3855257999999999E-3</v>
      </c>
      <c r="E78" s="33">
        <v>1.4092108E-3</v>
      </c>
      <c r="F78" s="33">
        <v>1.3737393999999901E-3</v>
      </c>
      <c r="G78" s="33">
        <v>1.3167938E-3</v>
      </c>
      <c r="H78" s="33">
        <v>1.3025186999999999E-3</v>
      </c>
      <c r="I78" s="33">
        <v>1.4612541E-3</v>
      </c>
      <c r="J78" s="33">
        <v>1.5263359999999999E-3</v>
      </c>
      <c r="K78" s="33">
        <v>1.4883116E-3</v>
      </c>
      <c r="L78" s="33">
        <v>1.5298315000000001E-3</v>
      </c>
      <c r="M78" s="33">
        <v>1.4900935E-3</v>
      </c>
      <c r="N78" s="33">
        <v>1.7528029999999899E-3</v>
      </c>
      <c r="O78" s="33">
        <v>1.6956195000000002E-3</v>
      </c>
      <c r="P78" s="33">
        <v>1.6221816999999901E-3</v>
      </c>
      <c r="Q78" s="33">
        <v>1.5452545E-3</v>
      </c>
      <c r="R78" s="33">
        <v>1.5011282999999999E-3</v>
      </c>
      <c r="S78" s="33">
        <v>1.5934198999999901E-3</v>
      </c>
      <c r="T78" s="33">
        <v>1.5232912999999999E-3</v>
      </c>
      <c r="U78" s="33">
        <v>1.7211162E-3</v>
      </c>
      <c r="V78" s="33">
        <v>1.6275212999999999E-3</v>
      </c>
      <c r="W78" s="33">
        <v>1.7839996000000001E-3</v>
      </c>
      <c r="X78" s="33">
        <v>1.7265818999999999E-3</v>
      </c>
      <c r="Y78" s="33">
        <v>1.6482624999999999E-3</v>
      </c>
      <c r="Z78" s="33">
        <v>1.5028082000000001E-3</v>
      </c>
      <c r="AA78" s="33">
        <v>1.4573187E-3</v>
      </c>
      <c r="AB78" s="33">
        <v>1.5068621999999999E-3</v>
      </c>
      <c r="AC78" s="33">
        <v>1.4100059999999901E-3</v>
      </c>
      <c r="AD78" s="33">
        <v>1.65384439999999E-3</v>
      </c>
      <c r="AE78" s="33">
        <v>1.5610989E-3</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1.6570745599999998E-3</v>
      </c>
      <c r="D80" s="33">
        <v>1.50736502E-3</v>
      </c>
      <c r="E80" s="33">
        <v>1.5754005099999997E-3</v>
      </c>
      <c r="F80" s="33">
        <v>1.5608190200000001E-3</v>
      </c>
      <c r="G80" s="33">
        <v>1.5239671899999992E-3</v>
      </c>
      <c r="H80" s="33">
        <v>1.5477894799999991E-3</v>
      </c>
      <c r="I80" s="33">
        <v>1.6821092099999992E-3</v>
      </c>
      <c r="J80" s="33">
        <v>1.7655433800000001E-3</v>
      </c>
      <c r="K80" s="33">
        <v>1.91427707E-3</v>
      </c>
      <c r="L80" s="33">
        <v>63.272803818499895</v>
      </c>
      <c r="M80" s="33">
        <v>110.63221901996</v>
      </c>
      <c r="N80" s="33">
        <v>234.35957844167001</v>
      </c>
      <c r="O80" s="33">
        <v>67.958891951999902</v>
      </c>
      <c r="P80" s="33">
        <v>86.752385505160007</v>
      </c>
      <c r="Q80" s="33">
        <v>478.53195013405997</v>
      </c>
      <c r="R80" s="33">
        <v>221.41606948234002</v>
      </c>
      <c r="S80" s="33">
        <v>282.92193936049995</v>
      </c>
      <c r="T80" s="33">
        <v>1.9895008799999982E-3</v>
      </c>
      <c r="U80" s="33">
        <v>1032.03430445653</v>
      </c>
      <c r="V80" s="33">
        <v>366.86667436189003</v>
      </c>
      <c r="W80" s="33">
        <v>147.73690020793998</v>
      </c>
      <c r="X80" s="33">
        <v>2.1820357099999986E-3</v>
      </c>
      <c r="Y80" s="33">
        <v>156.4199174375</v>
      </c>
      <c r="Z80" s="33">
        <v>255.87487376175997</v>
      </c>
      <c r="AA80" s="33">
        <v>115.3717441787</v>
      </c>
      <c r="AB80" s="33">
        <v>94.254552371439985</v>
      </c>
      <c r="AC80" s="33">
        <v>71.670404267180018</v>
      </c>
      <c r="AD80" s="33">
        <v>775.40749550049998</v>
      </c>
      <c r="AE80" s="33">
        <v>292.70479806290001</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3.1168120599999998E-3</v>
      </c>
      <c r="D87" s="35">
        <v>2.8928908199999997E-3</v>
      </c>
      <c r="E87" s="35">
        <v>2.9846113099999995E-3</v>
      </c>
      <c r="F87" s="35">
        <v>2.93455841999999E-3</v>
      </c>
      <c r="G87" s="35">
        <v>2.840760989999999E-3</v>
      </c>
      <c r="H87" s="35">
        <v>2.850308179999999E-3</v>
      </c>
      <c r="I87" s="35">
        <v>3.1433633099999993E-3</v>
      </c>
      <c r="J87" s="35">
        <v>3.2918793799999999E-3</v>
      </c>
      <c r="K87" s="35">
        <v>3.4025886699999997E-3</v>
      </c>
      <c r="L87" s="35">
        <v>63.274333649999896</v>
      </c>
      <c r="M87" s="35">
        <v>110.63370911346</v>
      </c>
      <c r="N87" s="35">
        <v>234.36133124467</v>
      </c>
      <c r="O87" s="35">
        <v>67.9605875714999</v>
      </c>
      <c r="P87" s="35">
        <v>86.754007686860007</v>
      </c>
      <c r="Q87" s="35">
        <v>478.53349538855997</v>
      </c>
      <c r="R87" s="35">
        <v>221.41757061064001</v>
      </c>
      <c r="S87" s="35">
        <v>282.92353278039997</v>
      </c>
      <c r="T87" s="35">
        <v>3.5127921799999982E-3</v>
      </c>
      <c r="U87" s="35">
        <v>1032.0360255727301</v>
      </c>
      <c r="V87" s="35">
        <v>366.86830188319004</v>
      </c>
      <c r="W87" s="35">
        <v>147.73868420753999</v>
      </c>
      <c r="X87" s="35">
        <v>3.9086176099999981E-3</v>
      </c>
      <c r="Y87" s="35">
        <v>156.4215657</v>
      </c>
      <c r="Z87" s="35">
        <v>255.87637656995997</v>
      </c>
      <c r="AA87" s="35">
        <v>115.3732014974</v>
      </c>
      <c r="AB87" s="35">
        <v>94.256059233639988</v>
      </c>
      <c r="AC87" s="35">
        <v>71.671814273180019</v>
      </c>
      <c r="AD87" s="35">
        <v>775.40914934490002</v>
      </c>
      <c r="AE87" s="35">
        <v>292.70635916180004</v>
      </c>
    </row>
  </sheetData>
  <sheetProtection algorithmName="SHA-512" hashValue="z/jeEATdoNwLX5JazdzI/ntq3zrchE6/wwGbo1aLKLtgHx3A1CB8WZMbjRmMxAjdAvVI9d0iWk/RSBknf954EQ==" saltValue="n713kBRO5S3GcQCGXb7hr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2.3618205658185844E-3</v>
      </c>
      <c r="D8" s="33">
        <v>2.289922749595458E-3</v>
      </c>
      <c r="E8" s="33">
        <v>2.3858038629343621E-3</v>
      </c>
      <c r="F8" s="33">
        <v>2.976649763006013E-3</v>
      </c>
      <c r="G8" s="33">
        <v>2.84031465822609E-3</v>
      </c>
      <c r="H8" s="33">
        <v>2.7102239094420758E-3</v>
      </c>
      <c r="I8" s="33">
        <v>2.6939504236394001E-3</v>
      </c>
      <c r="J8" s="33">
        <v>2.7178170563207501E-3</v>
      </c>
      <c r="K8" s="33">
        <v>2.6388355135544893E-3</v>
      </c>
      <c r="L8" s="33">
        <v>2.6079919440752438E-3</v>
      </c>
      <c r="M8" s="33">
        <v>2.6951846933070105E-3</v>
      </c>
      <c r="N8" s="33">
        <v>3.6503899898265319E-3</v>
      </c>
      <c r="O8" s="33">
        <v>3.4831965537912494E-3</v>
      </c>
      <c r="P8" s="33">
        <v>3.3236608324470509E-3</v>
      </c>
      <c r="Q8" s="33">
        <v>3.226305457293474E-3</v>
      </c>
      <c r="R8" s="33">
        <v>3.0699272710099589E-3</v>
      </c>
      <c r="S8" s="33">
        <v>3.8374389258926771E-3</v>
      </c>
      <c r="T8" s="33">
        <v>3.6616783629436151E-3</v>
      </c>
      <c r="U8" s="33">
        <v>3.8162737932424676E-3</v>
      </c>
      <c r="V8" s="33">
        <v>3.6312999951789732E-3</v>
      </c>
      <c r="W8" s="33">
        <v>4.3652576711034931E-3</v>
      </c>
      <c r="X8" s="33">
        <v>4.2714538740754385E-3</v>
      </c>
      <c r="Y8" s="33">
        <v>4.5453741139214621E-3</v>
      </c>
      <c r="Z8" s="33">
        <v>4.325061012969352E-3</v>
      </c>
      <c r="AA8" s="33">
        <v>4.126966613785722E-3</v>
      </c>
      <c r="AB8" s="33">
        <v>3.2376548971728438E-3</v>
      </c>
      <c r="AC8" s="33">
        <v>3.0863733126083445E-3</v>
      </c>
      <c r="AD8" s="33">
        <v>3.2251381303023581E-3</v>
      </c>
      <c r="AE8" s="33">
        <v>2.858778521566319E-3</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5.7529774346089333E-3</v>
      </c>
      <c r="D10" s="33">
        <v>5.694919442427766E-3</v>
      </c>
      <c r="E10" s="33">
        <v>5.5986486990464556E-3</v>
      </c>
      <c r="F10" s="33">
        <v>5.3394317697142979E-3</v>
      </c>
      <c r="G10" s="33">
        <v>5.0948776408287714E-3</v>
      </c>
      <c r="H10" s="33">
        <v>4.861524464504185E-3</v>
      </c>
      <c r="I10" s="33">
        <v>4.6512696901909577E-3</v>
      </c>
      <c r="J10" s="33">
        <v>4.5568445275525216E-3</v>
      </c>
      <c r="K10" s="33">
        <v>4.4640860411884658E-3</v>
      </c>
      <c r="L10" s="33">
        <v>4.5043599417768729E-3</v>
      </c>
      <c r="M10" s="33">
        <v>4.6770026273785228E-3</v>
      </c>
      <c r="N10" s="33">
        <v>9.0473052860734864E-3</v>
      </c>
      <c r="O10" s="33">
        <v>8.6329248878545296E-3</v>
      </c>
      <c r="P10" s="33">
        <v>8.2375237446732537E-3</v>
      </c>
      <c r="Q10" s="33">
        <v>1.3854887599503795E-2</v>
      </c>
      <c r="R10" s="33">
        <v>1.3183344801510361E-2</v>
      </c>
      <c r="S10" s="33">
        <v>42723.541788814517</v>
      </c>
      <c r="T10" s="33">
        <v>40766.738331875262</v>
      </c>
      <c r="U10" s="33">
        <v>69327.795629861139</v>
      </c>
      <c r="V10" s="33">
        <v>65967.49540933386</v>
      </c>
      <c r="W10" s="33">
        <v>91712.339069723937</v>
      </c>
      <c r="X10" s="33">
        <v>89691.913129599634</v>
      </c>
      <c r="Y10" s="33">
        <v>122068.4314600978</v>
      </c>
      <c r="Z10" s="33">
        <v>153414.2441972325</v>
      </c>
      <c r="AA10" s="33">
        <v>146387.63753449896</v>
      </c>
      <c r="AB10" s="33">
        <v>191689.25208866762</v>
      </c>
      <c r="AC10" s="33">
        <v>183398.93471181134</v>
      </c>
      <c r="AD10" s="33">
        <v>186536.64844001704</v>
      </c>
      <c r="AE10" s="33">
        <v>194063.37544984618</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718209.69665923819</v>
      </c>
      <c r="D12" s="33">
        <v>685314.59748026845</v>
      </c>
      <c r="E12" s="33">
        <v>919898.90475256008</v>
      </c>
      <c r="F12" s="33">
        <v>1397848.2769687236</v>
      </c>
      <c r="G12" s="33">
        <v>1345406.4751978868</v>
      </c>
      <c r="H12" s="33">
        <v>1322639.2969573273</v>
      </c>
      <c r="I12" s="33">
        <v>1456379.4441501547</v>
      </c>
      <c r="J12" s="33">
        <v>1568828.2726696462</v>
      </c>
      <c r="K12" s="33">
        <v>1579602.5538155229</v>
      </c>
      <c r="L12" s="33">
        <v>1596391.9412843117</v>
      </c>
      <c r="M12" s="33">
        <v>1571764.3645888811</v>
      </c>
      <c r="N12" s="33">
        <v>1910603.4286410892</v>
      </c>
      <c r="O12" s="33">
        <v>1927512.1291233674</v>
      </c>
      <c r="P12" s="33">
        <v>1911662.1531775624</v>
      </c>
      <c r="Q12" s="33">
        <v>1849989.2369357368</v>
      </c>
      <c r="R12" s="33">
        <v>1783587.0775123981</v>
      </c>
      <c r="S12" s="33">
        <v>1884508.4777368763</v>
      </c>
      <c r="T12" s="33">
        <v>1896103.9879003963</v>
      </c>
      <c r="U12" s="33">
        <v>1822381.9438766388</v>
      </c>
      <c r="V12" s="33">
        <v>1734051.6209790523</v>
      </c>
      <c r="W12" s="33">
        <v>1766930.4602925151</v>
      </c>
      <c r="X12" s="33">
        <v>1795100.0364036267</v>
      </c>
      <c r="Y12" s="33">
        <v>1742400.3419151178</v>
      </c>
      <c r="Z12" s="33">
        <v>1670592.2833397088</v>
      </c>
      <c r="AA12" s="33">
        <v>1662728.3271922625</v>
      </c>
      <c r="AB12" s="33">
        <v>1497013.1256354388</v>
      </c>
      <c r="AC12" s="33">
        <v>1467099.936533937</v>
      </c>
      <c r="AD12" s="33">
        <v>1340177.8695162537</v>
      </c>
      <c r="AE12" s="33">
        <v>1188383.3877282476</v>
      </c>
    </row>
    <row r="13" spans="1:31">
      <c r="A13" s="29" t="s">
        <v>40</v>
      </c>
      <c r="B13" s="29" t="s">
        <v>68</v>
      </c>
      <c r="C13" s="33">
        <v>5.9634167885166131E-3</v>
      </c>
      <c r="D13" s="33">
        <v>9.5806468986903408E-3</v>
      </c>
      <c r="E13" s="33">
        <v>1.0242553172755476E-2</v>
      </c>
      <c r="F13" s="33">
        <v>2.5788388364617356E-2</v>
      </c>
      <c r="G13" s="33">
        <v>6320.8303864998079</v>
      </c>
      <c r="H13" s="33">
        <v>13500.000148072493</v>
      </c>
      <c r="I13" s="33">
        <v>48467.250582775916</v>
      </c>
      <c r="J13" s="33">
        <v>79632.446436483777</v>
      </c>
      <c r="K13" s="33">
        <v>75985.159374500028</v>
      </c>
      <c r="L13" s="33">
        <v>84589.919882618458</v>
      </c>
      <c r="M13" s="33">
        <v>96349.36778305698</v>
      </c>
      <c r="N13" s="33">
        <v>215198.03945681112</v>
      </c>
      <c r="O13" s="33">
        <v>248214.94331624886</v>
      </c>
      <c r="P13" s="33">
        <v>236846.32092692435</v>
      </c>
      <c r="Q13" s="33">
        <v>237054.02453242912</v>
      </c>
      <c r="R13" s="33">
        <v>235810.95677290935</v>
      </c>
      <c r="S13" s="33">
        <v>342496.90024158207</v>
      </c>
      <c r="T13" s="33">
        <v>338189.39929718798</v>
      </c>
      <c r="U13" s="33">
        <v>360741.39180017618</v>
      </c>
      <c r="V13" s="33">
        <v>396206.70306725416</v>
      </c>
      <c r="W13" s="33">
        <v>451930.30727183545</v>
      </c>
      <c r="X13" s="33">
        <v>536101.04110548215</v>
      </c>
      <c r="Y13" s="33">
        <v>524089.06479075807</v>
      </c>
      <c r="Z13" s="33">
        <v>498686.60414719844</v>
      </c>
      <c r="AA13" s="33">
        <v>475845.99615357915</v>
      </c>
      <c r="AB13" s="33">
        <v>525794.908828313</v>
      </c>
      <c r="AC13" s="33">
        <v>503054.94391961256</v>
      </c>
      <c r="AD13" s="33">
        <v>478672.00147765089</v>
      </c>
      <c r="AE13" s="33">
        <v>478355.65870371758</v>
      </c>
    </row>
    <row r="14" spans="1:31">
      <c r="A14" s="29" t="s">
        <v>40</v>
      </c>
      <c r="B14" s="29" t="s">
        <v>36</v>
      </c>
      <c r="C14" s="33">
        <v>5.2081342894339999E-3</v>
      </c>
      <c r="D14" s="33">
        <v>7.2663967098399894E-3</v>
      </c>
      <c r="E14" s="33">
        <v>6.9521342575058001E-3</v>
      </c>
      <c r="F14" s="33">
        <v>8.9133847979926406E-3</v>
      </c>
      <c r="G14" s="33">
        <v>1.1474173484487201E-2</v>
      </c>
      <c r="H14" s="33">
        <v>1.1442718856574569E-2</v>
      </c>
      <c r="I14" s="33">
        <v>1.4313749400277791E-2</v>
      </c>
      <c r="J14" s="33">
        <v>3.1965426905446299E-2</v>
      </c>
      <c r="K14" s="33">
        <v>3.355619379490582E-2</v>
      </c>
      <c r="L14" s="33">
        <v>3.3773020576573512E-2</v>
      </c>
      <c r="M14" s="33">
        <v>3.3607558442229596E-2</v>
      </c>
      <c r="N14" s="33">
        <v>52250.11955235248</v>
      </c>
      <c r="O14" s="33">
        <v>59021.23301221805</v>
      </c>
      <c r="P14" s="33">
        <v>56317.970409084272</v>
      </c>
      <c r="Q14" s="33">
        <v>67916.116596205247</v>
      </c>
      <c r="R14" s="33">
        <v>64624.240091231222</v>
      </c>
      <c r="S14" s="33">
        <v>72845.186842010895</v>
      </c>
      <c r="T14" s="33">
        <v>69508.766047928337</v>
      </c>
      <c r="U14" s="33">
        <v>79365.154890567253</v>
      </c>
      <c r="V14" s="33">
        <v>75518.34647760677</v>
      </c>
      <c r="W14" s="33">
        <v>95237.694946000862</v>
      </c>
      <c r="X14" s="33">
        <v>103328.90140571281</v>
      </c>
      <c r="Y14" s="33">
        <v>98860.057321163404</v>
      </c>
      <c r="Z14" s="33">
        <v>96952.705352609642</v>
      </c>
      <c r="AA14" s="33">
        <v>92512.122422769346</v>
      </c>
      <c r="AB14" s="33">
        <v>112479.47100791552</v>
      </c>
      <c r="AC14" s="33">
        <v>107614.87511105147</v>
      </c>
      <c r="AD14" s="33">
        <v>115433.20821904558</v>
      </c>
      <c r="AE14" s="33">
        <v>110146.19058134926</v>
      </c>
    </row>
    <row r="15" spans="1:31">
      <c r="A15" s="29" t="s">
        <v>40</v>
      </c>
      <c r="B15" s="29" t="s">
        <v>73</v>
      </c>
      <c r="C15" s="33">
        <v>0</v>
      </c>
      <c r="D15" s="33">
        <v>0</v>
      </c>
      <c r="E15" s="33">
        <v>1.9491711884243972E-2</v>
      </c>
      <c r="F15" s="33">
        <v>2.4344531659638981E-2</v>
      </c>
      <c r="G15" s="33">
        <v>2.3481218971078351E-2</v>
      </c>
      <c r="H15" s="33">
        <v>2.6244671142061287E-2</v>
      </c>
      <c r="I15" s="33">
        <v>2.8546160887989471E-2</v>
      </c>
      <c r="J15" s="33">
        <v>4.0054637947908395E-2</v>
      </c>
      <c r="K15" s="33">
        <v>21205.09130368934</v>
      </c>
      <c r="L15" s="33">
        <v>24099.689062700611</v>
      </c>
      <c r="M15" s="33">
        <v>23636.632150509387</v>
      </c>
      <c r="N15" s="33">
        <v>213176.0222412849</v>
      </c>
      <c r="O15" s="33">
        <v>237560.81733204029</v>
      </c>
      <c r="P15" s="33">
        <v>226680.16911971563</v>
      </c>
      <c r="Q15" s="33">
        <v>265652.156184169</v>
      </c>
      <c r="R15" s="33">
        <v>252776.06528577136</v>
      </c>
      <c r="S15" s="33">
        <v>347535.46356985375</v>
      </c>
      <c r="T15" s="33">
        <v>331617.80861783563</v>
      </c>
      <c r="U15" s="33">
        <v>345063.54865629709</v>
      </c>
      <c r="V15" s="33">
        <v>328338.40821138362</v>
      </c>
      <c r="W15" s="33">
        <v>435067.89471823146</v>
      </c>
      <c r="X15" s="33">
        <v>496380.29232641117</v>
      </c>
      <c r="Y15" s="33">
        <v>474912.47351800342</v>
      </c>
      <c r="Z15" s="33">
        <v>457061.84487439971</v>
      </c>
      <c r="AA15" s="33">
        <v>436127.71440117655</v>
      </c>
      <c r="AB15" s="33">
        <v>419812.30882042577</v>
      </c>
      <c r="AC15" s="33">
        <v>401655.95829922025</v>
      </c>
      <c r="AD15" s="33">
        <v>391833.85336336831</v>
      </c>
      <c r="AE15" s="33">
        <v>373887.2645108499</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718209.71073745296</v>
      </c>
      <c r="D17" s="35">
        <v>685314.6150457575</v>
      </c>
      <c r="E17" s="35">
        <v>919898.9229795658</v>
      </c>
      <c r="F17" s="35">
        <v>1397848.3110731936</v>
      </c>
      <c r="G17" s="35">
        <v>1351727.3135195789</v>
      </c>
      <c r="H17" s="35">
        <v>1336139.3046771483</v>
      </c>
      <c r="I17" s="35">
        <v>1504846.7020781506</v>
      </c>
      <c r="J17" s="35">
        <v>1648460.7263807917</v>
      </c>
      <c r="K17" s="35">
        <v>1655587.7202929445</v>
      </c>
      <c r="L17" s="35">
        <v>1680981.868279282</v>
      </c>
      <c r="M17" s="35">
        <v>1668113.7397441254</v>
      </c>
      <c r="N17" s="35">
        <v>2125801.4807955958</v>
      </c>
      <c r="O17" s="35">
        <v>2175727.0845557377</v>
      </c>
      <c r="P17" s="35">
        <v>2148508.4856656715</v>
      </c>
      <c r="Q17" s="35">
        <v>2087043.2785493592</v>
      </c>
      <c r="R17" s="35">
        <v>2019398.0505385795</v>
      </c>
      <c r="S17" s="35">
        <v>2269728.9236047119</v>
      </c>
      <c r="T17" s="35">
        <v>2275060.1291911379</v>
      </c>
      <c r="U17" s="35">
        <v>2252451.1351229497</v>
      </c>
      <c r="V17" s="35">
        <v>2196225.8230869402</v>
      </c>
      <c r="W17" s="35">
        <v>2310573.1109993323</v>
      </c>
      <c r="X17" s="35">
        <v>2420892.9949101624</v>
      </c>
      <c r="Y17" s="35">
        <v>2388557.8427113481</v>
      </c>
      <c r="Z17" s="35">
        <v>2322693.1360092009</v>
      </c>
      <c r="AA17" s="35">
        <v>2284961.9650073075</v>
      </c>
      <c r="AB17" s="35">
        <v>2214497.2897900743</v>
      </c>
      <c r="AC17" s="35">
        <v>2153553.8182517341</v>
      </c>
      <c r="AD17" s="35">
        <v>2005386.5226590596</v>
      </c>
      <c r="AE17" s="35">
        <v>1860802.4247405899</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4.9531794030194698E-4</v>
      </c>
      <c r="D22" s="33">
        <v>4.9380119221578602E-4</v>
      </c>
      <c r="E22" s="33">
        <v>5.0878317801940993E-4</v>
      </c>
      <c r="F22" s="33">
        <v>6.1920737190040802E-4</v>
      </c>
      <c r="G22" s="33">
        <v>5.9084672867737399E-4</v>
      </c>
      <c r="H22" s="33">
        <v>5.6378504622341997E-4</v>
      </c>
      <c r="I22" s="33">
        <v>5.6988359530510803E-4</v>
      </c>
      <c r="J22" s="33">
        <v>5.6246748108196895E-4</v>
      </c>
      <c r="K22" s="33">
        <v>5.5396158666283599E-4</v>
      </c>
      <c r="L22" s="33">
        <v>5.3870453256934701E-4</v>
      </c>
      <c r="M22" s="33">
        <v>5.4291119944784309E-4</v>
      </c>
      <c r="N22" s="33">
        <v>9.2104236328738396E-4</v>
      </c>
      <c r="O22" s="33">
        <v>8.7885721652738199E-4</v>
      </c>
      <c r="P22" s="33">
        <v>8.3860421390981798E-4</v>
      </c>
      <c r="Q22" s="33">
        <v>8.0233564403608601E-4</v>
      </c>
      <c r="R22" s="33">
        <v>7.6344664407442897E-4</v>
      </c>
      <c r="S22" s="33">
        <v>1.08627661051999E-3</v>
      </c>
      <c r="T22" s="33">
        <v>1.0365234829079399E-3</v>
      </c>
      <c r="U22" s="33">
        <v>9.9169515538220505E-4</v>
      </c>
      <c r="V22" s="33">
        <v>9.4362794916208806E-4</v>
      </c>
      <c r="W22" s="33">
        <v>1.0909968409414902E-3</v>
      </c>
      <c r="X22" s="33">
        <v>1.04102751956788E-3</v>
      </c>
      <c r="Y22" s="33">
        <v>1.1654076699773599E-3</v>
      </c>
      <c r="Z22" s="33">
        <v>1.1089206633611798E-3</v>
      </c>
      <c r="AA22" s="33">
        <v>1.0581304035493201E-3</v>
      </c>
      <c r="AB22" s="33">
        <v>8.5637519480168502E-4</v>
      </c>
      <c r="AC22" s="33">
        <v>8.1276895682301693E-4</v>
      </c>
      <c r="AD22" s="33">
        <v>8.0912442255185997E-4</v>
      </c>
      <c r="AE22" s="33">
        <v>7.3025918884652991E-4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1.1439744775603379E-3</v>
      </c>
      <c r="D24" s="33">
        <v>1.1483259441994399E-3</v>
      </c>
      <c r="E24" s="33">
        <v>1.1733918670382929E-3</v>
      </c>
      <c r="F24" s="33">
        <v>1.1286659852490079E-3</v>
      </c>
      <c r="G24" s="33">
        <v>1.0769713595416611E-3</v>
      </c>
      <c r="H24" s="33">
        <v>1.0276444266344421E-3</v>
      </c>
      <c r="I24" s="33">
        <v>9.8320010704418606E-4</v>
      </c>
      <c r="J24" s="33">
        <v>9.3554465360726799E-4</v>
      </c>
      <c r="K24" s="33">
        <v>8.9269527980420497E-4</v>
      </c>
      <c r="L24" s="33">
        <v>8.8484699958240893E-4</v>
      </c>
      <c r="M24" s="33">
        <v>8.9039613010798299E-4</v>
      </c>
      <c r="N24" s="33">
        <v>3.0532929956105541E-3</v>
      </c>
      <c r="O24" s="33">
        <v>2.9134475137356543E-3</v>
      </c>
      <c r="P24" s="33">
        <v>2.7800071684883081E-3</v>
      </c>
      <c r="Q24" s="33">
        <v>5.0819782386434201E-3</v>
      </c>
      <c r="R24" s="33">
        <v>4.8356560753483099E-3</v>
      </c>
      <c r="S24" s="33">
        <v>39889.570866007234</v>
      </c>
      <c r="T24" s="33">
        <v>38062.567605082309</v>
      </c>
      <c r="U24" s="33">
        <v>36416.409775368571</v>
      </c>
      <c r="V24" s="33">
        <v>34651.31586624858</v>
      </c>
      <c r="W24" s="33">
        <v>33064.232734771547</v>
      </c>
      <c r="X24" s="33">
        <v>31549.84038321373</v>
      </c>
      <c r="Y24" s="33">
        <v>46983.091926210203</v>
      </c>
      <c r="Z24" s="33">
        <v>60586.033621256327</v>
      </c>
      <c r="AA24" s="33">
        <v>57811.100760625573</v>
      </c>
      <c r="AB24" s="33">
        <v>55163.263708566898</v>
      </c>
      <c r="AC24" s="33">
        <v>52777.522418624438</v>
      </c>
      <c r="AD24" s="33">
        <v>50812.466236980697</v>
      </c>
      <c r="AE24" s="33">
        <v>48485.177721773645</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169306.2850420883</v>
      </c>
      <c r="D26" s="33">
        <v>161551.80017919606</v>
      </c>
      <c r="E26" s="33">
        <v>371393.86106494104</v>
      </c>
      <c r="F26" s="33">
        <v>535667.48157296947</v>
      </c>
      <c r="G26" s="33">
        <v>511133.09438274644</v>
      </c>
      <c r="H26" s="33">
        <v>487722.41984317149</v>
      </c>
      <c r="I26" s="33">
        <v>466629.04345551727</v>
      </c>
      <c r="J26" s="33">
        <v>453083.75439337752</v>
      </c>
      <c r="K26" s="33">
        <v>432331.82692817773</v>
      </c>
      <c r="L26" s="33">
        <v>501667.96060300182</v>
      </c>
      <c r="M26" s="33">
        <v>499823.26104037813</v>
      </c>
      <c r="N26" s="33">
        <v>796202.60125516949</v>
      </c>
      <c r="O26" s="33">
        <v>759735.30623872427</v>
      </c>
      <c r="P26" s="33">
        <v>724938.26902314625</v>
      </c>
      <c r="Q26" s="33">
        <v>693585.60823207081</v>
      </c>
      <c r="R26" s="33">
        <v>667328.50622979715</v>
      </c>
      <c r="S26" s="33">
        <v>636763.84200647427</v>
      </c>
      <c r="T26" s="33">
        <v>669163.96506399231</v>
      </c>
      <c r="U26" s="33">
        <v>640223.47129905433</v>
      </c>
      <c r="V26" s="33">
        <v>609192.00712651317</v>
      </c>
      <c r="W26" s="33">
        <v>625166.71634735737</v>
      </c>
      <c r="X26" s="33">
        <v>619077.22070439288</v>
      </c>
      <c r="Y26" s="33">
        <v>592302.91518108663</v>
      </c>
      <c r="Z26" s="33">
        <v>563594.14695299894</v>
      </c>
      <c r="AA26" s="33">
        <v>572926.65435612842</v>
      </c>
      <c r="AB26" s="33">
        <v>539532.86084672005</v>
      </c>
      <c r="AC26" s="33">
        <v>551029.48019138107</v>
      </c>
      <c r="AD26" s="33">
        <v>460727.58146055526</v>
      </c>
      <c r="AE26" s="33">
        <v>392307.52981980116</v>
      </c>
    </row>
    <row r="27" spans="1:31">
      <c r="A27" s="29" t="s">
        <v>130</v>
      </c>
      <c r="B27" s="29" t="s">
        <v>68</v>
      </c>
      <c r="C27" s="33">
        <v>1.3643061037687128E-3</v>
      </c>
      <c r="D27" s="33">
        <v>2.1506220731425134E-3</v>
      </c>
      <c r="E27" s="33">
        <v>2.2556906517042581E-3</v>
      </c>
      <c r="F27" s="33">
        <v>6.0886830544934359E-3</v>
      </c>
      <c r="G27" s="33">
        <v>5834.7681151652414</v>
      </c>
      <c r="H27" s="33">
        <v>12468.596630351221</v>
      </c>
      <c r="I27" s="33">
        <v>11929.349289614604</v>
      </c>
      <c r="J27" s="33">
        <v>44865.526890370762</v>
      </c>
      <c r="K27" s="33">
        <v>42810.617312541355</v>
      </c>
      <c r="L27" s="33">
        <v>40849.871946380073</v>
      </c>
      <c r="M27" s="33">
        <v>39083.16851892526</v>
      </c>
      <c r="N27" s="33">
        <v>109217.56454425484</v>
      </c>
      <c r="O27" s="33">
        <v>126354.2903584731</v>
      </c>
      <c r="P27" s="33">
        <v>120567.07091411045</v>
      </c>
      <c r="Q27" s="33">
        <v>125803.70477046649</v>
      </c>
      <c r="R27" s="33">
        <v>129331.06547180258</v>
      </c>
      <c r="S27" s="33">
        <v>188276.88538875186</v>
      </c>
      <c r="T27" s="33">
        <v>191032.89656686163</v>
      </c>
      <c r="U27" s="33">
        <v>201736.39621871719</v>
      </c>
      <c r="V27" s="33">
        <v>224635.5025720078</v>
      </c>
      <c r="W27" s="33">
        <v>256871.56711731449</v>
      </c>
      <c r="X27" s="33">
        <v>298937.13266376901</v>
      </c>
      <c r="Y27" s="33">
        <v>291351.90422153822</v>
      </c>
      <c r="Z27" s="33">
        <v>277230.15321082296</v>
      </c>
      <c r="AA27" s="33">
        <v>264532.58883630834</v>
      </c>
      <c r="AB27" s="33">
        <v>281905.79890870169</v>
      </c>
      <c r="AC27" s="33">
        <v>269713.72997922008</v>
      </c>
      <c r="AD27" s="33">
        <v>256640.7755869051</v>
      </c>
      <c r="AE27" s="33">
        <v>244886.23511564176</v>
      </c>
    </row>
    <row r="28" spans="1:31">
      <c r="A28" s="29" t="s">
        <v>130</v>
      </c>
      <c r="B28" s="29" t="s">
        <v>36</v>
      </c>
      <c r="C28" s="33">
        <v>1.01031624917865E-3</v>
      </c>
      <c r="D28" s="33">
        <v>1.3964258215578499E-3</v>
      </c>
      <c r="E28" s="33">
        <v>1.3360321738244E-3</v>
      </c>
      <c r="F28" s="33">
        <v>1.9317806540776099E-3</v>
      </c>
      <c r="G28" s="33">
        <v>1.9584901907113901E-3</v>
      </c>
      <c r="H28" s="33">
        <v>1.9385532379294199E-3</v>
      </c>
      <c r="I28" s="33">
        <v>2.5063500266545098E-3</v>
      </c>
      <c r="J28" s="33">
        <v>2.6560097416580401E-3</v>
      </c>
      <c r="K28" s="33">
        <v>3.23858951040397E-3</v>
      </c>
      <c r="L28" s="33">
        <v>3.5286099503226099E-3</v>
      </c>
      <c r="M28" s="33">
        <v>3.7584838466054502E-3</v>
      </c>
      <c r="N28" s="33">
        <v>30091.859306328402</v>
      </c>
      <c r="O28" s="33">
        <v>28713.606196897101</v>
      </c>
      <c r="P28" s="33">
        <v>27398.479184604501</v>
      </c>
      <c r="Q28" s="33">
        <v>26213.529677912298</v>
      </c>
      <c r="R28" s="33">
        <v>24942.966713127302</v>
      </c>
      <c r="S28" s="33">
        <v>23800.540760773802</v>
      </c>
      <c r="T28" s="33">
        <v>22710.4396481853</v>
      </c>
      <c r="U28" s="33">
        <v>34590.795808409399</v>
      </c>
      <c r="V28" s="33">
        <v>32914.188933386402</v>
      </c>
      <c r="W28" s="33">
        <v>51786.415555453103</v>
      </c>
      <c r="X28" s="33">
        <v>49414.518477991202</v>
      </c>
      <c r="Y28" s="33">
        <v>47277.403154136395</v>
      </c>
      <c r="Z28" s="33">
        <v>47870.245833884801</v>
      </c>
      <c r="AA28" s="33">
        <v>45677.7154303305</v>
      </c>
      <c r="AB28" s="33">
        <v>43585.606289286894</v>
      </c>
      <c r="AC28" s="33">
        <v>41700.583780879198</v>
      </c>
      <c r="AD28" s="33">
        <v>40096.304154519501</v>
      </c>
      <c r="AE28" s="33">
        <v>38259.8319211329</v>
      </c>
    </row>
    <row r="29" spans="1:31">
      <c r="A29" s="29" t="s">
        <v>130</v>
      </c>
      <c r="B29" s="29" t="s">
        <v>73</v>
      </c>
      <c r="C29" s="33">
        <v>0</v>
      </c>
      <c r="D29" s="33">
        <v>0</v>
      </c>
      <c r="E29" s="33">
        <v>5.0038521114934998E-3</v>
      </c>
      <c r="F29" s="33">
        <v>6.0183395472849502E-3</v>
      </c>
      <c r="G29" s="33">
        <v>5.7426904054283497E-3</v>
      </c>
      <c r="H29" s="33">
        <v>5.4796664152118894E-3</v>
      </c>
      <c r="I29" s="33">
        <v>6.2909351870518203E-3</v>
      </c>
      <c r="J29" s="33">
        <v>6.2146854811715004E-3</v>
      </c>
      <c r="K29" s="33">
        <v>6.3969740087751496E-3</v>
      </c>
      <c r="L29" s="33">
        <v>7.5435572684687795E-3</v>
      </c>
      <c r="M29" s="33">
        <v>7.6165567426578406E-3</v>
      </c>
      <c r="N29" s="33">
        <v>75961.515656322983</v>
      </c>
      <c r="O29" s="33">
        <v>72482.36223862684</v>
      </c>
      <c r="P29" s="33">
        <v>69162.559360467538</v>
      </c>
      <c r="Q29" s="33">
        <v>87235.09965553529</v>
      </c>
      <c r="R29" s="33">
        <v>83006.837066958848</v>
      </c>
      <c r="S29" s="33">
        <v>95588.341652480856</v>
      </c>
      <c r="T29" s="33">
        <v>91210.249632084902</v>
      </c>
      <c r="U29" s="33">
        <v>115053.31202269801</v>
      </c>
      <c r="V29" s="33">
        <v>109476.70791680107</v>
      </c>
      <c r="W29" s="33">
        <v>176450.83797019956</v>
      </c>
      <c r="X29" s="33">
        <v>168369.1201427771</v>
      </c>
      <c r="Y29" s="33">
        <v>161087.36899344015</v>
      </c>
      <c r="Z29" s="33">
        <v>153279.50622102094</v>
      </c>
      <c r="AA29" s="33">
        <v>146259.07076335541</v>
      </c>
      <c r="AB29" s="33">
        <v>139560.181975182</v>
      </c>
      <c r="AC29" s="33">
        <v>133524.38090525995</v>
      </c>
      <c r="AD29" s="33">
        <v>127052.48890021197</v>
      </c>
      <c r="AE29" s="33">
        <v>121233.29088705097</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169306.28804568684</v>
      </c>
      <c r="D31" s="35">
        <v>161551.80397194528</v>
      </c>
      <c r="E31" s="35">
        <v>371393.86500280671</v>
      </c>
      <c r="F31" s="35">
        <v>535667.48940952588</v>
      </c>
      <c r="G31" s="35">
        <v>516967.86416572978</v>
      </c>
      <c r="H31" s="35">
        <v>500191.01806495216</v>
      </c>
      <c r="I31" s="35">
        <v>478558.39429821557</v>
      </c>
      <c r="J31" s="35">
        <v>497949.28278176044</v>
      </c>
      <c r="K31" s="35">
        <v>475142.44568737596</v>
      </c>
      <c r="L31" s="35">
        <v>542517.83397293347</v>
      </c>
      <c r="M31" s="35">
        <v>538906.43099261075</v>
      </c>
      <c r="N31" s="35">
        <v>905420.16977375967</v>
      </c>
      <c r="O31" s="35">
        <v>886089.60038950213</v>
      </c>
      <c r="P31" s="35">
        <v>845505.34355586802</v>
      </c>
      <c r="Q31" s="35">
        <v>819389.31888685119</v>
      </c>
      <c r="R31" s="35">
        <v>796659.57730070245</v>
      </c>
      <c r="S31" s="35">
        <v>864930.29934750998</v>
      </c>
      <c r="T31" s="35">
        <v>898259.43027245975</v>
      </c>
      <c r="U31" s="35">
        <v>878376.27828483528</v>
      </c>
      <c r="V31" s="35">
        <v>868478.82650839759</v>
      </c>
      <c r="W31" s="35">
        <v>915102.51729044016</v>
      </c>
      <c r="X31" s="35">
        <v>949564.19479240314</v>
      </c>
      <c r="Y31" s="35">
        <v>930637.91249424277</v>
      </c>
      <c r="Z31" s="35">
        <v>901410.33489399892</v>
      </c>
      <c r="AA31" s="35">
        <v>895270.34501119272</v>
      </c>
      <c r="AB31" s="35">
        <v>876601.92432036391</v>
      </c>
      <c r="AC31" s="35">
        <v>873520.73340199457</v>
      </c>
      <c r="AD31" s="35">
        <v>768180.82409356546</v>
      </c>
      <c r="AE31" s="35">
        <v>685678.9433874758</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5.3065256994076402E-4</v>
      </c>
      <c r="D36" s="33">
        <v>5.2145547432238106E-4</v>
      </c>
      <c r="E36" s="33">
        <v>5.2988074172889796E-4</v>
      </c>
      <c r="F36" s="33">
        <v>6.9919250740773493E-4</v>
      </c>
      <c r="G36" s="33">
        <v>6.6716842283336901E-4</v>
      </c>
      <c r="H36" s="33">
        <v>6.3661109023640703E-4</v>
      </c>
      <c r="I36" s="33">
        <v>6.2958410517376291E-4</v>
      </c>
      <c r="J36" s="33">
        <v>6.5014600286671196E-4</v>
      </c>
      <c r="K36" s="33">
        <v>6.486109767267561E-4</v>
      </c>
      <c r="L36" s="33">
        <v>6.5450456163325898E-4</v>
      </c>
      <c r="M36" s="33">
        <v>7.3739386298283106E-4</v>
      </c>
      <c r="N36" s="33">
        <v>9.2789053302733907E-4</v>
      </c>
      <c r="O36" s="33">
        <v>8.8539172963542404E-4</v>
      </c>
      <c r="P36" s="33">
        <v>8.4483943633867299E-4</v>
      </c>
      <c r="Q36" s="33">
        <v>8.0830120099392602E-4</v>
      </c>
      <c r="R36" s="33">
        <v>7.6912305203829297E-4</v>
      </c>
      <c r="S36" s="33">
        <v>8.2043154707646707E-4</v>
      </c>
      <c r="T36" s="33">
        <v>7.8285452934144495E-4</v>
      </c>
      <c r="U36" s="33">
        <v>9.4158713284065094E-4</v>
      </c>
      <c r="V36" s="33">
        <v>8.9594864943894699E-4</v>
      </c>
      <c r="W36" s="33">
        <v>8.5491283309375001E-4</v>
      </c>
      <c r="X36" s="33">
        <v>9.2188819028518002E-4</v>
      </c>
      <c r="Y36" s="33">
        <v>8.8201769394073606E-4</v>
      </c>
      <c r="Z36" s="33">
        <v>8.3926652574721808E-4</v>
      </c>
      <c r="AA36" s="33">
        <v>8.0082683722622805E-4</v>
      </c>
      <c r="AB36" s="33">
        <v>6.1315025037887206E-4</v>
      </c>
      <c r="AC36" s="33">
        <v>5.8194426265352809E-4</v>
      </c>
      <c r="AD36" s="33">
        <v>5.44177435400984E-4</v>
      </c>
      <c r="AE36" s="33">
        <v>4.5890615325229901E-4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1.161107185109336E-3</v>
      </c>
      <c r="D38" s="33">
        <v>1.164021215568847E-3</v>
      </c>
      <c r="E38" s="33">
        <v>1.167368335568574E-3</v>
      </c>
      <c r="F38" s="33">
        <v>1.1107862960011991E-3</v>
      </c>
      <c r="G38" s="33">
        <v>1.05991058736543E-3</v>
      </c>
      <c r="H38" s="33">
        <v>1.011365063877343E-3</v>
      </c>
      <c r="I38" s="33">
        <v>9.6762480610297391E-4</v>
      </c>
      <c r="J38" s="33">
        <v>9.8588178424269799E-4</v>
      </c>
      <c r="K38" s="33">
        <v>9.5685608095717701E-4</v>
      </c>
      <c r="L38" s="33">
        <v>9.820956815840881E-4</v>
      </c>
      <c r="M38" s="33">
        <v>1.1275535653240448E-3</v>
      </c>
      <c r="N38" s="33">
        <v>1.6586142940362581E-3</v>
      </c>
      <c r="O38" s="33">
        <v>1.5826472265037469E-3</v>
      </c>
      <c r="P38" s="33">
        <v>1.5101595666733392E-3</v>
      </c>
      <c r="Q38" s="33">
        <v>1.4448470785461719E-3</v>
      </c>
      <c r="R38" s="33">
        <v>1.3748157164848679E-3</v>
      </c>
      <c r="S38" s="33">
        <v>1.6871153250863488E-3</v>
      </c>
      <c r="T38" s="33">
        <v>1.60984286680789E-3</v>
      </c>
      <c r="U38" s="33">
        <v>30324.168163505059</v>
      </c>
      <c r="V38" s="33">
        <v>28854.363620588916</v>
      </c>
      <c r="W38" s="33">
        <v>27532.78970334095</v>
      </c>
      <c r="X38" s="33">
        <v>28451.8851326228</v>
      </c>
      <c r="Y38" s="33">
        <v>27221.377144640181</v>
      </c>
      <c r="Z38" s="33">
        <v>25901.964075305594</v>
      </c>
      <c r="AA38" s="33">
        <v>24715.614565833504</v>
      </c>
      <c r="AB38" s="33">
        <v>75589.994998096547</v>
      </c>
      <c r="AC38" s="33">
        <v>72320.823457497056</v>
      </c>
      <c r="AD38" s="33">
        <v>80249.40730828594</v>
      </c>
      <c r="AE38" s="33">
        <v>76573.861904901627</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463606.35598972341</v>
      </c>
      <c r="D40" s="33">
        <v>442372.4770334725</v>
      </c>
      <c r="E40" s="33">
        <v>423240.42869770864</v>
      </c>
      <c r="F40" s="33">
        <v>541094.41556309082</v>
      </c>
      <c r="G40" s="33">
        <v>527893.24748584209</v>
      </c>
      <c r="H40" s="33">
        <v>503714.9306065602</v>
      </c>
      <c r="I40" s="33">
        <v>482697.19360379165</v>
      </c>
      <c r="J40" s="33">
        <v>526512.21653153899</v>
      </c>
      <c r="K40" s="33">
        <v>502397.15297893394</v>
      </c>
      <c r="L40" s="33">
        <v>479386.59616308997</v>
      </c>
      <c r="M40" s="33">
        <v>478997.48029700405</v>
      </c>
      <c r="N40" s="33">
        <v>498828.91840686667</v>
      </c>
      <c r="O40" s="33">
        <v>562318.07380835549</v>
      </c>
      <c r="P40" s="33">
        <v>536563.04765243211</v>
      </c>
      <c r="Q40" s="33">
        <v>526140.01113951567</v>
      </c>
      <c r="R40" s="33">
        <v>516508.6301651895</v>
      </c>
      <c r="S40" s="33">
        <v>536440.05106486834</v>
      </c>
      <c r="T40" s="33">
        <v>511870.27752986585</v>
      </c>
      <c r="U40" s="33">
        <v>489732.53648475022</v>
      </c>
      <c r="V40" s="33">
        <v>465995.32783130946</v>
      </c>
      <c r="W40" s="33">
        <v>478381.46758232987</v>
      </c>
      <c r="X40" s="33">
        <v>514961.30790925439</v>
      </c>
      <c r="Y40" s="33">
        <v>492689.8839325927</v>
      </c>
      <c r="Z40" s="33">
        <v>480509.80062858207</v>
      </c>
      <c r="AA40" s="33">
        <v>472950.31988419115</v>
      </c>
      <c r="AB40" s="33">
        <v>336437.37920246786</v>
      </c>
      <c r="AC40" s="33">
        <v>321886.88872720668</v>
      </c>
      <c r="AD40" s="33">
        <v>324007.00891216035</v>
      </c>
      <c r="AE40" s="33">
        <v>325442.55390990363</v>
      </c>
    </row>
    <row r="41" spans="1:31">
      <c r="A41" s="29" t="s">
        <v>131</v>
      </c>
      <c r="B41" s="29" t="s">
        <v>68</v>
      </c>
      <c r="C41" s="33">
        <v>1.8217185230195389E-3</v>
      </c>
      <c r="D41" s="33">
        <v>3.013796691190718E-3</v>
      </c>
      <c r="E41" s="33">
        <v>3.1339036237847911E-3</v>
      </c>
      <c r="F41" s="33">
        <v>6.424719608721938E-3</v>
      </c>
      <c r="G41" s="33">
        <v>6.1936048906633167E-3</v>
      </c>
      <c r="H41" s="33">
        <v>6.0760960927970821E-3</v>
      </c>
      <c r="I41" s="33">
        <v>5.9215549327256692E-3</v>
      </c>
      <c r="J41" s="33">
        <v>6.4001729798837999E-3</v>
      </c>
      <c r="K41" s="33">
        <v>6.2282717184106925E-3</v>
      </c>
      <c r="L41" s="33">
        <v>6.7861945002872263E-3</v>
      </c>
      <c r="M41" s="33">
        <v>7510.5008827005586</v>
      </c>
      <c r="N41" s="33">
        <v>19049.896070886771</v>
      </c>
      <c r="O41" s="33">
        <v>38911.625107775435</v>
      </c>
      <c r="P41" s="33">
        <v>37129.413255996049</v>
      </c>
      <c r="Q41" s="33">
        <v>35523.613169722455</v>
      </c>
      <c r="R41" s="33">
        <v>33801.792879842491</v>
      </c>
      <c r="S41" s="33">
        <v>71079.257869156456</v>
      </c>
      <c r="T41" s="33">
        <v>67823.719345650228</v>
      </c>
      <c r="U41" s="33">
        <v>69118.792043649912</v>
      </c>
      <c r="V41" s="33">
        <v>86041.757056641713</v>
      </c>
      <c r="W41" s="33">
        <v>99088.620074054095</v>
      </c>
      <c r="X41" s="33">
        <v>145589.36549949271</v>
      </c>
      <c r="Y41" s="33">
        <v>139292.80988015881</v>
      </c>
      <c r="Z41" s="33">
        <v>132541.32361832607</v>
      </c>
      <c r="AA41" s="33">
        <v>126470.72859308998</v>
      </c>
      <c r="AB41" s="33">
        <v>140490.67380933961</v>
      </c>
      <c r="AC41" s="33">
        <v>134414.62975057162</v>
      </c>
      <c r="AD41" s="33">
        <v>127899.58753800922</v>
      </c>
      <c r="AE41" s="33">
        <v>128312.13174418869</v>
      </c>
    </row>
    <row r="42" spans="1:31">
      <c r="A42" s="29" t="s">
        <v>131</v>
      </c>
      <c r="B42" s="29" t="s">
        <v>36</v>
      </c>
      <c r="C42" s="33">
        <v>1.0642201538908799E-3</v>
      </c>
      <c r="D42" s="33">
        <v>1.4170697390534699E-3</v>
      </c>
      <c r="E42" s="33">
        <v>1.3557832680408902E-3</v>
      </c>
      <c r="F42" s="33">
        <v>1.8145611834630999E-3</v>
      </c>
      <c r="G42" s="33">
        <v>2.5543141115443898E-3</v>
      </c>
      <c r="H42" s="33">
        <v>2.4373226245491104E-3</v>
      </c>
      <c r="I42" s="33">
        <v>3.6025874410198799E-3</v>
      </c>
      <c r="J42" s="33">
        <v>1.9968142083065198E-2</v>
      </c>
      <c r="K42" s="33">
        <v>1.90535706823621E-2</v>
      </c>
      <c r="L42" s="33">
        <v>1.8180888048450802E-2</v>
      </c>
      <c r="M42" s="33">
        <v>1.73945876726425E-2</v>
      </c>
      <c r="N42" s="33">
        <v>19460.969604906299</v>
      </c>
      <c r="O42" s="33">
        <v>27733.876204592001</v>
      </c>
      <c r="P42" s="33">
        <v>26463.622322090199</v>
      </c>
      <c r="Q42" s="33">
        <v>25319.104181850998</v>
      </c>
      <c r="R42" s="33">
        <v>24091.893788200799</v>
      </c>
      <c r="S42" s="33">
        <v>32931.275234655295</v>
      </c>
      <c r="T42" s="33">
        <v>31422.9725396418</v>
      </c>
      <c r="U42" s="33">
        <v>30063.968785199701</v>
      </c>
      <c r="V42" s="33">
        <v>28606.7760384666</v>
      </c>
      <c r="W42" s="33">
        <v>27296.541603098703</v>
      </c>
      <c r="X42" s="33">
        <v>38499.557367777699</v>
      </c>
      <c r="Y42" s="33">
        <v>36834.500284423797</v>
      </c>
      <c r="Z42" s="33">
        <v>35049.141431857199</v>
      </c>
      <c r="AA42" s="33">
        <v>33443.836908848403</v>
      </c>
      <c r="AB42" s="33">
        <v>56116.603032846695</v>
      </c>
      <c r="AC42" s="33">
        <v>53689.630545268294</v>
      </c>
      <c r="AD42" s="33">
        <v>63704.769599605301</v>
      </c>
      <c r="AE42" s="33">
        <v>60786.993925803799</v>
      </c>
    </row>
    <row r="43" spans="1:31">
      <c r="A43" s="29" t="s">
        <v>131</v>
      </c>
      <c r="B43" s="29" t="s">
        <v>73</v>
      </c>
      <c r="C43" s="33">
        <v>0</v>
      </c>
      <c r="D43" s="33">
        <v>0</v>
      </c>
      <c r="E43" s="33">
        <v>2.7706068581807601E-3</v>
      </c>
      <c r="F43" s="33">
        <v>3.6745989974954099E-3</v>
      </c>
      <c r="G43" s="33">
        <v>3.5522193179773199E-3</v>
      </c>
      <c r="H43" s="33">
        <v>4.2207854493683901E-3</v>
      </c>
      <c r="I43" s="33">
        <v>4.3981131260286905E-3</v>
      </c>
      <c r="J43" s="33">
        <v>1.5828064217081099E-2</v>
      </c>
      <c r="K43" s="33">
        <v>1.5103114704942399E-2</v>
      </c>
      <c r="L43" s="33">
        <v>1.44113689875281E-2</v>
      </c>
      <c r="M43" s="33">
        <v>1.3788095535724899E-2</v>
      </c>
      <c r="N43" s="33">
        <v>39497.643425189599</v>
      </c>
      <c r="O43" s="33">
        <v>71837.173489530804</v>
      </c>
      <c r="P43" s="33">
        <v>68546.921241346194</v>
      </c>
      <c r="Q43" s="33">
        <v>65582.353735680997</v>
      </c>
      <c r="R43" s="33">
        <v>62403.594109494501</v>
      </c>
      <c r="S43" s="33">
        <v>128378.94109320501</v>
      </c>
      <c r="T43" s="33">
        <v>122498.989543983</v>
      </c>
      <c r="U43" s="33">
        <v>117201.0634329</v>
      </c>
      <c r="V43" s="33">
        <v>111520.358374827</v>
      </c>
      <c r="W43" s="33">
        <v>109521.84785590001</v>
      </c>
      <c r="X43" s="33">
        <v>185744.75154167399</v>
      </c>
      <c r="Y43" s="33">
        <v>177711.52634648999</v>
      </c>
      <c r="Z43" s="33">
        <v>169097.89489106901</v>
      </c>
      <c r="AA43" s="33">
        <v>161352.95307609503</v>
      </c>
      <c r="AB43" s="33">
        <v>157622.65115691302</v>
      </c>
      <c r="AC43" s="33">
        <v>150805.671177151</v>
      </c>
      <c r="AD43" s="33">
        <v>153142.21440168199</v>
      </c>
      <c r="AE43" s="33">
        <v>146128.067119001</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463606.35950320167</v>
      </c>
      <c r="D45" s="35">
        <v>442372.48173274589</v>
      </c>
      <c r="E45" s="35">
        <v>423240.43352886132</v>
      </c>
      <c r="F45" s="35">
        <v>541094.42379778926</v>
      </c>
      <c r="G45" s="35">
        <v>527893.25540652603</v>
      </c>
      <c r="H45" s="35">
        <v>503714.93833063246</v>
      </c>
      <c r="I45" s="35">
        <v>482697.20112255547</v>
      </c>
      <c r="J45" s="35">
        <v>526512.22456773976</v>
      </c>
      <c r="K45" s="35">
        <v>502397.16081267269</v>
      </c>
      <c r="L45" s="35">
        <v>479386.60458588472</v>
      </c>
      <c r="M45" s="35">
        <v>486507.98304465204</v>
      </c>
      <c r="N45" s="35">
        <v>517878.81706425827</v>
      </c>
      <c r="O45" s="35">
        <v>601229.70138416986</v>
      </c>
      <c r="P45" s="35">
        <v>573692.46326342714</v>
      </c>
      <c r="Q45" s="35">
        <v>561663.6265623864</v>
      </c>
      <c r="R45" s="35">
        <v>550310.42518897075</v>
      </c>
      <c r="S45" s="35">
        <v>607519.31144157168</v>
      </c>
      <c r="T45" s="35">
        <v>579693.99926821352</v>
      </c>
      <c r="U45" s="35">
        <v>589175.49763349234</v>
      </c>
      <c r="V45" s="35">
        <v>580891.44940448878</v>
      </c>
      <c r="W45" s="35">
        <v>605002.87821463775</v>
      </c>
      <c r="X45" s="35">
        <v>689002.55946325813</v>
      </c>
      <c r="Y45" s="35">
        <v>659204.07183940941</v>
      </c>
      <c r="Z45" s="35">
        <v>638953.08916148031</v>
      </c>
      <c r="AA45" s="35">
        <v>624136.66384394153</v>
      </c>
      <c r="AB45" s="35">
        <v>552518.04862305429</v>
      </c>
      <c r="AC45" s="35">
        <v>528622.3425172196</v>
      </c>
      <c r="AD45" s="35">
        <v>532156.00430263299</v>
      </c>
      <c r="AE45" s="35">
        <v>530328.54801790009</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4.7591584063497199E-4</v>
      </c>
      <c r="D50" s="33">
        <v>4.54118168364026E-4</v>
      </c>
      <c r="E50" s="33">
        <v>4.5363833266673197E-4</v>
      </c>
      <c r="F50" s="33">
        <v>7.2170336996532007E-4</v>
      </c>
      <c r="G50" s="33">
        <v>6.8864825350953599E-4</v>
      </c>
      <c r="H50" s="33">
        <v>6.5710711186580989E-4</v>
      </c>
      <c r="I50" s="33">
        <v>6.2868806172758297E-4</v>
      </c>
      <c r="J50" s="33">
        <v>6.5139916556493903E-4</v>
      </c>
      <c r="K50" s="33">
        <v>6.2156408903206299E-4</v>
      </c>
      <c r="L50" s="33">
        <v>5.9309550456546197E-4</v>
      </c>
      <c r="M50" s="33">
        <v>6.1412184672099E-4</v>
      </c>
      <c r="N50" s="33">
        <v>7.6524957788389099E-4</v>
      </c>
      <c r="O50" s="33">
        <v>7.3019997860613293E-4</v>
      </c>
      <c r="P50" s="33">
        <v>6.9675570449945006E-4</v>
      </c>
      <c r="Q50" s="33">
        <v>6.6662190295826594E-4</v>
      </c>
      <c r="R50" s="33">
        <v>6.3431091272458592E-4</v>
      </c>
      <c r="S50" s="33">
        <v>7.618858418165671E-4</v>
      </c>
      <c r="T50" s="33">
        <v>7.2699030678744598E-4</v>
      </c>
      <c r="U50" s="33">
        <v>7.5751085640053597E-4</v>
      </c>
      <c r="V50" s="33">
        <v>7.2079450223568303E-4</v>
      </c>
      <c r="W50" s="33">
        <v>1.16240963120152E-3</v>
      </c>
      <c r="X50" s="33">
        <v>1.1091694949797099E-3</v>
      </c>
      <c r="Y50" s="33">
        <v>1.3203884393246199E-3</v>
      </c>
      <c r="Z50" s="33">
        <v>1.2563895551320201E-3</v>
      </c>
      <c r="AA50" s="33">
        <v>1.1988449948776901E-3</v>
      </c>
      <c r="AB50" s="33">
        <v>9.9664941355065385E-4</v>
      </c>
      <c r="AC50" s="33">
        <v>9.5354558901053195E-4</v>
      </c>
      <c r="AD50" s="33">
        <v>1.13925085152083E-3</v>
      </c>
      <c r="AE50" s="33">
        <v>9.9730576042884205E-4</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1.1572016875620662E-3</v>
      </c>
      <c r="D52" s="33">
        <v>1.145650926315397E-3</v>
      </c>
      <c r="E52" s="33">
        <v>1.117711154934589E-3</v>
      </c>
      <c r="F52" s="33">
        <v>1.0635359859956419E-3</v>
      </c>
      <c r="G52" s="33">
        <v>1.0148244137139551E-3</v>
      </c>
      <c r="H52" s="33">
        <v>9.6834390583008605E-4</v>
      </c>
      <c r="I52" s="33">
        <v>9.2646425864031099E-4</v>
      </c>
      <c r="J52" s="33">
        <v>9.03063436328956E-4</v>
      </c>
      <c r="K52" s="33">
        <v>8.9172744476445002E-4</v>
      </c>
      <c r="L52" s="33">
        <v>9.0051153759703806E-4</v>
      </c>
      <c r="M52" s="33">
        <v>9.1068390408500404E-4</v>
      </c>
      <c r="N52" s="33">
        <v>1.6873671706218061E-3</v>
      </c>
      <c r="O52" s="33">
        <v>1.6100831774332311E-3</v>
      </c>
      <c r="P52" s="33">
        <v>1.5363389091528829E-3</v>
      </c>
      <c r="Q52" s="33">
        <v>2.8985911317155493E-3</v>
      </c>
      <c r="R52" s="33">
        <v>2.7580971735472453E-3</v>
      </c>
      <c r="S52" s="33">
        <v>3.75181682731372E-3</v>
      </c>
      <c r="T52" s="33">
        <v>3.5799778872328599E-3</v>
      </c>
      <c r="U52" s="33">
        <v>3.6179765239794199E-3</v>
      </c>
      <c r="V52" s="33">
        <v>3.4426141429757199E-3</v>
      </c>
      <c r="W52" s="33">
        <v>21409.555398160945</v>
      </c>
      <c r="X52" s="33">
        <v>20428.965066447832</v>
      </c>
      <c r="Y52" s="33">
        <v>31576.977893127736</v>
      </c>
      <c r="Z52" s="33">
        <v>51428.687906482563</v>
      </c>
      <c r="AA52" s="33">
        <v>49073.175463747808</v>
      </c>
      <c r="AB52" s="33">
        <v>46825.548729855931</v>
      </c>
      <c r="AC52" s="33">
        <v>44800.403054933486</v>
      </c>
      <c r="AD52" s="33">
        <v>42628.939425453274</v>
      </c>
      <c r="AE52" s="33">
        <v>56746.859194065633</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2.1532045808044464E-2</v>
      </c>
      <c r="D54" s="33">
        <v>2.0590670538306061E-2</v>
      </c>
      <c r="E54" s="33">
        <v>2.1163725318820763E-2</v>
      </c>
      <c r="F54" s="33">
        <v>130500.55480788801</v>
      </c>
      <c r="G54" s="33">
        <v>124523.43013378407</v>
      </c>
      <c r="H54" s="33">
        <v>157674.55442529143</v>
      </c>
      <c r="I54" s="33">
        <v>287460.76054097828</v>
      </c>
      <c r="J54" s="33">
        <v>320214.58418578893</v>
      </c>
      <c r="K54" s="33">
        <v>305548.26730359514</v>
      </c>
      <c r="L54" s="33">
        <v>291553.69008223742</v>
      </c>
      <c r="M54" s="33">
        <v>283163.16179669549</v>
      </c>
      <c r="N54" s="33">
        <v>269438.31733981281</v>
      </c>
      <c r="O54" s="33">
        <v>275178.60426891089</v>
      </c>
      <c r="P54" s="33">
        <v>335008.02640908892</v>
      </c>
      <c r="Q54" s="33">
        <v>320519.35374218074</v>
      </c>
      <c r="R54" s="33">
        <v>304983.87528891978</v>
      </c>
      <c r="S54" s="33">
        <v>429375.31473194651</v>
      </c>
      <c r="T54" s="33">
        <v>429745.26563000225</v>
      </c>
      <c r="U54" s="33">
        <v>412318.04016218788</v>
      </c>
      <c r="V54" s="33">
        <v>392333.14692511794</v>
      </c>
      <c r="W54" s="33">
        <v>381617.79945443675</v>
      </c>
      <c r="X54" s="33">
        <v>389373.43262378336</v>
      </c>
      <c r="Y54" s="33">
        <v>372533.52493687812</v>
      </c>
      <c r="Z54" s="33">
        <v>354476.92188717768</v>
      </c>
      <c r="AA54" s="33">
        <v>357298.4771547959</v>
      </c>
      <c r="AB54" s="33">
        <v>340933.6548699491</v>
      </c>
      <c r="AC54" s="33">
        <v>326188.70626319782</v>
      </c>
      <c r="AD54" s="33">
        <v>310378.42407850391</v>
      </c>
      <c r="AE54" s="33">
        <v>255775.25382180559</v>
      </c>
    </row>
    <row r="55" spans="1:31">
      <c r="A55" s="29" t="s">
        <v>132</v>
      </c>
      <c r="B55" s="29" t="s">
        <v>68</v>
      </c>
      <c r="C55" s="33">
        <v>6.1509498345426296E-4</v>
      </c>
      <c r="D55" s="33">
        <v>8.6446489878315999E-4</v>
      </c>
      <c r="E55" s="33">
        <v>8.9186155546049691E-4</v>
      </c>
      <c r="F55" s="33">
        <v>4.3763421536345973E-3</v>
      </c>
      <c r="G55" s="33">
        <v>486.0376636436103</v>
      </c>
      <c r="H55" s="33">
        <v>1031.3798538347269</v>
      </c>
      <c r="I55" s="33">
        <v>36537.867866617147</v>
      </c>
      <c r="J55" s="33">
        <v>34766.886954916765</v>
      </c>
      <c r="K55" s="33">
        <v>33174.510444931453</v>
      </c>
      <c r="L55" s="33">
        <v>43739.888585194589</v>
      </c>
      <c r="M55" s="33">
        <v>46972.94786239136</v>
      </c>
      <c r="N55" s="33">
        <v>84282.707355229955</v>
      </c>
      <c r="O55" s="33">
        <v>80422.43065045336</v>
      </c>
      <c r="P55" s="33">
        <v>76738.96051377416</v>
      </c>
      <c r="Q55" s="33">
        <v>73420.097687584464</v>
      </c>
      <c r="R55" s="33">
        <v>69861.444650815145</v>
      </c>
      <c r="S55" s="33">
        <v>66661.685488298797</v>
      </c>
      <c r="T55" s="33">
        <v>63608.478505264429</v>
      </c>
      <c r="U55" s="33">
        <v>66991.867506956914</v>
      </c>
      <c r="V55" s="33">
        <v>63744.789563529397</v>
      </c>
      <c r="W55" s="33">
        <v>75183.236264274441</v>
      </c>
      <c r="X55" s="33">
        <v>71739.729260980108</v>
      </c>
      <c r="Y55" s="33">
        <v>68637.076863369584</v>
      </c>
      <c r="Z55" s="33">
        <v>65310.25560178321</v>
      </c>
      <c r="AA55" s="33">
        <v>62318.94617945901</v>
      </c>
      <c r="AB55" s="33">
        <v>81906.3255689004</v>
      </c>
      <c r="AC55" s="33">
        <v>78363.980664180519</v>
      </c>
      <c r="AD55" s="33">
        <v>74565.698908744656</v>
      </c>
      <c r="AE55" s="33">
        <v>85433.277480937264</v>
      </c>
    </row>
    <row r="56" spans="1:31">
      <c r="A56" s="29" t="s">
        <v>132</v>
      </c>
      <c r="B56" s="29" t="s">
        <v>36</v>
      </c>
      <c r="C56" s="33">
        <v>1.0461140202478801E-3</v>
      </c>
      <c r="D56" s="33">
        <v>1.4822396751587501E-3</v>
      </c>
      <c r="E56" s="33">
        <v>1.41813468696954E-3</v>
      </c>
      <c r="F56" s="33">
        <v>1.83858612280494E-3</v>
      </c>
      <c r="G56" s="33">
        <v>2.5722581242720701E-3</v>
      </c>
      <c r="H56" s="33">
        <v>2.6232124810008201E-3</v>
      </c>
      <c r="I56" s="33">
        <v>2.8703788123044596E-3</v>
      </c>
      <c r="J56" s="33">
        <v>3.2346030980071497E-3</v>
      </c>
      <c r="K56" s="33">
        <v>3.7239410444240501E-3</v>
      </c>
      <c r="L56" s="33">
        <v>4.2412018308691001E-3</v>
      </c>
      <c r="M56" s="33">
        <v>4.5246656809097207E-3</v>
      </c>
      <c r="N56" s="33">
        <v>4.1998511348286201E-2</v>
      </c>
      <c r="O56" s="33">
        <v>4.00749153927153E-2</v>
      </c>
      <c r="P56" s="33">
        <v>3.8239423069428E-2</v>
      </c>
      <c r="Q56" s="33">
        <v>3.65961432208428E-2</v>
      </c>
      <c r="R56" s="33">
        <v>3.48223376783732E-2</v>
      </c>
      <c r="S56" s="33">
        <v>3.3235590837225305E-2</v>
      </c>
      <c r="T56" s="33">
        <v>3.17133500228945E-2</v>
      </c>
      <c r="U56" s="33">
        <v>3.0345610230338601E-2</v>
      </c>
      <c r="V56" s="33">
        <v>2.8874766396020601E-2</v>
      </c>
      <c r="W56" s="33">
        <v>2.8975286768077597E-2</v>
      </c>
      <c r="X56" s="33">
        <v>2.74613333037712E-2</v>
      </c>
      <c r="Y56" s="33">
        <v>2.6273665427515098E-2</v>
      </c>
      <c r="Z56" s="33">
        <v>2.8610815400065999E-2</v>
      </c>
      <c r="AA56" s="33">
        <v>2.6985004338052201E-2</v>
      </c>
      <c r="AB56" s="33">
        <v>2.5702735717163201E-2</v>
      </c>
      <c r="AC56" s="33">
        <v>2.4453737441457003E-2</v>
      </c>
      <c r="AD56" s="33">
        <v>2.3077970902344799E-2</v>
      </c>
      <c r="AE56" s="33">
        <v>2.17829969714406E-2</v>
      </c>
    </row>
    <row r="57" spans="1:31">
      <c r="A57" s="29" t="s">
        <v>132</v>
      </c>
      <c r="B57" s="29" t="s">
        <v>73</v>
      </c>
      <c r="C57" s="33">
        <v>0</v>
      </c>
      <c r="D57" s="33">
        <v>0</v>
      </c>
      <c r="E57" s="33">
        <v>3.1283308059854601E-3</v>
      </c>
      <c r="F57" s="33">
        <v>6.28180045823398E-3</v>
      </c>
      <c r="G57" s="33">
        <v>5.9940844043254301E-3</v>
      </c>
      <c r="H57" s="33">
        <v>7.4619421347727997E-3</v>
      </c>
      <c r="I57" s="33">
        <v>7.13922259053515E-3</v>
      </c>
      <c r="J57" s="33">
        <v>6.8609421957509199E-3</v>
      </c>
      <c r="K57" s="33">
        <v>8.6461632646688807E-3</v>
      </c>
      <c r="L57" s="33">
        <v>9.3939358775492095E-3</v>
      </c>
      <c r="M57" s="33">
        <v>1.08949075172472E-2</v>
      </c>
      <c r="N57" s="33">
        <v>35764.034852272503</v>
      </c>
      <c r="O57" s="33">
        <v>34125.987440872203</v>
      </c>
      <c r="P57" s="33">
        <v>32562.965102372003</v>
      </c>
      <c r="Q57" s="33">
        <v>58866.540875111299</v>
      </c>
      <c r="R57" s="33">
        <v>56013.294951349104</v>
      </c>
      <c r="S57" s="33">
        <v>70963.45997026519</v>
      </c>
      <c r="T57" s="33">
        <v>67713.22513550859</v>
      </c>
      <c r="U57" s="33">
        <v>64784.713930260797</v>
      </c>
      <c r="V57" s="33">
        <v>61644.615697959802</v>
      </c>
      <c r="W57" s="33">
        <v>102743.234392667</v>
      </c>
      <c r="X57" s="33">
        <v>98037.437358552503</v>
      </c>
      <c r="Y57" s="33">
        <v>93797.442390601311</v>
      </c>
      <c r="Z57" s="33">
        <v>94419.357400736801</v>
      </c>
      <c r="AA57" s="33">
        <v>90094.806644223601</v>
      </c>
      <c r="AB57" s="33">
        <v>85968.3269163691</v>
      </c>
      <c r="AC57" s="33">
        <v>82250.305685403204</v>
      </c>
      <c r="AD57" s="33">
        <v>78263.654763906801</v>
      </c>
      <c r="AE57" s="33">
        <v>74679.059859492598</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2.3780258319695765E-2</v>
      </c>
      <c r="D59" s="35">
        <v>2.3054904531768644E-2</v>
      </c>
      <c r="E59" s="35">
        <v>2.3626936361882581E-2</v>
      </c>
      <c r="F59" s="35">
        <v>130500.56096946952</v>
      </c>
      <c r="G59" s="35">
        <v>125009.46950090035</v>
      </c>
      <c r="H59" s="35">
        <v>158705.93590457717</v>
      </c>
      <c r="I59" s="35">
        <v>323998.62996274774</v>
      </c>
      <c r="J59" s="35">
        <v>354981.47269516828</v>
      </c>
      <c r="K59" s="35">
        <v>338722.77926181816</v>
      </c>
      <c r="L59" s="35">
        <v>335293.58016103908</v>
      </c>
      <c r="M59" s="35">
        <v>330136.11118389259</v>
      </c>
      <c r="N59" s="35">
        <v>353721.02714765951</v>
      </c>
      <c r="O59" s="35">
        <v>355601.03725964739</v>
      </c>
      <c r="P59" s="35">
        <v>411746.98915595771</v>
      </c>
      <c r="Q59" s="35">
        <v>393939.45499497827</v>
      </c>
      <c r="R59" s="35">
        <v>374845.32333214302</v>
      </c>
      <c r="S59" s="35">
        <v>496037.00473394792</v>
      </c>
      <c r="T59" s="35">
        <v>493353.74844223488</v>
      </c>
      <c r="U59" s="35">
        <v>479309.91204463219</v>
      </c>
      <c r="V59" s="35">
        <v>456077.94065205602</v>
      </c>
      <c r="W59" s="35">
        <v>478210.59227928176</v>
      </c>
      <c r="X59" s="35">
        <v>481542.12806038075</v>
      </c>
      <c r="Y59" s="35">
        <v>472747.58101376391</v>
      </c>
      <c r="Z59" s="35">
        <v>471215.866651833</v>
      </c>
      <c r="AA59" s="35">
        <v>468690.59999684768</v>
      </c>
      <c r="AB59" s="35">
        <v>469665.53016535484</v>
      </c>
      <c r="AC59" s="35">
        <v>449353.09093585744</v>
      </c>
      <c r="AD59" s="35">
        <v>427573.06355195271</v>
      </c>
      <c r="AE59" s="35">
        <v>397955.39149411424</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4.7102212083650902E-4</v>
      </c>
      <c r="D64" s="33">
        <v>4.4944858840551997E-4</v>
      </c>
      <c r="E64" s="33">
        <v>5.3845185996982702E-4</v>
      </c>
      <c r="F64" s="33">
        <v>5.9870593223610607E-4</v>
      </c>
      <c r="G64" s="33">
        <v>5.7128428625739303E-4</v>
      </c>
      <c r="H64" s="33">
        <v>5.4511859354002999E-4</v>
      </c>
      <c r="I64" s="33">
        <v>5.2154290494779102E-4</v>
      </c>
      <c r="J64" s="33">
        <v>4.9626385600950898E-4</v>
      </c>
      <c r="K64" s="33">
        <v>4.7353421356100602E-4</v>
      </c>
      <c r="L64" s="33">
        <v>4.7274190060467601E-4</v>
      </c>
      <c r="M64" s="33">
        <v>4.6690378787797197E-4</v>
      </c>
      <c r="N64" s="33">
        <v>6.4374656610985805E-4</v>
      </c>
      <c r="O64" s="33">
        <v>6.1426199031829E-4</v>
      </c>
      <c r="P64" s="33">
        <v>5.8612785312379598E-4</v>
      </c>
      <c r="Q64" s="33">
        <v>6.0716731130802009E-4</v>
      </c>
      <c r="R64" s="33">
        <v>5.7773806966620797E-4</v>
      </c>
      <c r="S64" s="33">
        <v>8.2435639576197695E-4</v>
      </c>
      <c r="T64" s="33">
        <v>7.8659961396353292E-4</v>
      </c>
      <c r="U64" s="33">
        <v>7.525801771559379E-4</v>
      </c>
      <c r="V64" s="33">
        <v>7.1610281173149499E-4</v>
      </c>
      <c r="W64" s="33">
        <v>8.6721165551054407E-4</v>
      </c>
      <c r="X64" s="33">
        <v>8.2749203737145704E-4</v>
      </c>
      <c r="Y64" s="33">
        <v>8.2176687202754797E-4</v>
      </c>
      <c r="Z64" s="33">
        <v>7.8193604549962707E-4</v>
      </c>
      <c r="AA64" s="33">
        <v>7.4612218052320597E-4</v>
      </c>
      <c r="AB64" s="33">
        <v>5.6617650606408793E-4</v>
      </c>
      <c r="AC64" s="33">
        <v>5.4169008943220193E-4</v>
      </c>
      <c r="AD64" s="33">
        <v>4.8196787722010198E-4</v>
      </c>
      <c r="AE64" s="33">
        <v>4.3316854164474999E-4</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1.1588735309365572E-3</v>
      </c>
      <c r="D66" s="33">
        <v>1.1466945130201489E-3</v>
      </c>
      <c r="E66" s="33">
        <v>1.0971014280111951E-3</v>
      </c>
      <c r="F66" s="33">
        <v>1.04392520717519E-3</v>
      </c>
      <c r="G66" s="33">
        <v>9.9611183851105014E-4</v>
      </c>
      <c r="H66" s="33">
        <v>9.5048839514740003E-4</v>
      </c>
      <c r="I66" s="33">
        <v>9.0938097617456707E-4</v>
      </c>
      <c r="J66" s="33">
        <v>8.8121070786597395E-4</v>
      </c>
      <c r="K66" s="33">
        <v>8.7195870748465098E-4</v>
      </c>
      <c r="L66" s="33">
        <v>8.8053076570443099E-4</v>
      </c>
      <c r="M66" s="33">
        <v>8.8721575781138711E-4</v>
      </c>
      <c r="N66" s="33">
        <v>1.5624701661512738E-3</v>
      </c>
      <c r="O66" s="33">
        <v>1.4909066464973459E-3</v>
      </c>
      <c r="P66" s="33">
        <v>1.422620845328036E-3</v>
      </c>
      <c r="Q66" s="33">
        <v>3.4838208247062702E-3</v>
      </c>
      <c r="R66" s="33">
        <v>3.3149609355495506E-3</v>
      </c>
      <c r="S66" s="33">
        <v>2833.9644618658449</v>
      </c>
      <c r="T66" s="33">
        <v>2704.1645617724944</v>
      </c>
      <c r="U66" s="33">
        <v>2587.2128702212931</v>
      </c>
      <c r="V66" s="33">
        <v>2461.8113353914337</v>
      </c>
      <c r="W66" s="33">
        <v>9705.7598427647754</v>
      </c>
      <c r="X66" s="33">
        <v>9261.2212203250911</v>
      </c>
      <c r="Y66" s="33">
        <v>16286.98322652014</v>
      </c>
      <c r="Z66" s="33">
        <v>15497.557386125658</v>
      </c>
      <c r="AA66" s="33">
        <v>14787.745591560812</v>
      </c>
      <c r="AB66" s="33">
        <v>14110.443902490169</v>
      </c>
      <c r="AC66" s="33">
        <v>13500.185066699292</v>
      </c>
      <c r="AD66" s="33">
        <v>12845.834608205216</v>
      </c>
      <c r="AE66" s="33">
        <v>12257.475807452658</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33184.13555171909</v>
      </c>
      <c r="D68" s="33">
        <v>31664.251468041813</v>
      </c>
      <c r="E68" s="33">
        <v>39108.446347486715</v>
      </c>
      <c r="F68" s="33">
        <v>108605.64360330059</v>
      </c>
      <c r="G68" s="33">
        <v>103631.33927486914</v>
      </c>
      <c r="H68" s="33">
        <v>98884.869286977584</v>
      </c>
      <c r="I68" s="33">
        <v>106240.54786987297</v>
      </c>
      <c r="J68" s="33">
        <v>161159.95592269677</v>
      </c>
      <c r="K68" s="33">
        <v>153778.58389808974</v>
      </c>
      <c r="L68" s="33">
        <v>146735.29489540716</v>
      </c>
      <c r="M68" s="33">
        <v>140389.18042875372</v>
      </c>
      <c r="N68" s="33">
        <v>183546.650295984</v>
      </c>
      <c r="O68" s="33">
        <v>175139.93366374439</v>
      </c>
      <c r="P68" s="33">
        <v>167118.2575338613</v>
      </c>
      <c r="Q68" s="33">
        <v>168112.0181249321</v>
      </c>
      <c r="R68" s="33">
        <v>159963.67233597144</v>
      </c>
      <c r="S68" s="33">
        <v>152637.09543565958</v>
      </c>
      <c r="T68" s="33">
        <v>155296.00425252799</v>
      </c>
      <c r="U68" s="33">
        <v>155702.9873303003</v>
      </c>
      <c r="V68" s="33">
        <v>148156.10405522972</v>
      </c>
      <c r="W68" s="33">
        <v>163524.07416042834</v>
      </c>
      <c r="X68" s="33">
        <v>158089.23768114566</v>
      </c>
      <c r="Y68" s="33">
        <v>176188.18618151269</v>
      </c>
      <c r="Z68" s="33">
        <v>168593.55617805521</v>
      </c>
      <c r="AA68" s="33">
        <v>160871.71391573315</v>
      </c>
      <c r="AB68" s="33">
        <v>187768.03413126245</v>
      </c>
      <c r="AC68" s="33">
        <v>179647.3045321182</v>
      </c>
      <c r="AD68" s="33">
        <v>168219.82639495676</v>
      </c>
      <c r="AE68" s="33">
        <v>141532.64110709276</v>
      </c>
    </row>
    <row r="69" spans="1:31">
      <c r="A69" s="29" t="s">
        <v>133</v>
      </c>
      <c r="B69" s="29" t="s">
        <v>68</v>
      </c>
      <c r="C69" s="33">
        <v>1.931581269938324E-3</v>
      </c>
      <c r="D69" s="33">
        <v>3.1855364298045944E-3</v>
      </c>
      <c r="E69" s="33">
        <v>3.5589256974854519E-3</v>
      </c>
      <c r="F69" s="33">
        <v>8.3443115038280002E-3</v>
      </c>
      <c r="G69" s="33">
        <v>1.7885143276038344E-2</v>
      </c>
      <c r="H69" s="33">
        <v>1.7083074048467876E-2</v>
      </c>
      <c r="I69" s="33">
        <v>2.702210117724043E-2</v>
      </c>
      <c r="J69" s="33">
        <v>2.5731540678447747E-2</v>
      </c>
      <c r="K69" s="33">
        <v>2.4595830127089043E-2</v>
      </c>
      <c r="L69" s="33">
        <v>0.15168485022100839</v>
      </c>
      <c r="M69" s="33">
        <v>2782.7496770995858</v>
      </c>
      <c r="N69" s="33">
        <v>2647.8706853079539</v>
      </c>
      <c r="O69" s="33">
        <v>2526.5964351084003</v>
      </c>
      <c r="P69" s="33">
        <v>2410.8755136175896</v>
      </c>
      <c r="Q69" s="33">
        <v>2306.6082067763418</v>
      </c>
      <c r="R69" s="33">
        <v>2816.6531063958155</v>
      </c>
      <c r="S69" s="33">
        <v>16479.070857390867</v>
      </c>
      <c r="T69" s="33">
        <v>15724.304267511019</v>
      </c>
      <c r="U69" s="33">
        <v>22894.335315060471</v>
      </c>
      <c r="V69" s="33">
        <v>21784.653089450327</v>
      </c>
      <c r="W69" s="33">
        <v>20786.882896678431</v>
      </c>
      <c r="X69" s="33">
        <v>19834.812701894447</v>
      </c>
      <c r="Y69" s="33">
        <v>24807.272888701049</v>
      </c>
      <c r="Z69" s="33">
        <v>23604.870824691428</v>
      </c>
      <c r="AA69" s="33">
        <v>22523.731693982623</v>
      </c>
      <c r="AB69" s="33">
        <v>21492.109788678474</v>
      </c>
      <c r="AC69" s="33">
        <v>20562.60285082975</v>
      </c>
      <c r="AD69" s="33">
        <v>19565.938685617599</v>
      </c>
      <c r="AE69" s="33">
        <v>19724.013681773544</v>
      </c>
    </row>
    <row r="70" spans="1:31">
      <c r="A70" s="29" t="s">
        <v>133</v>
      </c>
      <c r="B70" s="29" t="s">
        <v>36</v>
      </c>
      <c r="C70" s="33">
        <v>1.0759205849583499E-3</v>
      </c>
      <c r="D70" s="33">
        <v>1.58596297730182E-3</v>
      </c>
      <c r="E70" s="33">
        <v>1.5173720876958099E-3</v>
      </c>
      <c r="F70" s="33">
        <v>1.8113775425544001E-3</v>
      </c>
      <c r="G70" s="33">
        <v>2.5148883210215499E-3</v>
      </c>
      <c r="H70" s="33">
        <v>2.6141584713645499E-3</v>
      </c>
      <c r="I70" s="33">
        <v>3.0803673118968197E-3</v>
      </c>
      <c r="J70" s="33">
        <v>3.5607818838420801E-3</v>
      </c>
      <c r="K70" s="33">
        <v>4.5620305731608798E-3</v>
      </c>
      <c r="L70" s="33">
        <v>4.7316377287115194E-3</v>
      </c>
      <c r="M70" s="33">
        <v>4.8304245479627497E-3</v>
      </c>
      <c r="N70" s="33">
        <v>2697.24460640704</v>
      </c>
      <c r="O70" s="33">
        <v>2573.7066844782498</v>
      </c>
      <c r="P70" s="33">
        <v>2455.8269880282401</v>
      </c>
      <c r="Q70" s="33">
        <v>16383.4426242969</v>
      </c>
      <c r="R70" s="33">
        <v>15589.341421983299</v>
      </c>
      <c r="S70" s="33">
        <v>16113.334155571099</v>
      </c>
      <c r="T70" s="33">
        <v>15375.3188446145</v>
      </c>
      <c r="U70" s="33">
        <v>14710.355789248999</v>
      </c>
      <c r="V70" s="33">
        <v>13997.3486706243</v>
      </c>
      <c r="W70" s="33">
        <v>16154.704537039701</v>
      </c>
      <c r="X70" s="33">
        <v>15414.7941834269</v>
      </c>
      <c r="Y70" s="33">
        <v>14748.1238630808</v>
      </c>
      <c r="Z70" s="33">
        <v>14033.2860121135</v>
      </c>
      <c r="AA70" s="33">
        <v>13390.5397782447</v>
      </c>
      <c r="AB70" s="33">
        <v>12777.232525953601</v>
      </c>
      <c r="AC70" s="33">
        <v>12224.633183015401</v>
      </c>
      <c r="AD70" s="33">
        <v>11632.108149461601</v>
      </c>
      <c r="AE70" s="33">
        <v>11099.339382149501</v>
      </c>
    </row>
    <row r="71" spans="1:31">
      <c r="A71" s="29" t="s">
        <v>133</v>
      </c>
      <c r="B71" s="29" t="s">
        <v>73</v>
      </c>
      <c r="C71" s="33">
        <v>0</v>
      </c>
      <c r="D71" s="33">
        <v>0</v>
      </c>
      <c r="E71" s="33">
        <v>3.48026442433487E-3</v>
      </c>
      <c r="F71" s="33">
        <v>3.4863698783934799E-3</v>
      </c>
      <c r="G71" s="33">
        <v>3.3266888139365197E-3</v>
      </c>
      <c r="H71" s="33">
        <v>3.7229805173298498E-3</v>
      </c>
      <c r="I71" s="33">
        <v>3.5619663263782198E-3</v>
      </c>
      <c r="J71" s="33">
        <v>3.4381731549674899E-3</v>
      </c>
      <c r="K71" s="33">
        <v>3.5972676883157398E-3</v>
      </c>
      <c r="L71" s="33">
        <v>3.8242708603533999E-3</v>
      </c>
      <c r="M71" s="33">
        <v>3.80880930231656E-3</v>
      </c>
      <c r="N71" s="33">
        <v>6.9637347636628899E-3</v>
      </c>
      <c r="O71" s="33">
        <v>6.6447850771855603E-3</v>
      </c>
      <c r="P71" s="33">
        <v>6.3404437734161396E-3</v>
      </c>
      <c r="Q71" s="33">
        <v>7.14666650612528E-3</v>
      </c>
      <c r="R71" s="33">
        <v>6.8002694395751899E-3</v>
      </c>
      <c r="S71" s="33">
        <v>8.7835350508232001E-3</v>
      </c>
      <c r="T71" s="33">
        <v>8.3812357321815592E-3</v>
      </c>
      <c r="U71" s="33">
        <v>8.0187579044544311E-3</v>
      </c>
      <c r="V71" s="33">
        <v>7.6300907946770793E-3</v>
      </c>
      <c r="W71" s="33">
        <v>9.3423375748552893E-3</v>
      </c>
      <c r="X71" s="33">
        <v>8.9144442472670702E-3</v>
      </c>
      <c r="Y71" s="33">
        <v>8.5289058267526887E-3</v>
      </c>
      <c r="Z71" s="33">
        <v>1.0783893891780201E-2</v>
      </c>
      <c r="AA71" s="33">
        <v>1.0289975083479799E-2</v>
      </c>
      <c r="AB71" s="33">
        <v>9.8186785108618502E-3</v>
      </c>
      <c r="AC71" s="33">
        <v>9.3940331039676795E-3</v>
      </c>
      <c r="AD71" s="33">
        <v>8.9387067630086001E-3</v>
      </c>
      <c r="AE71" s="33">
        <v>8.5293003429865403E-3</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33184.139113196012</v>
      </c>
      <c r="D73" s="35">
        <v>31664.256249721344</v>
      </c>
      <c r="E73" s="35">
        <v>39108.451541965696</v>
      </c>
      <c r="F73" s="35">
        <v>108605.65359024322</v>
      </c>
      <c r="G73" s="35">
        <v>103631.35872740854</v>
      </c>
      <c r="H73" s="35">
        <v>98884.887865658631</v>
      </c>
      <c r="I73" s="35">
        <v>106240.57632289802</v>
      </c>
      <c r="J73" s="35">
        <v>161159.98303171204</v>
      </c>
      <c r="K73" s="35">
        <v>153778.60983941279</v>
      </c>
      <c r="L73" s="35">
        <v>146735.44793353006</v>
      </c>
      <c r="M73" s="35">
        <v>143171.93145997284</v>
      </c>
      <c r="N73" s="35">
        <v>186194.52318750869</v>
      </c>
      <c r="O73" s="35">
        <v>177666.53220402144</v>
      </c>
      <c r="P73" s="35">
        <v>169529.13505622759</v>
      </c>
      <c r="Q73" s="35">
        <v>170418.63042269659</v>
      </c>
      <c r="R73" s="35">
        <v>162780.32933506626</v>
      </c>
      <c r="S73" s="35">
        <v>171950.13157927268</v>
      </c>
      <c r="T73" s="35">
        <v>173724.47386841109</v>
      </c>
      <c r="U73" s="35">
        <v>181184.53626816225</v>
      </c>
      <c r="V73" s="35">
        <v>172402.5691961743</v>
      </c>
      <c r="W73" s="35">
        <v>194016.7177670832</v>
      </c>
      <c r="X73" s="35">
        <v>187185.27243085724</v>
      </c>
      <c r="Y73" s="35">
        <v>217282.44311850076</v>
      </c>
      <c r="Z73" s="35">
        <v>207695.98517080833</v>
      </c>
      <c r="AA73" s="35">
        <v>198183.19194739877</v>
      </c>
      <c r="AB73" s="35">
        <v>223370.5883886076</v>
      </c>
      <c r="AC73" s="35">
        <v>213710.09299133733</v>
      </c>
      <c r="AD73" s="35">
        <v>200631.60017074744</v>
      </c>
      <c r="AE73" s="35">
        <v>173514.1310294875</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3.8891209410439197E-4</v>
      </c>
      <c r="D78" s="33">
        <v>3.7109932628774498E-4</v>
      </c>
      <c r="E78" s="33">
        <v>3.5504975054949503E-4</v>
      </c>
      <c r="F78" s="33">
        <v>3.3784058149644405E-4</v>
      </c>
      <c r="G78" s="33">
        <v>3.2236696694841797E-4</v>
      </c>
      <c r="H78" s="33">
        <v>3.0760206757640901E-4</v>
      </c>
      <c r="I78" s="33">
        <v>3.4425175648515502E-4</v>
      </c>
      <c r="J78" s="33">
        <v>3.57540550797621E-4</v>
      </c>
      <c r="K78" s="33">
        <v>3.41164647571828E-4</v>
      </c>
      <c r="L78" s="33">
        <v>3.489454447025E-4</v>
      </c>
      <c r="M78" s="33">
        <v>3.3385399627737402E-4</v>
      </c>
      <c r="N78" s="33">
        <v>3.9246094951806001E-4</v>
      </c>
      <c r="O78" s="33">
        <v>3.7448563870402004E-4</v>
      </c>
      <c r="P78" s="33">
        <v>3.5733362457531398E-4</v>
      </c>
      <c r="Q78" s="33">
        <v>3.4187939799717597E-4</v>
      </c>
      <c r="R78" s="33">
        <v>3.2530859250644301E-4</v>
      </c>
      <c r="S78" s="33">
        <v>3.4448853071767597E-4</v>
      </c>
      <c r="T78" s="33">
        <v>3.2871042994325099E-4</v>
      </c>
      <c r="U78" s="33">
        <v>3.7290047146313796E-4</v>
      </c>
      <c r="V78" s="33">
        <v>3.5482608261076001E-4</v>
      </c>
      <c r="W78" s="33">
        <v>3.8972671035618898E-4</v>
      </c>
      <c r="X78" s="33">
        <v>3.71876631871211E-4</v>
      </c>
      <c r="Y78" s="33">
        <v>3.5579343865119802E-4</v>
      </c>
      <c r="Z78" s="33">
        <v>3.3854822322930699E-4</v>
      </c>
      <c r="AA78" s="33">
        <v>3.2304219760927801E-4</v>
      </c>
      <c r="AB78" s="33">
        <v>2.0530353237754501E-4</v>
      </c>
      <c r="AC78" s="33">
        <v>1.9642441468906599E-4</v>
      </c>
      <c r="AD78" s="33">
        <v>2.5061754360858199E-4</v>
      </c>
      <c r="AE78" s="33">
        <v>2.39138877393898E-4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1.1318205534406359E-3</v>
      </c>
      <c r="D80" s="33">
        <v>1.090226843323933E-3</v>
      </c>
      <c r="E80" s="33">
        <v>1.0430759134938041E-3</v>
      </c>
      <c r="F80" s="33">
        <v>9.9251829529325899E-4</v>
      </c>
      <c r="G80" s="33">
        <v>9.4705944169667499E-4</v>
      </c>
      <c r="H80" s="33">
        <v>9.0368267301491306E-4</v>
      </c>
      <c r="I80" s="33">
        <v>8.6459954222892004E-4</v>
      </c>
      <c r="J80" s="33">
        <v>8.5114394550762592E-4</v>
      </c>
      <c r="K80" s="33">
        <v>8.5084852817798298E-4</v>
      </c>
      <c r="L80" s="33">
        <v>8.5637495730890697E-4</v>
      </c>
      <c r="M80" s="33">
        <v>8.6115327005010405E-4</v>
      </c>
      <c r="N80" s="33">
        <v>1.0855606596535958E-3</v>
      </c>
      <c r="O80" s="33">
        <v>1.0358403236845519E-3</v>
      </c>
      <c r="P80" s="33">
        <v>9.8839725503068691E-4</v>
      </c>
      <c r="Q80" s="33">
        <v>9.4565032589238407E-4</v>
      </c>
      <c r="R80" s="33">
        <v>8.9981490058038704E-4</v>
      </c>
      <c r="S80" s="33">
        <v>1.0220092898916892E-3</v>
      </c>
      <c r="T80" s="33">
        <v>9.7519970370687288E-4</v>
      </c>
      <c r="U80" s="33">
        <v>1.2027896863738769E-3</v>
      </c>
      <c r="V80" s="33">
        <v>1.1444907831468249E-3</v>
      </c>
      <c r="W80" s="33">
        <v>1.3906857149160281E-3</v>
      </c>
      <c r="X80" s="33">
        <v>1.3269901854602718E-3</v>
      </c>
      <c r="Y80" s="33">
        <v>1.269599541024161E-3</v>
      </c>
      <c r="Z80" s="33">
        <v>1.2080623815208919E-3</v>
      </c>
      <c r="AA80" s="33">
        <v>1.152731279618258E-3</v>
      </c>
      <c r="AB80" s="33">
        <v>7.4965808942073302E-4</v>
      </c>
      <c r="AC80" s="33">
        <v>7.1405709303575394E-4</v>
      </c>
      <c r="AD80" s="33">
        <v>8.6109192082941904E-4</v>
      </c>
      <c r="AE80" s="33">
        <v>8.2165259588415894E-4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52112.898543661591</v>
      </c>
      <c r="D82" s="33">
        <v>49726.048208887602</v>
      </c>
      <c r="E82" s="33">
        <v>86156.147478698433</v>
      </c>
      <c r="F82" s="33">
        <v>81980.181421474495</v>
      </c>
      <c r="G82" s="33">
        <v>78225.363920645366</v>
      </c>
      <c r="H82" s="33">
        <v>74642.522795326469</v>
      </c>
      <c r="I82" s="33">
        <v>113351.89867999457</v>
      </c>
      <c r="J82" s="33">
        <v>107857.76163624421</v>
      </c>
      <c r="K82" s="33">
        <v>185546.72270672626</v>
      </c>
      <c r="L82" s="33">
        <v>177048.39954057542</v>
      </c>
      <c r="M82" s="33">
        <v>169391.28102604972</v>
      </c>
      <c r="N82" s="33">
        <v>162586.9413432563</v>
      </c>
      <c r="O82" s="33">
        <v>155140.21114363236</v>
      </c>
      <c r="P82" s="33">
        <v>148034.55255903403</v>
      </c>
      <c r="Q82" s="33">
        <v>141632.24569703735</v>
      </c>
      <c r="R82" s="33">
        <v>134802.39349252035</v>
      </c>
      <c r="S82" s="33">
        <v>129292.17449792745</v>
      </c>
      <c r="T82" s="33">
        <v>130028.47542400766</v>
      </c>
      <c r="U82" s="33">
        <v>124404.90860034597</v>
      </c>
      <c r="V82" s="33">
        <v>118375.03504088191</v>
      </c>
      <c r="W82" s="33">
        <v>118240.40274796286</v>
      </c>
      <c r="X82" s="33">
        <v>113598.8374850504</v>
      </c>
      <c r="Y82" s="33">
        <v>108685.83168304771</v>
      </c>
      <c r="Z82" s="33">
        <v>103417.85769289476</v>
      </c>
      <c r="AA82" s="33">
        <v>98681.161881414067</v>
      </c>
      <c r="AB82" s="33">
        <v>92341.196585039404</v>
      </c>
      <c r="AC82" s="33">
        <v>88347.556820033293</v>
      </c>
      <c r="AD82" s="33">
        <v>76845.028670077401</v>
      </c>
      <c r="AE82" s="33">
        <v>73325.409069644185</v>
      </c>
    </row>
    <row r="83" spans="1:31">
      <c r="A83" s="29" t="s">
        <v>134</v>
      </c>
      <c r="B83" s="29" t="s">
        <v>68</v>
      </c>
      <c r="C83" s="33">
        <v>2.3071590833577499E-4</v>
      </c>
      <c r="D83" s="33">
        <v>3.6622680576935699E-4</v>
      </c>
      <c r="E83" s="33">
        <v>4.0217164432047902E-4</v>
      </c>
      <c r="F83" s="33">
        <v>5.5433204393938592E-4</v>
      </c>
      <c r="G83" s="33">
        <v>5.2894278980791397E-4</v>
      </c>
      <c r="H83" s="33">
        <v>5.0471640228752902E-4</v>
      </c>
      <c r="I83" s="33">
        <v>4.8288805728382401E-4</v>
      </c>
      <c r="J83" s="33">
        <v>4.5948259875685599E-4</v>
      </c>
      <c r="K83" s="33">
        <v>7.9292537202305298E-4</v>
      </c>
      <c r="L83" s="33">
        <v>8.7999907981445205E-4</v>
      </c>
      <c r="M83" s="33">
        <v>8.4194023443104099E-4</v>
      </c>
      <c r="N83" s="33">
        <v>8.0113161027494794E-4</v>
      </c>
      <c r="O83" s="33">
        <v>7.6443855911831999E-4</v>
      </c>
      <c r="P83" s="33">
        <v>7.2942610573852994E-4</v>
      </c>
      <c r="Q83" s="33">
        <v>6.9787935073194597E-4</v>
      </c>
      <c r="R83" s="33">
        <v>6.6405332013541097E-4</v>
      </c>
      <c r="S83" s="33">
        <v>6.3798406981176799E-4</v>
      </c>
      <c r="T83" s="33">
        <v>6.11900690105529E-4</v>
      </c>
      <c r="U83" s="33">
        <v>7.1579172725554693E-4</v>
      </c>
      <c r="V83" s="33">
        <v>7.8562498550417107E-4</v>
      </c>
      <c r="W83" s="33">
        <v>9.19513990400171E-4</v>
      </c>
      <c r="X83" s="33">
        <v>9.7934585996442601E-4</v>
      </c>
      <c r="Y83" s="33">
        <v>9.3699039219606399E-4</v>
      </c>
      <c r="Z83" s="33">
        <v>8.9157471161769198E-4</v>
      </c>
      <c r="AA83" s="33">
        <v>8.5073922830413795E-4</v>
      </c>
      <c r="AB83" s="33">
        <v>7.5269283571364001E-4</v>
      </c>
      <c r="AC83" s="33">
        <v>6.74810579642692E-4</v>
      </c>
      <c r="AD83" s="33">
        <v>7.5837429620281805E-4</v>
      </c>
      <c r="AE83" s="33">
        <v>6.8117631093990308E-4</v>
      </c>
    </row>
    <row r="84" spans="1:31">
      <c r="A84" s="29" t="s">
        <v>134</v>
      </c>
      <c r="B84" s="29" t="s">
        <v>36</v>
      </c>
      <c r="C84" s="33">
        <v>1.01156328115824E-3</v>
      </c>
      <c r="D84" s="33">
        <v>1.3846984967680999E-3</v>
      </c>
      <c r="E84" s="33">
        <v>1.32481204097516E-3</v>
      </c>
      <c r="F84" s="33">
        <v>1.5170792950925901E-3</v>
      </c>
      <c r="G84" s="33">
        <v>1.8742227369377999E-3</v>
      </c>
      <c r="H84" s="33">
        <v>1.8294720417306701E-3</v>
      </c>
      <c r="I84" s="33">
        <v>2.25406580840212E-3</v>
      </c>
      <c r="J84" s="33">
        <v>2.54589009887383E-3</v>
      </c>
      <c r="K84" s="33">
        <v>2.9780619845548202E-3</v>
      </c>
      <c r="L84" s="33">
        <v>3.0906830182194801E-3</v>
      </c>
      <c r="M84" s="33">
        <v>3.0993966941091798E-3</v>
      </c>
      <c r="N84" s="33">
        <v>4.0361993948309699E-3</v>
      </c>
      <c r="O84" s="33">
        <v>3.8513352988779198E-3</v>
      </c>
      <c r="P84" s="33">
        <v>3.67493826082502E-3</v>
      </c>
      <c r="Q84" s="33">
        <v>3.5160018366053396E-3</v>
      </c>
      <c r="R84" s="33">
        <v>3.3455821421728401E-3</v>
      </c>
      <c r="S84" s="33">
        <v>3.45541986446448E-3</v>
      </c>
      <c r="T84" s="33">
        <v>3.3021367297684299E-3</v>
      </c>
      <c r="U84" s="33">
        <v>4.1620989240467796E-3</v>
      </c>
      <c r="V84" s="33">
        <v>3.9603630718497602E-3</v>
      </c>
      <c r="W84" s="33">
        <v>4.2751225802053405E-3</v>
      </c>
      <c r="X84" s="33">
        <v>3.9151837034341096E-3</v>
      </c>
      <c r="Y84" s="33">
        <v>3.74585696817426E-3</v>
      </c>
      <c r="Z84" s="33">
        <v>3.4639387500686198E-3</v>
      </c>
      <c r="AA84" s="33">
        <v>3.32034140009694E-3</v>
      </c>
      <c r="AB84" s="33">
        <v>3.4570926067039199E-3</v>
      </c>
      <c r="AC84" s="33">
        <v>3.1481511453518899E-3</v>
      </c>
      <c r="AD84" s="33">
        <v>3.2374882539357103E-3</v>
      </c>
      <c r="AE84" s="33">
        <v>3.56926609370008E-3</v>
      </c>
    </row>
    <row r="85" spans="1:31">
      <c r="A85" s="29" t="s">
        <v>134</v>
      </c>
      <c r="B85" s="29" t="s">
        <v>73</v>
      </c>
      <c r="C85" s="33">
        <v>0</v>
      </c>
      <c r="D85" s="33">
        <v>0</v>
      </c>
      <c r="E85" s="33">
        <v>5.1086576842493802E-3</v>
      </c>
      <c r="F85" s="33">
        <v>4.883422778231161E-3</v>
      </c>
      <c r="G85" s="33">
        <v>4.8655360294107301E-3</v>
      </c>
      <c r="H85" s="33">
        <v>5.3592966253783597E-3</v>
      </c>
      <c r="I85" s="33">
        <v>7.1559236579955901E-3</v>
      </c>
      <c r="J85" s="33">
        <v>7.7127728989373799E-3</v>
      </c>
      <c r="K85" s="33">
        <v>21205.057560169673</v>
      </c>
      <c r="L85" s="33">
        <v>24099.653889567617</v>
      </c>
      <c r="M85" s="33">
        <v>23636.596042140289</v>
      </c>
      <c r="N85" s="33">
        <v>61952.821343765041</v>
      </c>
      <c r="O85" s="33">
        <v>59115.287518225363</v>
      </c>
      <c r="P85" s="33">
        <v>56407.717075086148</v>
      </c>
      <c r="Q85" s="33">
        <v>53968.154771174944</v>
      </c>
      <c r="R85" s="33">
        <v>51352.332357699466</v>
      </c>
      <c r="S85" s="33">
        <v>52604.712070367641</v>
      </c>
      <c r="T85" s="33">
        <v>50195.335925023443</v>
      </c>
      <c r="U85" s="33">
        <v>48024.451251680373</v>
      </c>
      <c r="V85" s="33">
        <v>45696.718591704986</v>
      </c>
      <c r="W85" s="33">
        <v>46351.965157127277</v>
      </c>
      <c r="X85" s="33">
        <v>44228.974368963332</v>
      </c>
      <c r="Y85" s="33">
        <v>42316.127258566128</v>
      </c>
      <c r="Z85" s="33">
        <v>40265.075577679105</v>
      </c>
      <c r="AA85" s="33">
        <v>38420.873627527362</v>
      </c>
      <c r="AB85" s="33">
        <v>36661.138953283138</v>
      </c>
      <c r="AC85" s="33">
        <v>35075.59113737294</v>
      </c>
      <c r="AD85" s="33">
        <v>33375.486358860828</v>
      </c>
      <c r="AE85" s="33">
        <v>31846.838116005012</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52112.90029511015</v>
      </c>
      <c r="D87" s="35">
        <v>49726.050036440574</v>
      </c>
      <c r="E87" s="35">
        <v>86156.149278995741</v>
      </c>
      <c r="F87" s="35">
        <v>81980.183306165418</v>
      </c>
      <c r="G87" s="35">
        <v>78225.365719014575</v>
      </c>
      <c r="H87" s="35">
        <v>74642.524511327618</v>
      </c>
      <c r="I87" s="35">
        <v>113351.90037173394</v>
      </c>
      <c r="J87" s="35">
        <v>107857.7633044113</v>
      </c>
      <c r="K87" s="35">
        <v>185546.7246916648</v>
      </c>
      <c r="L87" s="35">
        <v>177048.40162589491</v>
      </c>
      <c r="M87" s="35">
        <v>169391.28306299722</v>
      </c>
      <c r="N87" s="35">
        <v>162586.94362240954</v>
      </c>
      <c r="O87" s="35">
        <v>155140.21331839688</v>
      </c>
      <c r="P87" s="35">
        <v>148034.55463419101</v>
      </c>
      <c r="Q87" s="35">
        <v>141632.24768244641</v>
      </c>
      <c r="R87" s="35">
        <v>134802.39538169716</v>
      </c>
      <c r="S87" s="35">
        <v>129292.17650240933</v>
      </c>
      <c r="T87" s="35">
        <v>130028.47733981848</v>
      </c>
      <c r="U87" s="35">
        <v>124404.91089182785</v>
      </c>
      <c r="V87" s="35">
        <v>118375.03732582375</v>
      </c>
      <c r="W87" s="35">
        <v>118240.40544788926</v>
      </c>
      <c r="X87" s="35">
        <v>113598.84016326308</v>
      </c>
      <c r="Y87" s="35">
        <v>108685.83424543108</v>
      </c>
      <c r="Z87" s="35">
        <v>103417.86013108007</v>
      </c>
      <c r="AA87" s="35">
        <v>98681.164207926777</v>
      </c>
      <c r="AB87" s="35">
        <v>92341.198292693865</v>
      </c>
      <c r="AC87" s="35">
        <v>88347.558405325384</v>
      </c>
      <c r="AD87" s="35">
        <v>76845.030540161169</v>
      </c>
      <c r="AE87" s="35">
        <v>73325.410811611975</v>
      </c>
    </row>
  </sheetData>
  <sheetProtection algorithmName="SHA-512" hashValue="7cJXgDRnWK11eSfZivuO7lSYZj993HI7VolaREzr9QaUPLUQdBJ/GJ4TB7w01gqzKmbM12hjad2qyT2UI+2ouA==" saltValue="zwVycTWlBypKsumtF1nIC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tint="0.39997558519241921"/>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215078.65225023474</v>
      </c>
      <c r="G6" s="33">
        <v>86948.612175697548</v>
      </c>
      <c r="H6" s="33">
        <v>1914.8300460260652</v>
      </c>
      <c r="I6" s="33">
        <v>4878.1079338052077</v>
      </c>
      <c r="J6" s="33">
        <v>0</v>
      </c>
      <c r="K6" s="33">
        <v>7061.084527507347</v>
      </c>
      <c r="L6" s="33">
        <v>2.40955330603592E-4</v>
      </c>
      <c r="M6" s="33">
        <v>212.41145063310984</v>
      </c>
      <c r="N6" s="33">
        <v>1.5420923110437599E-5</v>
      </c>
      <c r="O6" s="33">
        <v>27140.730456915429</v>
      </c>
      <c r="P6" s="33">
        <v>0</v>
      </c>
      <c r="Q6" s="33">
        <v>0</v>
      </c>
      <c r="R6" s="33">
        <v>1207.3588366329004</v>
      </c>
      <c r="S6" s="33">
        <v>0</v>
      </c>
      <c r="T6" s="33">
        <v>5.4515800232337596E-6</v>
      </c>
      <c r="U6" s="33">
        <v>0</v>
      </c>
      <c r="V6" s="33">
        <v>3754.263032498734</v>
      </c>
      <c r="W6" s="33">
        <v>5786.3057133297043</v>
      </c>
      <c r="X6" s="33">
        <v>0</v>
      </c>
      <c r="Y6" s="33">
        <v>1942.393689946485</v>
      </c>
      <c r="Z6" s="33">
        <v>2.7335512623091599E-4</v>
      </c>
      <c r="AA6" s="33">
        <v>1.48353559930939E-5</v>
      </c>
      <c r="AB6" s="33">
        <v>0</v>
      </c>
      <c r="AC6" s="33">
        <v>814.26816042815994</v>
      </c>
      <c r="AD6" s="33">
        <v>0</v>
      </c>
      <c r="AE6" s="33">
        <v>0</v>
      </c>
    </row>
    <row r="7" spans="1:31">
      <c r="A7" s="29" t="s">
        <v>40</v>
      </c>
      <c r="B7" s="29" t="s">
        <v>71</v>
      </c>
      <c r="C7" s="33">
        <v>0</v>
      </c>
      <c r="D7" s="33">
        <v>0</v>
      </c>
      <c r="E7" s="33">
        <v>0</v>
      </c>
      <c r="F7" s="33">
        <v>155168.99297446874</v>
      </c>
      <c r="G7" s="33">
        <v>7145.5933600420003</v>
      </c>
      <c r="H7" s="33">
        <v>29432.924567162583</v>
      </c>
      <c r="I7" s="33">
        <v>124528.71746549981</v>
      </c>
      <c r="J7" s="33">
        <v>3.3633160493058856E-3</v>
      </c>
      <c r="K7" s="33">
        <v>5.7487435975021296E-5</v>
      </c>
      <c r="L7" s="33">
        <v>1.3252818125053019E-5</v>
      </c>
      <c r="M7" s="33">
        <v>4.7430648648426893E-6</v>
      </c>
      <c r="N7" s="33">
        <v>0</v>
      </c>
      <c r="O7" s="33">
        <v>0</v>
      </c>
      <c r="P7" s="33">
        <v>0</v>
      </c>
      <c r="Q7" s="33">
        <v>0</v>
      </c>
      <c r="R7" s="33">
        <v>0</v>
      </c>
      <c r="S7" s="33">
        <v>0</v>
      </c>
      <c r="T7" s="33">
        <v>3.2168082864587595E-5</v>
      </c>
      <c r="U7" s="33">
        <v>0</v>
      </c>
      <c r="V7" s="33">
        <v>0</v>
      </c>
      <c r="W7" s="33">
        <v>0</v>
      </c>
      <c r="X7" s="33">
        <v>0</v>
      </c>
      <c r="Y7" s="33">
        <v>0</v>
      </c>
      <c r="Z7" s="33">
        <v>0</v>
      </c>
      <c r="AA7" s="33">
        <v>0</v>
      </c>
      <c r="AB7" s="33">
        <v>0</v>
      </c>
      <c r="AC7" s="33">
        <v>8.2755625275624705E-7</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370247.64522470348</v>
      </c>
      <c r="G17" s="35">
        <v>94094.205535739544</v>
      </c>
      <c r="H17" s="35">
        <v>31347.754613188648</v>
      </c>
      <c r="I17" s="35">
        <v>129406.82539930502</v>
      </c>
      <c r="J17" s="35">
        <v>3.3633160493058856E-3</v>
      </c>
      <c r="K17" s="35">
        <v>7061.0845849947827</v>
      </c>
      <c r="L17" s="35">
        <v>2.5420814872864503E-4</v>
      </c>
      <c r="M17" s="35">
        <v>212.4114553761747</v>
      </c>
      <c r="N17" s="35">
        <v>1.5420923110437599E-5</v>
      </c>
      <c r="O17" s="35">
        <v>27140.730456915429</v>
      </c>
      <c r="P17" s="35">
        <v>0</v>
      </c>
      <c r="Q17" s="35">
        <v>0</v>
      </c>
      <c r="R17" s="35">
        <v>1207.3588366329004</v>
      </c>
      <c r="S17" s="35">
        <v>0</v>
      </c>
      <c r="T17" s="35">
        <v>3.7619662887821356E-5</v>
      </c>
      <c r="U17" s="35">
        <v>0</v>
      </c>
      <c r="V17" s="35">
        <v>3754.263032498734</v>
      </c>
      <c r="W17" s="35">
        <v>5786.3057133297043</v>
      </c>
      <c r="X17" s="35">
        <v>0</v>
      </c>
      <c r="Y17" s="35">
        <v>1942.393689946485</v>
      </c>
      <c r="Z17" s="35">
        <v>2.7335512623091599E-4</v>
      </c>
      <c r="AA17" s="35">
        <v>1.48353559930939E-5</v>
      </c>
      <c r="AB17" s="35">
        <v>0</v>
      </c>
      <c r="AC17" s="35">
        <v>814.26816125571622</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29916.6567674744</v>
      </c>
      <c r="G20" s="33">
        <v>86948.610657640718</v>
      </c>
      <c r="H20" s="33">
        <v>3.0700619447719999E-6</v>
      </c>
      <c r="I20" s="33">
        <v>0</v>
      </c>
      <c r="J20" s="33">
        <v>0</v>
      </c>
      <c r="K20" s="33">
        <v>3.2277531729779099E-6</v>
      </c>
      <c r="L20" s="33">
        <v>7.2305075750176002E-6</v>
      </c>
      <c r="M20" s="33">
        <v>212.41143253031237</v>
      </c>
      <c r="N20" s="33">
        <v>0</v>
      </c>
      <c r="O20" s="33">
        <v>0</v>
      </c>
      <c r="P20" s="33">
        <v>0</v>
      </c>
      <c r="Q20" s="33">
        <v>0</v>
      </c>
      <c r="R20" s="33">
        <v>0</v>
      </c>
      <c r="S20" s="33">
        <v>0</v>
      </c>
      <c r="T20" s="33">
        <v>0</v>
      </c>
      <c r="U20" s="33">
        <v>0</v>
      </c>
      <c r="V20" s="33">
        <v>0</v>
      </c>
      <c r="W20" s="33">
        <v>1828.2079199999998</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29916.6567674744</v>
      </c>
      <c r="G31" s="35">
        <v>86948.610657640718</v>
      </c>
      <c r="H31" s="35">
        <v>3.0700619447719999E-6</v>
      </c>
      <c r="I31" s="35">
        <v>0</v>
      </c>
      <c r="J31" s="35">
        <v>0</v>
      </c>
      <c r="K31" s="35">
        <v>3.2277531729779099E-6</v>
      </c>
      <c r="L31" s="35">
        <v>7.2305075750176002E-6</v>
      </c>
      <c r="M31" s="35">
        <v>212.41143253031237</v>
      </c>
      <c r="N31" s="35">
        <v>0</v>
      </c>
      <c r="O31" s="35">
        <v>0</v>
      </c>
      <c r="P31" s="35">
        <v>0</v>
      </c>
      <c r="Q31" s="35">
        <v>0</v>
      </c>
      <c r="R31" s="35">
        <v>0</v>
      </c>
      <c r="S31" s="35">
        <v>0</v>
      </c>
      <c r="T31" s="35">
        <v>0</v>
      </c>
      <c r="U31" s="35">
        <v>0</v>
      </c>
      <c r="V31" s="35">
        <v>0</v>
      </c>
      <c r="W31" s="35">
        <v>1828.2079199999998</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185161.99548276034</v>
      </c>
      <c r="G34" s="33">
        <v>1.5180568360977542E-3</v>
      </c>
      <c r="H34" s="33">
        <v>1914.8300429560034</v>
      </c>
      <c r="I34" s="33">
        <v>4878.1079338052077</v>
      </c>
      <c r="J34" s="33">
        <v>0</v>
      </c>
      <c r="K34" s="33">
        <v>7061.084524279594</v>
      </c>
      <c r="L34" s="33">
        <v>2.337248230285744E-4</v>
      </c>
      <c r="M34" s="33">
        <v>1.810279745771054E-5</v>
      </c>
      <c r="N34" s="33">
        <v>1.5420923110437599E-5</v>
      </c>
      <c r="O34" s="33">
        <v>27140.730456915429</v>
      </c>
      <c r="P34" s="33">
        <v>0</v>
      </c>
      <c r="Q34" s="33">
        <v>0</v>
      </c>
      <c r="R34" s="33">
        <v>1207.3588366329004</v>
      </c>
      <c r="S34" s="33">
        <v>0</v>
      </c>
      <c r="T34" s="33">
        <v>5.4515800232337596E-6</v>
      </c>
      <c r="U34" s="33">
        <v>0</v>
      </c>
      <c r="V34" s="33">
        <v>3754.263032498734</v>
      </c>
      <c r="W34" s="33">
        <v>3958.0977933297045</v>
      </c>
      <c r="X34" s="33">
        <v>0</v>
      </c>
      <c r="Y34" s="33">
        <v>1942.393689946485</v>
      </c>
      <c r="Z34" s="33">
        <v>2.7335512623091599E-4</v>
      </c>
      <c r="AA34" s="33">
        <v>1.48353559930939E-5</v>
      </c>
      <c r="AB34" s="33">
        <v>0</v>
      </c>
      <c r="AC34" s="33">
        <v>814.26816042815994</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185161.99548276034</v>
      </c>
      <c r="G45" s="35">
        <v>1.5180568360977542E-3</v>
      </c>
      <c r="H45" s="35">
        <v>1914.8300429560034</v>
      </c>
      <c r="I45" s="35">
        <v>4878.1079338052077</v>
      </c>
      <c r="J45" s="35">
        <v>0</v>
      </c>
      <c r="K45" s="35">
        <v>7061.084524279594</v>
      </c>
      <c r="L45" s="35">
        <v>2.337248230285744E-4</v>
      </c>
      <c r="M45" s="35">
        <v>1.810279745771054E-5</v>
      </c>
      <c r="N45" s="35">
        <v>1.5420923110437599E-5</v>
      </c>
      <c r="O45" s="35">
        <v>27140.730456915429</v>
      </c>
      <c r="P45" s="35">
        <v>0</v>
      </c>
      <c r="Q45" s="35">
        <v>0</v>
      </c>
      <c r="R45" s="35">
        <v>1207.3588366329004</v>
      </c>
      <c r="S45" s="35">
        <v>0</v>
      </c>
      <c r="T45" s="35">
        <v>5.4515800232337596E-6</v>
      </c>
      <c r="U45" s="35">
        <v>0</v>
      </c>
      <c r="V45" s="35">
        <v>3754.263032498734</v>
      </c>
      <c r="W45" s="35">
        <v>3958.0977933297045</v>
      </c>
      <c r="X45" s="35">
        <v>0</v>
      </c>
      <c r="Y45" s="35">
        <v>1942.393689946485</v>
      </c>
      <c r="Z45" s="35">
        <v>2.7335512623091599E-4</v>
      </c>
      <c r="AA45" s="35">
        <v>1.48353559930939E-5</v>
      </c>
      <c r="AB45" s="35">
        <v>0</v>
      </c>
      <c r="AC45" s="35">
        <v>814.26816042815994</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155168.99297446874</v>
      </c>
      <c r="G49" s="33">
        <v>7145.5933600420003</v>
      </c>
      <c r="H49" s="33">
        <v>29432.924567162583</v>
      </c>
      <c r="I49" s="33">
        <v>124528.71746549981</v>
      </c>
      <c r="J49" s="33">
        <v>3.3633160493058856E-3</v>
      </c>
      <c r="K49" s="33">
        <v>5.7487435975021296E-5</v>
      </c>
      <c r="L49" s="33">
        <v>1.3252818125053019E-5</v>
      </c>
      <c r="M49" s="33">
        <v>4.7430648648426893E-6</v>
      </c>
      <c r="N49" s="33">
        <v>0</v>
      </c>
      <c r="O49" s="33">
        <v>0</v>
      </c>
      <c r="P49" s="33">
        <v>0</v>
      </c>
      <c r="Q49" s="33">
        <v>0</v>
      </c>
      <c r="R49" s="33">
        <v>0</v>
      </c>
      <c r="S49" s="33">
        <v>0</v>
      </c>
      <c r="T49" s="33">
        <v>3.2168082864587595E-5</v>
      </c>
      <c r="U49" s="33">
        <v>0</v>
      </c>
      <c r="V49" s="33">
        <v>0</v>
      </c>
      <c r="W49" s="33">
        <v>0</v>
      </c>
      <c r="X49" s="33">
        <v>0</v>
      </c>
      <c r="Y49" s="33">
        <v>0</v>
      </c>
      <c r="Z49" s="33">
        <v>0</v>
      </c>
      <c r="AA49" s="33">
        <v>0</v>
      </c>
      <c r="AB49" s="33">
        <v>0</v>
      </c>
      <c r="AC49" s="33">
        <v>8.2755625275624705E-7</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155168.99297446874</v>
      </c>
      <c r="G59" s="35">
        <v>7145.5933600420003</v>
      </c>
      <c r="H59" s="35">
        <v>29432.924567162583</v>
      </c>
      <c r="I59" s="35">
        <v>124528.71746549981</v>
      </c>
      <c r="J59" s="35">
        <v>3.3633160493058856E-3</v>
      </c>
      <c r="K59" s="35">
        <v>5.7487435975021296E-5</v>
      </c>
      <c r="L59" s="35">
        <v>1.3252818125053019E-5</v>
      </c>
      <c r="M59" s="35">
        <v>4.7430648648426893E-6</v>
      </c>
      <c r="N59" s="35">
        <v>0</v>
      </c>
      <c r="O59" s="35">
        <v>0</v>
      </c>
      <c r="P59" s="35">
        <v>0</v>
      </c>
      <c r="Q59" s="35">
        <v>0</v>
      </c>
      <c r="R59" s="35">
        <v>0</v>
      </c>
      <c r="S59" s="35">
        <v>0</v>
      </c>
      <c r="T59" s="35">
        <v>3.2168082864587595E-5</v>
      </c>
      <c r="U59" s="35">
        <v>0</v>
      </c>
      <c r="V59" s="35">
        <v>0</v>
      </c>
      <c r="W59" s="35">
        <v>0</v>
      </c>
      <c r="X59" s="35">
        <v>0</v>
      </c>
      <c r="Y59" s="35">
        <v>0</v>
      </c>
      <c r="Z59" s="35">
        <v>0</v>
      </c>
      <c r="AA59" s="35">
        <v>0</v>
      </c>
      <c r="AB59" s="35">
        <v>0</v>
      </c>
      <c r="AC59" s="35">
        <v>8.2755625275624705E-7</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SHh4ZegZRtX6jOGuSFVGWnEoF+qhIKOZtcT6p5vfFe3+H0rAIY/Bba4r845KOj2zycmZaKUv5FRYTV+ULeJc9Q==" saltValue="0QEIE1bXj1rp1wLDKwLA4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1.5632822450971522E-3</v>
      </c>
      <c r="D6" s="33">
        <v>1.6722756349602077E-3</v>
      </c>
      <c r="E6" s="33">
        <v>1.7370556903033155E-3</v>
      </c>
      <c r="F6" s="33">
        <v>29693.276703189858</v>
      </c>
      <c r="G6" s="33">
        <v>28333.279727498346</v>
      </c>
      <c r="H6" s="33">
        <v>27035.578802497996</v>
      </c>
      <c r="I6" s="33">
        <v>25866.324324040655</v>
      </c>
      <c r="J6" s="33">
        <v>25550.507789149931</v>
      </c>
      <c r="K6" s="33">
        <v>24380.255554946751</v>
      </c>
      <c r="L6" s="33">
        <v>39653.614217171838</v>
      </c>
      <c r="M6" s="33">
        <v>41617.352148391808</v>
      </c>
      <c r="N6" s="33">
        <v>116237.84353795671</v>
      </c>
      <c r="O6" s="33">
        <v>115727.58722143088</v>
      </c>
      <c r="P6" s="33">
        <v>110427.08700760588</v>
      </c>
      <c r="Q6" s="33">
        <v>108037.45400412015</v>
      </c>
      <c r="R6" s="33">
        <v>107481.88255147758</v>
      </c>
      <c r="S6" s="33">
        <v>125767.95045699496</v>
      </c>
      <c r="T6" s="33">
        <v>122899.29584360604</v>
      </c>
      <c r="U6" s="33">
        <v>122597.09300573607</v>
      </c>
      <c r="V6" s="33">
        <v>132084.45269615375</v>
      </c>
      <c r="W6" s="33">
        <v>155969.55088699749</v>
      </c>
      <c r="X6" s="33">
        <v>173304.91391612656</v>
      </c>
      <c r="Y6" s="33">
        <v>168254.7025738956</v>
      </c>
      <c r="Z6" s="33">
        <v>160099.44091131646</v>
      </c>
      <c r="AA6" s="33">
        <v>165193.50865458578</v>
      </c>
      <c r="AB6" s="33">
        <v>185821.05974542076</v>
      </c>
      <c r="AC6" s="33">
        <v>190225.31012364064</v>
      </c>
      <c r="AD6" s="33">
        <v>181706.90600446635</v>
      </c>
      <c r="AE6" s="33">
        <v>176374.85598473556</v>
      </c>
    </row>
    <row r="7" spans="1:31">
      <c r="A7" s="29" t="s">
        <v>131</v>
      </c>
      <c r="B7" s="29" t="s">
        <v>74</v>
      </c>
      <c r="C7" s="33">
        <v>2602.2270883699953</v>
      </c>
      <c r="D7" s="33">
        <v>2483.0412825623794</v>
      </c>
      <c r="E7" s="33">
        <v>2375.6531312759212</v>
      </c>
      <c r="F7" s="33">
        <v>4993.6965544596969</v>
      </c>
      <c r="G7" s="33">
        <v>9444.6737816587556</v>
      </c>
      <c r="H7" s="33">
        <v>9012.0933130179128</v>
      </c>
      <c r="I7" s="33">
        <v>9056.6560496128059</v>
      </c>
      <c r="J7" s="33">
        <v>47187.479718625611</v>
      </c>
      <c r="K7" s="33">
        <v>45026.221101481271</v>
      </c>
      <c r="L7" s="33">
        <v>42963.951440282646</v>
      </c>
      <c r="M7" s="33">
        <v>49595.18375914207</v>
      </c>
      <c r="N7" s="33">
        <v>51535.844673028092</v>
      </c>
      <c r="O7" s="33">
        <v>61149.686143309613</v>
      </c>
      <c r="P7" s="33">
        <v>58348.937306199361</v>
      </c>
      <c r="Q7" s="33">
        <v>66468.904088177616</v>
      </c>
      <c r="R7" s="33">
        <v>76549.717728734235</v>
      </c>
      <c r="S7" s="33">
        <v>125567.03354687266</v>
      </c>
      <c r="T7" s="33">
        <v>119815.87167165156</v>
      </c>
      <c r="U7" s="33">
        <v>115594.55305325166</v>
      </c>
      <c r="V7" s="33">
        <v>114699.43690380026</v>
      </c>
      <c r="W7" s="33">
        <v>116758.01199689442</v>
      </c>
      <c r="X7" s="33">
        <v>169340.38099254394</v>
      </c>
      <c r="Y7" s="33">
        <v>162016.6241672847</v>
      </c>
      <c r="Z7" s="33">
        <v>164598.08314465982</v>
      </c>
      <c r="AA7" s="33">
        <v>170076.67205578467</v>
      </c>
      <c r="AB7" s="33">
        <v>191817.11182442837</v>
      </c>
      <c r="AC7" s="33">
        <v>183521.2647432785</v>
      </c>
      <c r="AD7" s="33">
        <v>182992.76053593689</v>
      </c>
      <c r="AE7" s="33">
        <v>206044.1884774252</v>
      </c>
    </row>
    <row r="8" spans="1:31">
      <c r="A8" s="29" t="s">
        <v>132</v>
      </c>
      <c r="B8" s="29" t="s">
        <v>74</v>
      </c>
      <c r="C8" s="33">
        <v>5.6742644225608874E-4</v>
      </c>
      <c r="D8" s="33">
        <v>5.6030728023248393E-4</v>
      </c>
      <c r="E8" s="33">
        <v>5.3607470018244175E-4</v>
      </c>
      <c r="F8" s="33">
        <v>5.1081619178332228E-4</v>
      </c>
      <c r="G8" s="33">
        <v>4.8993529958383175E-4</v>
      </c>
      <c r="H8" s="33">
        <v>2531.2892347203474</v>
      </c>
      <c r="I8" s="33">
        <v>8721.5259097130929</v>
      </c>
      <c r="J8" s="33">
        <v>8298.7958252471635</v>
      </c>
      <c r="K8" s="33">
        <v>7918.6983033809411</v>
      </c>
      <c r="L8" s="33">
        <v>7556.0098284621454</v>
      </c>
      <c r="M8" s="33">
        <v>7229.2219756412051</v>
      </c>
      <c r="N8" s="33">
        <v>6878.8234669581343</v>
      </c>
      <c r="O8" s="33">
        <v>7804.7944938801002</v>
      </c>
      <c r="P8" s="33">
        <v>12455.434945747586</v>
      </c>
      <c r="Q8" s="33">
        <v>11916.753169744819</v>
      </c>
      <c r="R8" s="33">
        <v>11339.151252721353</v>
      </c>
      <c r="S8" s="33">
        <v>18895.356895315261</v>
      </c>
      <c r="T8" s="33">
        <v>18029.920698687627</v>
      </c>
      <c r="U8" s="33">
        <v>17250.149476014398</v>
      </c>
      <c r="V8" s="33">
        <v>16414.03933114708</v>
      </c>
      <c r="W8" s="33">
        <v>22256.842211026615</v>
      </c>
      <c r="X8" s="33">
        <v>24838.188380103944</v>
      </c>
      <c r="Y8" s="33">
        <v>23763.968208436214</v>
      </c>
      <c r="Z8" s="33">
        <v>22612.134851627459</v>
      </c>
      <c r="AA8" s="33">
        <v>25310.962420979638</v>
      </c>
      <c r="AB8" s="33">
        <v>36790.764125290436</v>
      </c>
      <c r="AC8" s="33">
        <v>35199.610185769023</v>
      </c>
      <c r="AD8" s="33">
        <v>33493.494256966718</v>
      </c>
      <c r="AE8" s="33">
        <v>42691.716210241873</v>
      </c>
    </row>
    <row r="9" spans="1:31">
      <c r="A9" s="29" t="s">
        <v>133</v>
      </c>
      <c r="B9" s="29" t="s">
        <v>74</v>
      </c>
      <c r="C9" s="33">
        <v>3.5164623713059744E-3</v>
      </c>
      <c r="D9" s="33">
        <v>3.4291014354709323E-3</v>
      </c>
      <c r="E9" s="33">
        <v>3.6157261520839397E-3</v>
      </c>
      <c r="F9" s="33">
        <v>4.58995677329489E-3</v>
      </c>
      <c r="G9" s="33">
        <v>4.5344657680059302E-3</v>
      </c>
      <c r="H9" s="33">
        <v>4.4299858788519426E-3</v>
      </c>
      <c r="I9" s="33">
        <v>4.7868697578277658E-3</v>
      </c>
      <c r="J9" s="33">
        <v>10087.247447462945</v>
      </c>
      <c r="K9" s="33">
        <v>9625.2361295770716</v>
      </c>
      <c r="L9" s="33">
        <v>9184.386404256049</v>
      </c>
      <c r="M9" s="33">
        <v>8787.1734198174581</v>
      </c>
      <c r="N9" s="33">
        <v>15404.422457026203</v>
      </c>
      <c r="O9" s="33">
        <v>14698.876486532925</v>
      </c>
      <c r="P9" s="33">
        <v>14025.645626071613</v>
      </c>
      <c r="Q9" s="33">
        <v>13547.569187240606</v>
      </c>
      <c r="R9" s="33">
        <v>12890.922050529291</v>
      </c>
      <c r="S9" s="33">
        <v>12300.498914461101</v>
      </c>
      <c r="T9" s="33">
        <v>14586.172157283381</v>
      </c>
      <c r="U9" s="33">
        <v>16070.32087042159</v>
      </c>
      <c r="V9" s="33">
        <v>15291.396711575757</v>
      </c>
      <c r="W9" s="33">
        <v>21270.036050037343</v>
      </c>
      <c r="X9" s="33">
        <v>20919.75896564942</v>
      </c>
      <c r="Y9" s="33">
        <v>27688.820380030786</v>
      </c>
      <c r="Z9" s="33">
        <v>26692.349690031344</v>
      </c>
      <c r="AA9" s="33">
        <v>25469.799349613349</v>
      </c>
      <c r="AB9" s="33">
        <v>46846.964644148567</v>
      </c>
      <c r="AC9" s="33">
        <v>44820.892785957083</v>
      </c>
      <c r="AD9" s="33">
        <v>42648.435800283762</v>
      </c>
      <c r="AE9" s="33">
        <v>42412.210934427778</v>
      </c>
    </row>
    <row r="10" spans="1:31">
      <c r="A10" s="29" t="s">
        <v>134</v>
      </c>
      <c r="B10" s="29" t="s">
        <v>74</v>
      </c>
      <c r="C10" s="33">
        <v>1.1884443139425E-6</v>
      </c>
      <c r="D10" s="33">
        <v>1.1340117494936599E-6</v>
      </c>
      <c r="E10" s="33">
        <v>998.21831855057496</v>
      </c>
      <c r="F10" s="33">
        <v>949.83493630850194</v>
      </c>
      <c r="G10" s="33">
        <v>906.33104573506807</v>
      </c>
      <c r="H10" s="33">
        <v>864.81969978457801</v>
      </c>
      <c r="I10" s="33">
        <v>1246.3781084163359</v>
      </c>
      <c r="J10" s="33">
        <v>1185.9664857111668</v>
      </c>
      <c r="K10" s="33">
        <v>1131.6474095792059</v>
      </c>
      <c r="L10" s="33">
        <v>1079.816230084617</v>
      </c>
      <c r="M10" s="33">
        <v>1033.115546812935</v>
      </c>
      <c r="N10" s="33">
        <v>1063.3731737484852</v>
      </c>
      <c r="O10" s="33">
        <v>1014.6690592358196</v>
      </c>
      <c r="P10" s="33">
        <v>968.19566682429092</v>
      </c>
      <c r="Q10" s="33">
        <v>926.32243078372267</v>
      </c>
      <c r="R10" s="33">
        <v>884.48686859875738</v>
      </c>
      <c r="S10" s="33">
        <v>902.39738711236794</v>
      </c>
      <c r="T10" s="33">
        <v>1450.2482869609419</v>
      </c>
      <c r="U10" s="33">
        <v>1387.5269297953289</v>
      </c>
      <c r="V10" s="33">
        <v>1320.273897433864</v>
      </c>
      <c r="W10" s="33">
        <v>1737.5792404090291</v>
      </c>
      <c r="X10" s="33">
        <v>1728.4410166559944</v>
      </c>
      <c r="Y10" s="33">
        <v>1653.68813294038</v>
      </c>
      <c r="Z10" s="33">
        <v>1573.5342992966425</v>
      </c>
      <c r="AA10" s="33">
        <v>1501.4640265931398</v>
      </c>
      <c r="AB10" s="33">
        <v>3575.8372455930203</v>
      </c>
      <c r="AC10" s="33">
        <v>3421.1868173233929</v>
      </c>
      <c r="AD10" s="33">
        <v>3973.0469022699426</v>
      </c>
      <c r="AE10" s="33">
        <v>3791.0753044865569</v>
      </c>
    </row>
    <row r="11" spans="1:31">
      <c r="A11" s="23" t="s">
        <v>40</v>
      </c>
      <c r="B11" s="23" t="s">
        <v>153</v>
      </c>
      <c r="C11" s="35">
        <v>2602.2327367294984</v>
      </c>
      <c r="D11" s="35">
        <v>2483.0469453807414</v>
      </c>
      <c r="E11" s="35">
        <v>3373.8773386830385</v>
      </c>
      <c r="F11" s="35">
        <v>35636.813294731022</v>
      </c>
      <c r="G11" s="35">
        <v>38684.28957929324</v>
      </c>
      <c r="H11" s="35">
        <v>39443.785480006714</v>
      </c>
      <c r="I11" s="35">
        <v>44890.889178652644</v>
      </c>
      <c r="J11" s="35">
        <v>92309.997266196806</v>
      </c>
      <c r="K11" s="35">
        <v>88082.058498965227</v>
      </c>
      <c r="L11" s="35">
        <v>100437.7781202573</v>
      </c>
      <c r="M11" s="35">
        <v>108262.04684980547</v>
      </c>
      <c r="N11" s="35">
        <v>191120.30730871763</v>
      </c>
      <c r="O11" s="35">
        <v>200395.6134043893</v>
      </c>
      <c r="P11" s="35">
        <v>196225.30055244872</v>
      </c>
      <c r="Q11" s="35">
        <v>200897.00288006692</v>
      </c>
      <c r="R11" s="35">
        <v>209146.16045206125</v>
      </c>
      <c r="S11" s="35">
        <v>283433.23720075638</v>
      </c>
      <c r="T11" s="35">
        <v>276781.50865818956</v>
      </c>
      <c r="U11" s="35">
        <v>272899.64333521901</v>
      </c>
      <c r="V11" s="35">
        <v>279809.59954011074</v>
      </c>
      <c r="W11" s="35">
        <v>317992.02038536494</v>
      </c>
      <c r="X11" s="35">
        <v>390131.68327107985</v>
      </c>
      <c r="Y11" s="35">
        <v>383377.80346258765</v>
      </c>
      <c r="Z11" s="35">
        <v>375575.5428969317</v>
      </c>
      <c r="AA11" s="35">
        <v>387552.40650755656</v>
      </c>
      <c r="AB11" s="35">
        <v>464851.73758488119</v>
      </c>
      <c r="AC11" s="35">
        <v>457188.26465596864</v>
      </c>
      <c r="AD11" s="35">
        <v>444814.6434999237</v>
      </c>
      <c r="AE11" s="35">
        <v>471314.04691131704</v>
      </c>
    </row>
  </sheetData>
  <sheetProtection algorithmName="SHA-512" hashValue="iISAASKcMPTw8OQOdeCRLiUIMOLvCDth8nR4LMNDgQa+RI99yDp5DYHYgYIvLEmws3xoFtwP0UwScvjessTOnA==" saltValue="xRXY9mLPFLqLfdNVRiUUVg=="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2.8183095500000001E-3</v>
      </c>
      <c r="D6" s="33">
        <v>2.8131271299999998E-3</v>
      </c>
      <c r="E6" s="33">
        <v>49.912198552269999</v>
      </c>
      <c r="F6" s="33">
        <v>2368.7894534492302</v>
      </c>
      <c r="G6" s="33">
        <v>2.8979988499999989E-3</v>
      </c>
      <c r="H6" s="33">
        <v>2.8917669499999988E-3</v>
      </c>
      <c r="I6" s="33">
        <v>2.920210539999999E-3</v>
      </c>
      <c r="J6" s="33">
        <v>2.9161593099999998E-3</v>
      </c>
      <c r="K6" s="33">
        <v>2.9181647600000004E-3</v>
      </c>
      <c r="L6" s="33">
        <v>2.9199315399999998E-3</v>
      </c>
      <c r="M6" s="33">
        <v>2.9353204199999991E-3</v>
      </c>
      <c r="N6" s="33">
        <v>33246.780134308159</v>
      </c>
      <c r="O6" s="33">
        <v>417.37566078648007</v>
      </c>
      <c r="P6" s="33">
        <v>2623.1096093632195</v>
      </c>
      <c r="Q6" s="33">
        <v>13393.40072531238</v>
      </c>
      <c r="R6" s="33">
        <v>482.72158025584002</v>
      </c>
      <c r="S6" s="33">
        <v>26750.080324412622</v>
      </c>
      <c r="T6" s="33">
        <v>3.07363681E-3</v>
      </c>
      <c r="U6" s="33">
        <v>3349.2880019394497</v>
      </c>
      <c r="V6" s="33">
        <v>231.85205218784003</v>
      </c>
      <c r="W6" s="33">
        <v>2870.7162596410203</v>
      </c>
      <c r="X6" s="33">
        <v>3.1825951699999992E-3</v>
      </c>
      <c r="Y6" s="33">
        <v>4211.3617415800491</v>
      </c>
      <c r="Z6" s="33">
        <v>3620.0213178501699</v>
      </c>
      <c r="AA6" s="33">
        <v>328.74778417996998</v>
      </c>
      <c r="AB6" s="33">
        <v>365.52341534166004</v>
      </c>
      <c r="AC6" s="33">
        <v>114.44558749447</v>
      </c>
      <c r="AD6" s="33">
        <v>1901.1640980626501</v>
      </c>
      <c r="AE6" s="33">
        <v>4037.4014373165401</v>
      </c>
    </row>
    <row r="7" spans="1:31">
      <c r="A7" s="29" t="s">
        <v>131</v>
      </c>
      <c r="B7" s="29" t="s">
        <v>67</v>
      </c>
      <c r="C7" s="33">
        <v>2.7906395199999994E-3</v>
      </c>
      <c r="D7" s="33">
        <v>2.7816030599999994E-3</v>
      </c>
      <c r="E7" s="33">
        <v>2.7910665599999991E-3</v>
      </c>
      <c r="F7" s="33">
        <v>1517.48013728469</v>
      </c>
      <c r="G7" s="33">
        <v>523.60042138013</v>
      </c>
      <c r="H7" s="33">
        <v>381.77160471255991</v>
      </c>
      <c r="I7" s="33">
        <v>2.8742136599999996E-3</v>
      </c>
      <c r="J7" s="33">
        <v>28606.550875301531</v>
      </c>
      <c r="K7" s="33">
        <v>2739.8857476046301</v>
      </c>
      <c r="L7" s="33">
        <v>79.41836147459</v>
      </c>
      <c r="M7" s="33">
        <v>2111.5749313858805</v>
      </c>
      <c r="N7" s="33">
        <v>11035.746388979222</v>
      </c>
      <c r="O7" s="33">
        <v>29526.7856445572</v>
      </c>
      <c r="P7" s="33">
        <v>13190.197683830102</v>
      </c>
      <c r="Q7" s="33">
        <v>2230.9500503795198</v>
      </c>
      <c r="R7" s="33">
        <v>896.53646346723997</v>
      </c>
      <c r="S7" s="33">
        <v>51275.402061745743</v>
      </c>
      <c r="T7" s="33">
        <v>340.90872009701997</v>
      </c>
      <c r="U7" s="33">
        <v>10997.22239148786</v>
      </c>
      <c r="V7" s="33">
        <v>6105.7223281031802</v>
      </c>
      <c r="W7" s="33">
        <v>7140.7899348682213</v>
      </c>
      <c r="X7" s="33">
        <v>22912.416990559832</v>
      </c>
      <c r="Y7" s="33">
        <v>19893.898891076282</v>
      </c>
      <c r="Z7" s="33">
        <v>6720.5888881197207</v>
      </c>
      <c r="AA7" s="33">
        <v>6391.9562340638004</v>
      </c>
      <c r="AB7" s="33">
        <v>42459.281545336336</v>
      </c>
      <c r="AC7" s="33">
        <v>160.80001313030002</v>
      </c>
      <c r="AD7" s="33">
        <v>63793.834590828614</v>
      </c>
      <c r="AE7" s="33">
        <v>47822.065544487654</v>
      </c>
    </row>
    <row r="8" spans="1:31">
      <c r="A8" s="29" t="s">
        <v>132</v>
      </c>
      <c r="B8" s="29" t="s">
        <v>67</v>
      </c>
      <c r="C8" s="33">
        <v>2.79864082E-3</v>
      </c>
      <c r="D8" s="33">
        <v>2.7759678500000004E-3</v>
      </c>
      <c r="E8" s="33">
        <v>2.7984015399999999E-3</v>
      </c>
      <c r="F8" s="33">
        <v>2.9090805399999992E-3</v>
      </c>
      <c r="G8" s="33">
        <v>2.9342234199999989E-3</v>
      </c>
      <c r="H8" s="33">
        <v>2.9280648799999988E-3</v>
      </c>
      <c r="I8" s="33">
        <v>2.9032413200000004E-3</v>
      </c>
      <c r="J8" s="33">
        <v>2.8898663999999989E-3</v>
      </c>
      <c r="K8" s="33">
        <v>2.8764106499999998E-3</v>
      </c>
      <c r="L8" s="33">
        <v>2.8868003899999999E-3</v>
      </c>
      <c r="M8" s="33">
        <v>2.9044596999999988E-3</v>
      </c>
      <c r="N8" s="33">
        <v>4796.3878810122396</v>
      </c>
      <c r="O8" s="33">
        <v>2.9676977799999991E-3</v>
      </c>
      <c r="P8" s="33">
        <v>81.53717657816</v>
      </c>
      <c r="Q8" s="33">
        <v>3107.3490897275001</v>
      </c>
      <c r="R8" s="33">
        <v>211.45564711142001</v>
      </c>
      <c r="S8" s="33">
        <v>4224.5070486549494</v>
      </c>
      <c r="T8" s="33">
        <v>2.9976902700000001E-3</v>
      </c>
      <c r="U8" s="33">
        <v>3353.9999162240601</v>
      </c>
      <c r="V8" s="33">
        <v>217.37214082736</v>
      </c>
      <c r="W8" s="33">
        <v>2205.8702795226504</v>
      </c>
      <c r="X8" s="33">
        <v>3.1689907699999995E-3</v>
      </c>
      <c r="Y8" s="33">
        <v>2602.6228714353606</v>
      </c>
      <c r="Z8" s="33">
        <v>4214.6325658034302</v>
      </c>
      <c r="AA8" s="33">
        <v>7.9680829075699906</v>
      </c>
      <c r="AB8" s="33">
        <v>3.9388593921699999</v>
      </c>
      <c r="AC8" s="33">
        <v>7.5197698330399998</v>
      </c>
      <c r="AD8" s="33">
        <v>95.26454387295</v>
      </c>
      <c r="AE8" s="33">
        <v>1357.82028531935</v>
      </c>
    </row>
    <row r="9" spans="1:31">
      <c r="A9" s="29" t="s">
        <v>133</v>
      </c>
      <c r="B9" s="29" t="s">
        <v>67</v>
      </c>
      <c r="C9" s="33">
        <v>2.827010259999999E-3</v>
      </c>
      <c r="D9" s="33">
        <v>2.7928687300000001E-3</v>
      </c>
      <c r="E9" s="33">
        <v>2.8470522399999991E-3</v>
      </c>
      <c r="F9" s="33">
        <v>2.8751110799999998E-3</v>
      </c>
      <c r="G9" s="33">
        <v>2.9012883499999996E-3</v>
      </c>
      <c r="H9" s="33">
        <v>2.8690257699999998E-3</v>
      </c>
      <c r="I9" s="33">
        <v>2.863166549999999E-3</v>
      </c>
      <c r="J9" s="33">
        <v>2.8364687799999995E-3</v>
      </c>
      <c r="K9" s="33">
        <v>2.8204228099999993E-3</v>
      </c>
      <c r="L9" s="33">
        <v>2.8322086599999984E-3</v>
      </c>
      <c r="M9" s="33">
        <v>2.8626540900000001E-3</v>
      </c>
      <c r="N9" s="33">
        <v>4770.3683288782504</v>
      </c>
      <c r="O9" s="33">
        <v>2.8890206599999991E-3</v>
      </c>
      <c r="P9" s="33">
        <v>23.837691919539896</v>
      </c>
      <c r="Q9" s="33">
        <v>5581.7986355680596</v>
      </c>
      <c r="R9" s="33">
        <v>343.18710858248005</v>
      </c>
      <c r="S9" s="33">
        <v>10073.765668894081</v>
      </c>
      <c r="T9" s="33">
        <v>2.9794479599999997E-3</v>
      </c>
      <c r="U9" s="33">
        <v>3536.5908395798401</v>
      </c>
      <c r="V9" s="33">
        <v>421.00091331391997</v>
      </c>
      <c r="W9" s="33">
        <v>1414.3153954953502</v>
      </c>
      <c r="X9" s="33">
        <v>3.11917633E-3</v>
      </c>
      <c r="Y9" s="33">
        <v>2850.2868380362697</v>
      </c>
      <c r="Z9" s="33">
        <v>10582.191672512141</v>
      </c>
      <c r="AA9" s="33">
        <v>369.59142767083</v>
      </c>
      <c r="AB9" s="33">
        <v>91.880054871169989</v>
      </c>
      <c r="AC9" s="33">
        <v>55.5218728195699</v>
      </c>
      <c r="AD9" s="33">
        <v>654.17690493310999</v>
      </c>
      <c r="AE9" s="33">
        <v>2475.8182167043001</v>
      </c>
    </row>
    <row r="10" spans="1:31">
      <c r="A10" s="29" t="s">
        <v>134</v>
      </c>
      <c r="B10" s="29" t="s">
        <v>67</v>
      </c>
      <c r="C10" s="33">
        <v>2.2817261499999981E-3</v>
      </c>
      <c r="D10" s="33">
        <v>2.2625279200000001E-3</v>
      </c>
      <c r="E10" s="33">
        <v>2.2786508999999987E-3</v>
      </c>
      <c r="F10" s="33">
        <v>2.2735779799999997E-3</v>
      </c>
      <c r="G10" s="33">
        <v>2.27146224E-3</v>
      </c>
      <c r="H10" s="33">
        <v>2.2751898700000004E-3</v>
      </c>
      <c r="I10" s="33">
        <v>2.2994105499999987E-3</v>
      </c>
      <c r="J10" s="33">
        <v>2.3011394299999989E-3</v>
      </c>
      <c r="K10" s="33">
        <v>2.2980534599999999E-3</v>
      </c>
      <c r="L10" s="33">
        <v>2.30381604E-3</v>
      </c>
      <c r="M10" s="33">
        <v>2.3070121999999981E-3</v>
      </c>
      <c r="N10" s="33">
        <v>1125.0379101777</v>
      </c>
      <c r="O10" s="33">
        <v>2.32367094E-3</v>
      </c>
      <c r="P10" s="33">
        <v>2.3164423700000004E-3</v>
      </c>
      <c r="Q10" s="33">
        <v>2.31644942E-3</v>
      </c>
      <c r="R10" s="33">
        <v>2.3103322999999997E-3</v>
      </c>
      <c r="S10" s="33">
        <v>579.67166376950013</v>
      </c>
      <c r="T10" s="33">
        <v>2.3122543000000002E-3</v>
      </c>
      <c r="U10" s="33">
        <v>1119.1588409635201</v>
      </c>
      <c r="V10" s="33">
        <v>2.3269402900000001E-3</v>
      </c>
      <c r="W10" s="33">
        <v>765.73416696055006</v>
      </c>
      <c r="X10" s="33">
        <v>2.3483056999999991E-3</v>
      </c>
      <c r="Y10" s="33">
        <v>883.31661868793003</v>
      </c>
      <c r="Z10" s="33">
        <v>649.30039235631978</v>
      </c>
      <c r="AA10" s="33">
        <v>2.3163505899999998E-3</v>
      </c>
      <c r="AB10" s="33">
        <v>2.3447916599999988E-3</v>
      </c>
      <c r="AC10" s="33">
        <v>2.3196784299999986E-3</v>
      </c>
      <c r="AD10" s="33">
        <v>2.3610269000000003E-3</v>
      </c>
      <c r="AE10" s="33">
        <v>16.548913651110002</v>
      </c>
    </row>
    <row r="11" spans="1:31">
      <c r="A11" s="23" t="s">
        <v>40</v>
      </c>
      <c r="B11" s="23" t="s">
        <v>153</v>
      </c>
      <c r="C11" s="35">
        <v>1.3516326299999996E-2</v>
      </c>
      <c r="D11" s="35">
        <v>1.3426094689999999E-2</v>
      </c>
      <c r="E11" s="35">
        <v>49.92291372351</v>
      </c>
      <c r="F11" s="35">
        <v>3886.2776485035201</v>
      </c>
      <c r="G11" s="35">
        <v>523.61142635298995</v>
      </c>
      <c r="H11" s="35">
        <v>381.78256876002985</v>
      </c>
      <c r="I11" s="35">
        <v>1.3860242619999996E-2</v>
      </c>
      <c r="J11" s="35">
        <v>28606.561818935446</v>
      </c>
      <c r="K11" s="35">
        <v>2739.8966606563104</v>
      </c>
      <c r="L11" s="35">
        <v>79.429304231220001</v>
      </c>
      <c r="M11" s="35">
        <v>2111.5859408322908</v>
      </c>
      <c r="N11" s="35">
        <v>54974.320643355568</v>
      </c>
      <c r="O11" s="35">
        <v>29944.169485733059</v>
      </c>
      <c r="P11" s="35">
        <v>15918.684478133389</v>
      </c>
      <c r="Q11" s="35">
        <v>24313.500817436878</v>
      </c>
      <c r="R11" s="35">
        <v>1933.90310974928</v>
      </c>
      <c r="S11" s="35">
        <v>92903.426767476907</v>
      </c>
      <c r="T11" s="35">
        <v>340.92008312635994</v>
      </c>
      <c r="U11" s="35">
        <v>22356.259990194729</v>
      </c>
      <c r="V11" s="35">
        <v>6975.9497613725898</v>
      </c>
      <c r="W11" s="35">
        <v>14397.426036487794</v>
      </c>
      <c r="X11" s="35">
        <v>22912.428809627803</v>
      </c>
      <c r="Y11" s="35">
        <v>30441.486960815895</v>
      </c>
      <c r="Z11" s="35">
        <v>25786.734836641779</v>
      </c>
      <c r="AA11" s="35">
        <v>7098.2658451727602</v>
      </c>
      <c r="AB11" s="35">
        <v>42920.626219733</v>
      </c>
      <c r="AC11" s="35">
        <v>338.28956295580997</v>
      </c>
      <c r="AD11" s="35">
        <v>66444.442498724224</v>
      </c>
      <c r="AE11" s="35">
        <v>55709.654397478953</v>
      </c>
    </row>
  </sheetData>
  <sheetProtection algorithmName="SHA-512" hashValue="A32qb+gpXLLfa3pe63ExrqkTzxfyt6l4//K1joIamdBE1Qghrive8GfwK3R+LntP8cS4sM9pL6u+mGH5UqRQFA==" saltValue="DOjj09zcDpATyNW/E3lEiA=="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167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132</v>
      </c>
      <c r="B8" s="29" t="s">
        <v>75</v>
      </c>
      <c r="C8" s="33">
        <v>0</v>
      </c>
      <c r="D8" s="33">
        <v>0</v>
      </c>
      <c r="E8" s="33">
        <v>416.33903864963298</v>
      </c>
      <c r="F8" s="33">
        <v>12716.7042541024</v>
      </c>
      <c r="G8" s="33">
        <v>12134.2597796179</v>
      </c>
      <c r="H8" s="33">
        <v>13687.7871314117</v>
      </c>
      <c r="I8" s="33">
        <v>18626.7494844063</v>
      </c>
      <c r="J8" s="33">
        <v>17723.915782115702</v>
      </c>
      <c r="K8" s="33">
        <v>16912.133373148299</v>
      </c>
      <c r="L8" s="33">
        <v>16137.531838182402</v>
      </c>
      <c r="M8" s="33">
        <v>15439.604029861599</v>
      </c>
      <c r="N8" s="33">
        <v>14691.250438707599</v>
      </c>
      <c r="O8" s="33">
        <v>14018.3687336437</v>
      </c>
      <c r="P8" s="33">
        <v>13376.3060382278</v>
      </c>
      <c r="Q8" s="33">
        <v>12797.797747721999</v>
      </c>
      <c r="R8" s="33">
        <v>12177.491819872599</v>
      </c>
      <c r="S8" s="33">
        <v>11619.7440983058</v>
      </c>
      <c r="T8" s="33">
        <v>11087.5420741219</v>
      </c>
      <c r="U8" s="33">
        <v>10608.0199255646</v>
      </c>
      <c r="V8" s="33">
        <v>10093.851959146799</v>
      </c>
      <c r="W8" s="33">
        <v>9631.5381251223898</v>
      </c>
      <c r="X8" s="33">
        <v>9190.3989706945194</v>
      </c>
      <c r="Y8" s="33">
        <v>8792.9258579825491</v>
      </c>
      <c r="Z8" s="33">
        <v>8366.7350288754405</v>
      </c>
      <c r="AA8" s="33">
        <v>7983.5257877332597</v>
      </c>
      <c r="AB8" s="33">
        <v>7617.8681150332404</v>
      </c>
      <c r="AC8" s="33">
        <v>7288.4049696826805</v>
      </c>
      <c r="AD8" s="33">
        <v>6935.1378766731896</v>
      </c>
      <c r="AE8" s="33">
        <v>6617.4979712902295</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1362.7698109999999</v>
      </c>
      <c r="D10" s="33">
        <v>1499.3792665999999</v>
      </c>
      <c r="E10" s="33">
        <v>1853.1649399999999</v>
      </c>
      <c r="F10" s="33">
        <v>1326.8075800000001</v>
      </c>
      <c r="G10" s="33">
        <v>1220.34194</v>
      </c>
      <c r="H10" s="33">
        <v>1489.2295899999999</v>
      </c>
      <c r="I10" s="33">
        <v>2072.6104599999999</v>
      </c>
      <c r="J10" s="33">
        <v>2024.6709599999999</v>
      </c>
      <c r="K10" s="33">
        <v>2594.2777000000001</v>
      </c>
      <c r="L10" s="33">
        <v>2393.2894300000003</v>
      </c>
      <c r="M10" s="33">
        <v>2348.5816800000002</v>
      </c>
      <c r="N10" s="33">
        <v>1341.8191999999999</v>
      </c>
      <c r="O10" s="33">
        <v>1239.53026</v>
      </c>
      <c r="P10" s="33">
        <v>1088.7429099999999</v>
      </c>
      <c r="Q10" s="33">
        <v>1083.95805</v>
      </c>
      <c r="R10" s="33">
        <v>1029.7574400000001</v>
      </c>
      <c r="S10" s="33">
        <v>924.33794999999998</v>
      </c>
      <c r="T10" s="33">
        <v>951.30974000000003</v>
      </c>
      <c r="U10" s="33">
        <v>967.01316000000008</v>
      </c>
      <c r="V10" s="33">
        <v>949.24194</v>
      </c>
      <c r="W10" s="33">
        <v>792.22743999999989</v>
      </c>
      <c r="X10" s="33">
        <v>784.27719999999999</v>
      </c>
      <c r="Y10" s="33">
        <v>605.67951999999991</v>
      </c>
      <c r="Z10" s="33">
        <v>651.42721999999992</v>
      </c>
      <c r="AA10" s="33">
        <v>622.84577999999999</v>
      </c>
      <c r="AB10" s="33">
        <v>625.81587999999999</v>
      </c>
      <c r="AC10" s="33">
        <v>584.52387999999996</v>
      </c>
      <c r="AD10" s="33">
        <v>536.00947999999994</v>
      </c>
      <c r="AE10" s="33">
        <v>489.09832400000005</v>
      </c>
    </row>
    <row r="11" spans="1:31">
      <c r="A11" s="23" t="s">
        <v>40</v>
      </c>
      <c r="B11" s="23" t="s">
        <v>153</v>
      </c>
      <c r="C11" s="35">
        <v>1362.7698109999999</v>
      </c>
      <c r="D11" s="35">
        <v>1499.3792665999999</v>
      </c>
      <c r="E11" s="35">
        <v>2269.5039786496327</v>
      </c>
      <c r="F11" s="35">
        <v>14043.511834102401</v>
      </c>
      <c r="G11" s="35">
        <v>13354.6017196179</v>
      </c>
      <c r="H11" s="35">
        <v>15177.016721411699</v>
      </c>
      <c r="I11" s="35">
        <v>20699.3599444063</v>
      </c>
      <c r="J11" s="35">
        <v>19748.586742115702</v>
      </c>
      <c r="K11" s="35">
        <v>19506.411073148298</v>
      </c>
      <c r="L11" s="35">
        <v>18530.821268182401</v>
      </c>
      <c r="M11" s="35">
        <v>17788.185709861598</v>
      </c>
      <c r="N11" s="35">
        <v>16033.069638707599</v>
      </c>
      <c r="O11" s="35">
        <v>15257.898993643699</v>
      </c>
      <c r="P11" s="35">
        <v>14465.048948227799</v>
      </c>
      <c r="Q11" s="35">
        <v>13881.755797721999</v>
      </c>
      <c r="R11" s="35">
        <v>13207.249259872598</v>
      </c>
      <c r="S11" s="35">
        <v>12544.0820483058</v>
      </c>
      <c r="T11" s="35">
        <v>12038.851814121901</v>
      </c>
      <c r="U11" s="35">
        <v>11575.033085564601</v>
      </c>
      <c r="V11" s="35">
        <v>11043.093899146799</v>
      </c>
      <c r="W11" s="35">
        <v>10423.76556512239</v>
      </c>
      <c r="X11" s="35">
        <v>9974.6761706945199</v>
      </c>
      <c r="Y11" s="35">
        <v>9398.6053779825488</v>
      </c>
      <c r="Z11" s="35">
        <v>9018.1622488754401</v>
      </c>
      <c r="AA11" s="35">
        <v>8606.3715677332602</v>
      </c>
      <c r="AB11" s="35">
        <v>8243.6839950332396</v>
      </c>
      <c r="AC11" s="35">
        <v>7872.9288496826803</v>
      </c>
      <c r="AD11" s="35">
        <v>7471.1473566731893</v>
      </c>
      <c r="AE11" s="35">
        <v>7106.59629529023</v>
      </c>
    </row>
  </sheetData>
  <sheetProtection algorithmName="SHA-512" hashValue="AvXs/19DiFGWm/UNQlMj197Qj6FBC8FuHMm1uXfK0xOK3Ynjsgzi9ygw923xPJxSqRUSn4D8ZERQZ9xrjL9tLg==" saltValue="JP+yr2d3Bh3aFO4p3fekvQ=="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1.0881651237324971E-4</v>
      </c>
      <c r="D6" s="33">
        <v>1.1444939971185922E-4</v>
      </c>
      <c r="E6" s="33">
        <v>1.1897503701939411E-4</v>
      </c>
      <c r="F6" s="33">
        <v>3331.5205617300107</v>
      </c>
      <c r="G6" s="33">
        <v>3178.9320410940095</v>
      </c>
      <c r="H6" s="33">
        <v>3277.4104564566155</v>
      </c>
      <c r="I6" s="33">
        <v>3135.666740144783</v>
      </c>
      <c r="J6" s="33">
        <v>4401.7817860068089</v>
      </c>
      <c r="K6" s="33">
        <v>4200.173469153985</v>
      </c>
      <c r="L6" s="33">
        <v>5846.7228554690428</v>
      </c>
      <c r="M6" s="33">
        <v>6006.6023695081349</v>
      </c>
      <c r="N6" s="33">
        <v>14574.401485480488</v>
      </c>
      <c r="O6" s="33">
        <v>14621.435033667176</v>
      </c>
      <c r="P6" s="33">
        <v>13951.75098180631</v>
      </c>
      <c r="Q6" s="33">
        <v>13702.57782975971</v>
      </c>
      <c r="R6" s="33">
        <v>13513.980239792467</v>
      </c>
      <c r="S6" s="33">
        <v>15742.774002247557</v>
      </c>
      <c r="T6" s="33">
        <v>16648.595337430274</v>
      </c>
      <c r="U6" s="33">
        <v>16672.731476925099</v>
      </c>
      <c r="V6" s="33">
        <v>17595.776823860771</v>
      </c>
      <c r="W6" s="33">
        <v>19757.401491629862</v>
      </c>
      <c r="X6" s="33">
        <v>22599.490520252431</v>
      </c>
      <c r="Y6" s="33">
        <v>21951.280423356769</v>
      </c>
      <c r="Z6" s="33">
        <v>20887.307572097881</v>
      </c>
      <c r="AA6" s="33">
        <v>20648.910772459425</v>
      </c>
      <c r="AB6" s="33">
        <v>22472.478406782069</v>
      </c>
      <c r="AC6" s="33">
        <v>22219.649920644246</v>
      </c>
      <c r="AD6" s="33">
        <v>21216.471553043069</v>
      </c>
      <c r="AE6" s="33">
        <v>20437.209455209239</v>
      </c>
    </row>
    <row r="7" spans="1:31">
      <c r="A7" s="29" t="s">
        <v>131</v>
      </c>
      <c r="B7" s="29" t="s">
        <v>79</v>
      </c>
      <c r="C7" s="33">
        <v>3568.8990623891073</v>
      </c>
      <c r="D7" s="33">
        <v>3405.4380588213089</v>
      </c>
      <c r="E7" s="33">
        <v>3258.1571954632918</v>
      </c>
      <c r="F7" s="33">
        <v>3359.4252322339748</v>
      </c>
      <c r="G7" s="33">
        <v>3437.8576509225809</v>
      </c>
      <c r="H7" s="33">
        <v>3280.3985211858899</v>
      </c>
      <c r="I7" s="33">
        <v>3154.1843314969647</v>
      </c>
      <c r="J7" s="33">
        <v>4380.8732031272657</v>
      </c>
      <c r="K7" s="33">
        <v>4180.2225206684607</v>
      </c>
      <c r="L7" s="33">
        <v>3988.7619467123568</v>
      </c>
      <c r="M7" s="33">
        <v>4245.0090279952592</v>
      </c>
      <c r="N7" s="33">
        <v>4634.7102191206468</v>
      </c>
      <c r="O7" s="33">
        <v>6063.6113959283311</v>
      </c>
      <c r="P7" s="33">
        <v>5785.8887408077626</v>
      </c>
      <c r="Q7" s="33">
        <v>5810.7875941381471</v>
      </c>
      <c r="R7" s="33">
        <v>5873.0074228557169</v>
      </c>
      <c r="S7" s="33">
        <v>7685.9914953017651</v>
      </c>
      <c r="T7" s="33">
        <v>7333.9613482316454</v>
      </c>
      <c r="U7" s="33">
        <v>7148.4308837410299</v>
      </c>
      <c r="V7" s="33">
        <v>7447.1830975786997</v>
      </c>
      <c r="W7" s="33">
        <v>8108.2602203015404</v>
      </c>
      <c r="X7" s="33">
        <v>10439.447221395751</v>
      </c>
      <c r="Y7" s="33">
        <v>9987.9543592557402</v>
      </c>
      <c r="Z7" s="33">
        <v>9773.5662789457674</v>
      </c>
      <c r="AA7" s="33">
        <v>9662.4191502254871</v>
      </c>
      <c r="AB7" s="33">
        <v>10040.968250084385</v>
      </c>
      <c r="AC7" s="33">
        <v>9606.7090941242859</v>
      </c>
      <c r="AD7" s="33">
        <v>9563.6362099528906</v>
      </c>
      <c r="AE7" s="33">
        <v>10892.623813764181</v>
      </c>
    </row>
    <row r="8" spans="1:31">
      <c r="A8" s="29" t="s">
        <v>132</v>
      </c>
      <c r="B8" s="29" t="s">
        <v>79</v>
      </c>
      <c r="C8" s="33">
        <v>3.2087758996480033E-4</v>
      </c>
      <c r="D8" s="33">
        <v>3.148792360665462E-4</v>
      </c>
      <c r="E8" s="33">
        <v>3.313208084974011E-4</v>
      </c>
      <c r="F8" s="33">
        <v>2624.551338285467</v>
      </c>
      <c r="G8" s="33">
        <v>2522.1075645543574</v>
      </c>
      <c r="H8" s="33">
        <v>3228.7481288644794</v>
      </c>
      <c r="I8" s="33">
        <v>7277.317210257389</v>
      </c>
      <c r="J8" s="33">
        <v>7881.7964761367703</v>
      </c>
      <c r="K8" s="33">
        <v>7520.7981628534599</v>
      </c>
      <c r="L8" s="33">
        <v>7671.0001065734286</v>
      </c>
      <c r="M8" s="33">
        <v>7551.4332524717156</v>
      </c>
      <c r="N8" s="33">
        <v>8855.387968598583</v>
      </c>
      <c r="O8" s="33">
        <v>8842.4117270015922</v>
      </c>
      <c r="P8" s="33">
        <v>10021.78722503672</v>
      </c>
      <c r="Q8" s="33">
        <v>9588.3576260062637</v>
      </c>
      <c r="R8" s="33">
        <v>9123.6124296388043</v>
      </c>
      <c r="S8" s="33">
        <v>10246.070609870618</v>
      </c>
      <c r="T8" s="33">
        <v>9776.7849324319377</v>
      </c>
      <c r="U8" s="33">
        <v>9666.442393830077</v>
      </c>
      <c r="V8" s="33">
        <v>9197.9136735023876</v>
      </c>
      <c r="W8" s="33">
        <v>9697.5479934350897</v>
      </c>
      <c r="X8" s="33">
        <v>9677.0881221522577</v>
      </c>
      <c r="Y8" s="33">
        <v>9258.5663212358268</v>
      </c>
      <c r="Z8" s="33">
        <v>8809.8060202350498</v>
      </c>
      <c r="AA8" s="33">
        <v>8845.7450697883742</v>
      </c>
      <c r="AB8" s="33">
        <v>9653.8553746260077</v>
      </c>
      <c r="AC8" s="33">
        <v>9236.3383604540704</v>
      </c>
      <c r="AD8" s="33">
        <v>8788.6554450036492</v>
      </c>
      <c r="AE8" s="33">
        <v>9182.7050314314183</v>
      </c>
    </row>
    <row r="9" spans="1:31">
      <c r="A9" s="29" t="s">
        <v>133</v>
      </c>
      <c r="B9" s="29" t="s">
        <v>79</v>
      </c>
      <c r="C9" s="33">
        <v>533.40230518766396</v>
      </c>
      <c r="D9" s="33">
        <v>508.97169444989311</v>
      </c>
      <c r="E9" s="33">
        <v>666.71103067352044</v>
      </c>
      <c r="F9" s="33">
        <v>2099.641894083778</v>
      </c>
      <c r="G9" s="33">
        <v>2003.4753856811667</v>
      </c>
      <c r="H9" s="33">
        <v>1911.7132247652912</v>
      </c>
      <c r="I9" s="33">
        <v>2053.8504986619437</v>
      </c>
      <c r="J9" s="33">
        <v>3121.9259030698995</v>
      </c>
      <c r="K9" s="33">
        <v>2978.9369336380951</v>
      </c>
      <c r="L9" s="33">
        <v>2842.5020714487</v>
      </c>
      <c r="M9" s="33">
        <v>2828.4517868667403</v>
      </c>
      <c r="N9" s="33">
        <v>3766.0885530985925</v>
      </c>
      <c r="O9" s="33">
        <v>3593.5959611564067</v>
      </c>
      <c r="P9" s="33">
        <v>3429.0037938819228</v>
      </c>
      <c r="Q9" s="33">
        <v>3449.5466640398531</v>
      </c>
      <c r="R9" s="33">
        <v>3282.3480379718872</v>
      </c>
      <c r="S9" s="33">
        <v>3598.3192755502346</v>
      </c>
      <c r="T9" s="33">
        <v>3651.2578405615727</v>
      </c>
      <c r="U9" s="33">
        <v>4062.5965647013859</v>
      </c>
      <c r="V9" s="33">
        <v>3865.6835800503991</v>
      </c>
      <c r="W9" s="33">
        <v>4199.0913977896207</v>
      </c>
      <c r="X9" s="33">
        <v>4054.4517847183656</v>
      </c>
      <c r="Y9" s="33">
        <v>4757.4720544914489</v>
      </c>
      <c r="Z9" s="33">
        <v>4547.6727918573515</v>
      </c>
      <c r="AA9" s="33">
        <v>4339.38243653276</v>
      </c>
      <c r="AB9" s="33">
        <v>5135.5006401930495</v>
      </c>
      <c r="AC9" s="33">
        <v>4913.3967447587283</v>
      </c>
      <c r="AD9" s="33">
        <v>4675.2456851902152</v>
      </c>
      <c r="AE9" s="33">
        <v>4592.7063987943411</v>
      </c>
    </row>
    <row r="10" spans="1:31">
      <c r="A10" s="29" t="s">
        <v>134</v>
      </c>
      <c r="B10" s="29" t="s">
        <v>79</v>
      </c>
      <c r="C10" s="33">
        <v>270.31393082082195</v>
      </c>
      <c r="D10" s="33">
        <v>257.93314430056051</v>
      </c>
      <c r="E10" s="33">
        <v>1022.420986193903</v>
      </c>
      <c r="F10" s="33">
        <v>972.86451259213891</v>
      </c>
      <c r="G10" s="33">
        <v>928.30583225650685</v>
      </c>
      <c r="H10" s="33">
        <v>885.78800752569293</v>
      </c>
      <c r="I10" s="33">
        <v>1370.2662470967068</v>
      </c>
      <c r="J10" s="33">
        <v>1303.8497990053534</v>
      </c>
      <c r="K10" s="33">
        <v>2904.7971170231858</v>
      </c>
      <c r="L10" s="33">
        <v>2771.7529796817489</v>
      </c>
      <c r="M10" s="33">
        <v>2651.8781847151126</v>
      </c>
      <c r="N10" s="33">
        <v>2553.3880795219316</v>
      </c>
      <c r="O10" s="33">
        <v>2436.439006917506</v>
      </c>
      <c r="P10" s="33">
        <v>2324.8463798753251</v>
      </c>
      <c r="Q10" s="33">
        <v>2224.2997193066599</v>
      </c>
      <c r="R10" s="33">
        <v>2117.2320211616038</v>
      </c>
      <c r="S10" s="33">
        <v>2034.4409055972831</v>
      </c>
      <c r="T10" s="33">
        <v>2084.2798936444719</v>
      </c>
      <c r="U10" s="33">
        <v>1994.137435307596</v>
      </c>
      <c r="V10" s="33">
        <v>1897.4821181248572</v>
      </c>
      <c r="W10" s="33">
        <v>1926.5510175500531</v>
      </c>
      <c r="X10" s="33">
        <v>1855.4124325989769</v>
      </c>
      <c r="Y10" s="33">
        <v>1775.168196071276</v>
      </c>
      <c r="Z10" s="33">
        <v>1689.1262555717119</v>
      </c>
      <c r="AA10" s="33">
        <v>1611.7616943749338</v>
      </c>
      <c r="AB10" s="33">
        <v>1866.2647419296968</v>
      </c>
      <c r="AC10" s="33">
        <v>1785.551156964855</v>
      </c>
      <c r="AD10" s="33">
        <v>1807.6325030527119</v>
      </c>
      <c r="AE10" s="33">
        <v>1724.8401775008501</v>
      </c>
    </row>
    <row r="11" spans="1:31">
      <c r="A11" s="23" t="s">
        <v>40</v>
      </c>
      <c r="B11" s="23" t="s">
        <v>153</v>
      </c>
      <c r="C11" s="35">
        <v>4372.6157280916959</v>
      </c>
      <c r="D11" s="35">
        <v>4172.343326900399</v>
      </c>
      <c r="E11" s="35">
        <v>4947.289662626561</v>
      </c>
      <c r="F11" s="35">
        <v>12388.00353892537</v>
      </c>
      <c r="G11" s="35">
        <v>12070.678474508621</v>
      </c>
      <c r="H11" s="35">
        <v>12584.05833879797</v>
      </c>
      <c r="I11" s="35">
        <v>16991.285027657788</v>
      </c>
      <c r="J11" s="35">
        <v>21090.2271673461</v>
      </c>
      <c r="K11" s="35">
        <v>21784.928203337189</v>
      </c>
      <c r="L11" s="35">
        <v>23120.739959885279</v>
      </c>
      <c r="M11" s="35">
        <v>23283.374621556963</v>
      </c>
      <c r="N11" s="35">
        <v>34383.976305820237</v>
      </c>
      <c r="O11" s="35">
        <v>35557.493124671011</v>
      </c>
      <c r="P11" s="35">
        <v>35513.277121408035</v>
      </c>
      <c r="Q11" s="35">
        <v>34775.569433250632</v>
      </c>
      <c r="R11" s="35">
        <v>33910.180151420478</v>
      </c>
      <c r="S11" s="35">
        <v>39307.596288567453</v>
      </c>
      <c r="T11" s="35">
        <v>39494.879352299904</v>
      </c>
      <c r="U11" s="35">
        <v>39544.338754505188</v>
      </c>
      <c r="V11" s="35">
        <v>40004.039293117108</v>
      </c>
      <c r="W11" s="35">
        <v>43688.852120706164</v>
      </c>
      <c r="X11" s="35">
        <v>48625.890081117781</v>
      </c>
      <c r="Y11" s="35">
        <v>47730.441354411058</v>
      </c>
      <c r="Z11" s="35">
        <v>45707.478918707762</v>
      </c>
      <c r="AA11" s="35">
        <v>45108.219123380979</v>
      </c>
      <c r="AB11" s="35">
        <v>49169.067413615216</v>
      </c>
      <c r="AC11" s="35">
        <v>47761.645276946183</v>
      </c>
      <c r="AD11" s="35">
        <v>46051.641396242543</v>
      </c>
      <c r="AE11" s="35">
        <v>46830.084876700028</v>
      </c>
    </row>
  </sheetData>
  <sheetProtection algorithmName="SHA-512" hashValue="A3iOTx7x+280TB95w4nwa/eUB4rsDvhfIiBOgqrv2imMTtgHo7u6XikOPxv/skbB9h/d2fkCfb06QxDoHEhIsA==" saltValue="AokbAOAOBesgdnhHMeqEd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2"/>
  <sheetViews>
    <sheetView showGridLines="0" zoomScale="85" zoomScaleNormal="85" workbookViewId="0"/>
  </sheetViews>
  <sheetFormatPr defaultRowHeight="15"/>
  <cols>
    <col min="1" max="1" width="11.5703125" bestFit="1" customWidth="1"/>
    <col min="2" max="2" width="3.7109375" bestFit="1" customWidth="1"/>
    <col min="3" max="3" width="37.5703125" customWidth="1"/>
    <col min="4" max="24" width="9.42578125" customWidth="1"/>
  </cols>
  <sheetData>
    <row r="1" spans="1:3">
      <c r="A1" s="2" t="s">
        <v>15</v>
      </c>
    </row>
    <row r="3" spans="1:3">
      <c r="A3" s="7">
        <v>44369</v>
      </c>
      <c r="B3" s="6">
        <v>1</v>
      </c>
      <c r="C3" t="s">
        <v>16</v>
      </c>
    </row>
    <row r="4" spans="1:3">
      <c r="A4" s="3"/>
      <c r="B4" s="6"/>
    </row>
    <row r="5" spans="1:3">
      <c r="A5" s="3"/>
      <c r="B5" s="6"/>
    </row>
    <row r="6" spans="1:3">
      <c r="A6" s="3"/>
      <c r="B6" s="6"/>
    </row>
    <row r="7" spans="1:3">
      <c r="A7" s="3"/>
      <c r="B7" s="6"/>
    </row>
    <row r="8" spans="1:3">
      <c r="A8" s="3"/>
      <c r="B8" s="6"/>
    </row>
    <row r="9" spans="1:3">
      <c r="A9" s="3"/>
      <c r="B9" s="6"/>
    </row>
    <row r="10" spans="1:3">
      <c r="A10" s="3"/>
      <c r="B10" s="6"/>
    </row>
    <row r="11" spans="1:3">
      <c r="A11" s="3"/>
      <c r="B11" s="6"/>
    </row>
    <row r="12" spans="1:3">
      <c r="A12" s="3"/>
      <c r="B12" s="3"/>
      <c r="C12" s="3"/>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sheetData>
  <sheetProtection algorithmName="SHA-512" hashValue="ALJ1r7HtUUWZPHfxLukwvu2vbb+cSrGy4HFWtngCt8poM9VTR6EMybSra5IDC2giuhE08GhZASqHEt7/X573WA==" saltValue="W5Iup2uAb7NuukG1OJDqGQ=="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0"/>
  <sheetViews>
    <sheetView showGridLines="0" zoomScale="85" zoomScaleNormal="85" workbookViewId="0"/>
  </sheetViews>
  <sheetFormatPr defaultRowHeight="15"/>
  <cols>
    <col min="1" max="1" width="13.7109375" customWidth="1"/>
    <col min="2" max="2" width="20.140625" customWidth="1"/>
    <col min="3" max="3" width="37.5703125" customWidth="1"/>
    <col min="4" max="24" width="9.42578125" customWidth="1"/>
  </cols>
  <sheetData>
    <row r="1" spans="1:2">
      <c r="A1" s="2" t="s">
        <v>17</v>
      </c>
    </row>
    <row r="3" spans="1:2">
      <c r="A3" t="s">
        <v>18</v>
      </c>
      <c r="B3" s="6" t="s">
        <v>19</v>
      </c>
    </row>
    <row r="4" spans="1:2">
      <c r="A4" t="s">
        <v>20</v>
      </c>
      <c r="B4" s="6" t="s">
        <v>21</v>
      </c>
    </row>
    <row r="5" spans="1:2">
      <c r="A5" s="3" t="s">
        <v>22</v>
      </c>
      <c r="B5" t="s">
        <v>23</v>
      </c>
    </row>
    <row r="6" spans="1:2">
      <c r="A6" t="s">
        <v>24</v>
      </c>
      <c r="B6" s="6" t="s">
        <v>25</v>
      </c>
    </row>
    <row r="7" spans="1:2">
      <c r="A7" t="s">
        <v>26</v>
      </c>
      <c r="B7" s="6" t="s">
        <v>27</v>
      </c>
    </row>
    <row r="8" spans="1:2">
      <c r="A8" t="s">
        <v>28</v>
      </c>
      <c r="B8" s="6" t="s">
        <v>29</v>
      </c>
    </row>
    <row r="9" spans="1:2">
      <c r="A9" t="s">
        <v>30</v>
      </c>
      <c r="B9" s="6" t="s">
        <v>31</v>
      </c>
    </row>
    <row r="10" spans="1:2">
      <c r="A10" t="s">
        <v>32</v>
      </c>
      <c r="B10" t="s">
        <v>33</v>
      </c>
    </row>
    <row r="11" spans="1:2">
      <c r="A11" t="s">
        <v>34</v>
      </c>
      <c r="B11" s="6" t="s">
        <v>35</v>
      </c>
    </row>
    <row r="12" spans="1:2">
      <c r="A12" t="s">
        <v>36</v>
      </c>
      <c r="B12" s="6" t="s">
        <v>37</v>
      </c>
    </row>
    <row r="13" spans="1:2">
      <c r="A13" t="s">
        <v>38</v>
      </c>
      <c r="B13" s="6" t="s">
        <v>39</v>
      </c>
    </row>
    <row r="14" spans="1:2">
      <c r="A14" t="s">
        <v>40</v>
      </c>
      <c r="B14" s="6" t="s">
        <v>41</v>
      </c>
    </row>
    <row r="15" spans="1:2">
      <c r="A15" t="s">
        <v>42</v>
      </c>
      <c r="B15" s="6" t="s">
        <v>43</v>
      </c>
    </row>
    <row r="16" spans="1:2">
      <c r="A16" t="s">
        <v>44</v>
      </c>
      <c r="B16" s="6" t="s">
        <v>45</v>
      </c>
    </row>
    <row r="17" spans="1:2">
      <c r="A17" t="s">
        <v>46</v>
      </c>
      <c r="B17" s="6" t="s">
        <v>47</v>
      </c>
    </row>
    <row r="18" spans="1:2">
      <c r="A18" t="s">
        <v>48</v>
      </c>
      <c r="B18" s="6" t="s">
        <v>49</v>
      </c>
    </row>
    <row r="19" spans="1:2">
      <c r="A19" t="s">
        <v>50</v>
      </c>
      <c r="B19" s="6" t="s">
        <v>51</v>
      </c>
    </row>
    <row r="20" spans="1:2">
      <c r="A20" t="s">
        <v>52</v>
      </c>
      <c r="B20" s="6" t="s">
        <v>53</v>
      </c>
    </row>
    <row r="21" spans="1:2">
      <c r="A21" t="s">
        <v>54</v>
      </c>
      <c r="B21" s="6" t="s">
        <v>55</v>
      </c>
    </row>
    <row r="22" spans="1:2">
      <c r="A22" t="s">
        <v>56</v>
      </c>
      <c r="B22" s="6" t="s">
        <v>57</v>
      </c>
    </row>
    <row r="24" spans="1:2">
      <c r="A24" s="2" t="s">
        <v>58</v>
      </c>
    </row>
    <row r="26" spans="1:2">
      <c r="A26" t="s">
        <v>59</v>
      </c>
    </row>
    <row r="27" spans="1:2">
      <c r="A27" t="s">
        <v>60</v>
      </c>
    </row>
    <row r="28" spans="1:2">
      <c r="A28" t="s">
        <v>61</v>
      </c>
    </row>
    <row r="29" spans="1:2">
      <c r="A29" t="s">
        <v>62</v>
      </c>
    </row>
    <row r="30" spans="1:2">
      <c r="A30" s="8" t="s">
        <v>63</v>
      </c>
    </row>
  </sheetData>
  <sheetProtection algorithmName="SHA-512" hashValue="w7YOnuxNCw2vEvomucpTkCT2OgCxTohea6bTSdGrrVaBXYbS3YDujzgMhjCLQa0U0SLmgQBMqZgBhXE8XWV4Dw==" saltValue="7xNwcez7VUtM5lTyjoj17A=="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tabColor rgb="FFFF6D00"/>
  </sheetPr>
  <dimension ref="A1:AK63"/>
  <sheetViews>
    <sheetView zoomScale="90" zoomScaleNormal="90" workbookViewId="0"/>
  </sheetViews>
  <sheetFormatPr defaultColWidth="9.140625" defaultRowHeight="15"/>
  <cols>
    <col min="1" max="1" width="12.5703125" style="13" bestFit="1" customWidth="1"/>
    <col min="2" max="2" width="9.140625" style="13"/>
    <col min="3" max="3" width="22.28515625" style="13" customWidth="1"/>
    <col min="4" max="4" width="7.7109375" style="13" customWidth="1"/>
    <col min="5" max="5" width="22.28515625" style="13" customWidth="1"/>
    <col min="6" max="6" width="8.42578125" style="13" customWidth="1"/>
    <col min="7" max="7" width="9.140625" style="13"/>
    <col min="8" max="8" width="46.7109375" style="13" customWidth="1"/>
    <col min="9" max="9" width="9.28515625" style="13" customWidth="1"/>
    <col min="10" max="19" width="9.28515625" style="13" bestFit="1" customWidth="1"/>
    <col min="20" max="21" width="9.5703125" style="13" bestFit="1" customWidth="1"/>
    <col min="22" max="22" width="9.28515625" style="13" bestFit="1" customWidth="1"/>
    <col min="23" max="29" width="9.5703125" style="13" bestFit="1" customWidth="1"/>
    <col min="30" max="37" width="9.5703125" style="13" customWidth="1"/>
    <col min="38" max="16384" width="9.140625" style="13"/>
  </cols>
  <sheetData>
    <row r="1" spans="1:37" ht="23.25">
      <c r="A1" s="10" t="s">
        <v>83</v>
      </c>
      <c r="B1" s="11"/>
      <c r="C1" s="12" t="s">
        <v>84</v>
      </c>
      <c r="D1" s="10" t="s">
        <v>85</v>
      </c>
      <c r="E1" s="12" t="s">
        <v>86</v>
      </c>
      <c r="I1" s="14">
        <v>0</v>
      </c>
      <c r="J1" s="14">
        <f>I1+1</f>
        <v>1</v>
      </c>
      <c r="K1" s="14">
        <f t="shared" ref="K1:AK1" si="0">J1+1</f>
        <v>2</v>
      </c>
      <c r="L1" s="14">
        <f t="shared" si="0"/>
        <v>3</v>
      </c>
      <c r="M1" s="14">
        <f t="shared" si="0"/>
        <v>4</v>
      </c>
      <c r="N1" s="14">
        <f t="shared" si="0"/>
        <v>5</v>
      </c>
      <c r="O1" s="14">
        <f t="shared" si="0"/>
        <v>6</v>
      </c>
      <c r="P1" s="14">
        <f t="shared" si="0"/>
        <v>7</v>
      </c>
      <c r="Q1" s="14">
        <f t="shared" si="0"/>
        <v>8</v>
      </c>
      <c r="R1" s="14">
        <f t="shared" si="0"/>
        <v>9</v>
      </c>
      <c r="S1" s="14">
        <f t="shared" si="0"/>
        <v>10</v>
      </c>
      <c r="T1" s="14">
        <f t="shared" si="0"/>
        <v>11</v>
      </c>
      <c r="U1" s="14">
        <f t="shared" si="0"/>
        <v>12</v>
      </c>
      <c r="V1" s="14">
        <f t="shared" si="0"/>
        <v>13</v>
      </c>
      <c r="W1" s="14">
        <f t="shared" si="0"/>
        <v>14</v>
      </c>
      <c r="X1" s="14">
        <f t="shared" si="0"/>
        <v>15</v>
      </c>
      <c r="Y1" s="14">
        <f t="shared" si="0"/>
        <v>16</v>
      </c>
      <c r="Z1" s="14">
        <f t="shared" si="0"/>
        <v>17</v>
      </c>
      <c r="AA1" s="14">
        <f t="shared" si="0"/>
        <v>18</v>
      </c>
      <c r="AB1" s="14">
        <f t="shared" si="0"/>
        <v>19</v>
      </c>
      <c r="AC1" s="14">
        <f t="shared" si="0"/>
        <v>20</v>
      </c>
      <c r="AD1" s="14">
        <f t="shared" si="0"/>
        <v>21</v>
      </c>
      <c r="AE1" s="14">
        <f t="shared" si="0"/>
        <v>22</v>
      </c>
      <c r="AF1" s="14">
        <f t="shared" si="0"/>
        <v>23</v>
      </c>
      <c r="AG1" s="14">
        <f t="shared" si="0"/>
        <v>24</v>
      </c>
      <c r="AH1" s="14">
        <f t="shared" si="0"/>
        <v>25</v>
      </c>
      <c r="AI1" s="14">
        <f t="shared" si="0"/>
        <v>26</v>
      </c>
      <c r="AJ1" s="14">
        <f t="shared" si="0"/>
        <v>27</v>
      </c>
      <c r="AK1" s="14">
        <f t="shared" si="0"/>
        <v>28</v>
      </c>
    </row>
    <row r="3" spans="1:37" ht="23.25">
      <c r="A3" s="15" t="str">
        <f xml:space="preserve"> B4&amp; " discounted market benefits by year"</f>
        <v>NEM discounted market benefits by year</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c r="A4" s="17" t="s">
        <v>87</v>
      </c>
      <c r="B4" s="9" t="s">
        <v>40</v>
      </c>
    </row>
    <row r="6" spans="1:37">
      <c r="H6" s="18" t="s">
        <v>88</v>
      </c>
      <c r="I6" s="19" t="s">
        <v>80</v>
      </c>
      <c r="J6" s="19" t="s">
        <v>89</v>
      </c>
      <c r="K6" s="19" t="s">
        <v>90</v>
      </c>
      <c r="L6" s="19" t="s">
        <v>91</v>
      </c>
      <c r="M6" s="19" t="s">
        <v>92</v>
      </c>
      <c r="N6" s="19" t="s">
        <v>93</v>
      </c>
      <c r="O6" s="19" t="s">
        <v>94</v>
      </c>
      <c r="P6" s="19" t="s">
        <v>95</v>
      </c>
      <c r="Q6" s="19" t="s">
        <v>96</v>
      </c>
      <c r="R6" s="19" t="s">
        <v>97</v>
      </c>
      <c r="S6" s="19" t="s">
        <v>98</v>
      </c>
      <c r="T6" s="19" t="s">
        <v>99</v>
      </c>
      <c r="U6" s="19" t="s">
        <v>100</v>
      </c>
      <c r="V6" s="19" t="s">
        <v>101</v>
      </c>
      <c r="W6" s="19" t="s">
        <v>102</v>
      </c>
      <c r="X6" s="19" t="s">
        <v>103</v>
      </c>
      <c r="Y6" s="19" t="s">
        <v>104</v>
      </c>
      <c r="Z6" s="19" t="s">
        <v>105</v>
      </c>
      <c r="AA6" s="19" t="s">
        <v>106</v>
      </c>
      <c r="AB6" s="19" t="s">
        <v>107</v>
      </c>
      <c r="AC6" s="19" t="s">
        <v>108</v>
      </c>
      <c r="AD6" s="19" t="s">
        <v>109</v>
      </c>
      <c r="AE6" s="19" t="s">
        <v>110</v>
      </c>
      <c r="AF6" s="19" t="s">
        <v>111</v>
      </c>
      <c r="AG6" s="19" t="s">
        <v>112</v>
      </c>
      <c r="AH6" s="19" t="s">
        <v>113</v>
      </c>
      <c r="AI6" s="19" t="s">
        <v>114</v>
      </c>
      <c r="AJ6" s="19" t="s">
        <v>115</v>
      </c>
      <c r="AK6" s="19" t="s">
        <v>116</v>
      </c>
    </row>
    <row r="7" spans="1:37">
      <c r="E7" s="20" t="s">
        <v>117</v>
      </c>
      <c r="H7" s="21" t="s">
        <v>118</v>
      </c>
      <c r="I7" s="22">
        <f t="shared" ref="I7:X15" ca="1" si="1">(SUMIFS(OFFSET(INDIRECT("'"&amp;$E$1 &amp; "_"&amp;$E7 &amp; " Cost'!C:C"), 0, I$1), INDIRECT("'"&amp;$E$1 &amp; "_"&amp;$E7 &amp; " Cost'!A:A"), $B$4)-SUMIFS(OFFSET(INDIRECT("'"&amp;$C$1 &amp; "_"&amp;$E7 &amp; " Cost'!C:C"), 0, I$1), INDIRECT("'"&amp;$C$1 &amp; "_"&amp;$E7 &amp; " Cost'!A:A"), $B$4))/1000</f>
        <v>24.944869399256188</v>
      </c>
      <c r="J7" s="22">
        <f t="shared" ca="1" si="1"/>
        <v>23.802360004733316</v>
      </c>
      <c r="K7" s="22">
        <f t="shared" ca="1" si="1"/>
        <v>9.9266807363325498</v>
      </c>
      <c r="L7" s="22">
        <f t="shared" ca="1" si="1"/>
        <v>9.076244837208419</v>
      </c>
      <c r="M7" s="22">
        <f t="shared" ca="1" si="1"/>
        <v>24.503142837480176</v>
      </c>
      <c r="N7" s="22">
        <f t="shared" ca="1" si="1"/>
        <v>31.3359689761966</v>
      </c>
      <c r="O7" s="22">
        <f t="shared" ca="1" si="1"/>
        <v>61.197383473863823</v>
      </c>
      <c r="P7" s="22">
        <f t="shared" ca="1" si="1"/>
        <v>66.415920000769901</v>
      </c>
      <c r="Q7" s="22">
        <f t="shared" ca="1" si="1"/>
        <v>-29.4904600242686</v>
      </c>
      <c r="R7" s="22">
        <f t="shared" ca="1" si="1"/>
        <v>-2.1958962926100938</v>
      </c>
      <c r="S7" s="22">
        <f t="shared" ca="1" si="1"/>
        <v>23.608742443486118</v>
      </c>
      <c r="T7" s="22">
        <f t="shared" ca="1" si="1"/>
        <v>50.738226373769344</v>
      </c>
      <c r="U7" s="22">
        <f t="shared" ca="1" si="1"/>
        <v>101.04694970640074</v>
      </c>
      <c r="V7" s="22">
        <f t="shared" ca="1" si="1"/>
        <v>32.317862768280321</v>
      </c>
      <c r="W7" s="22">
        <f t="shared" ca="1" si="1"/>
        <v>101.50739954236941</v>
      </c>
      <c r="X7" s="22">
        <f t="shared" ca="1" si="1"/>
        <v>118.79290865408163</v>
      </c>
      <c r="Y7" s="22">
        <f t="shared" ref="Y7:AK15" ca="1" si="2">(SUMIFS(OFFSET(INDIRECT("'"&amp;$E$1 &amp; "_"&amp;$E7 &amp; " Cost'!C:C"), 0, Y$1), INDIRECT("'"&amp;$E$1 &amp; "_"&amp;$E7 &amp; " Cost'!A:A"), $B$4)-SUMIFS(OFFSET(INDIRECT("'"&amp;$C$1 &amp; "_"&amp;$E7 &amp; " Cost'!C:C"), 0, Y$1), INDIRECT("'"&amp;$C$1 &amp; "_"&amp;$E7 &amp; " Cost'!A:A"), $B$4))/1000</f>
        <v>112.94890353465313</v>
      </c>
      <c r="Z7" s="22">
        <f t="shared" ca="1" si="2"/>
        <v>78.33931863376452</v>
      </c>
      <c r="AA7" s="22">
        <f t="shared" ca="1" si="2"/>
        <v>45.132476291585711</v>
      </c>
      <c r="AB7" s="22">
        <f t="shared" ca="1" si="2"/>
        <v>70.322217280153652</v>
      </c>
      <c r="AC7" s="22">
        <f t="shared" ca="1" si="2"/>
        <v>83.170554573367355</v>
      </c>
      <c r="AD7" s="22">
        <f t="shared" ca="1" si="2"/>
        <v>28.811087177583481</v>
      </c>
      <c r="AE7" s="22">
        <f t="shared" ca="1" si="2"/>
        <v>53.308358012238514</v>
      </c>
      <c r="AF7" s="22">
        <f t="shared" ca="1" si="2"/>
        <v>62.247875559153499</v>
      </c>
      <c r="AG7" s="22">
        <f t="shared" ca="1" si="2"/>
        <v>80.754788356325122</v>
      </c>
      <c r="AH7" s="22">
        <f t="shared" ca="1" si="2"/>
        <v>80.789061834616589</v>
      </c>
      <c r="AI7" s="22">
        <f t="shared" ca="1" si="2"/>
        <v>64.216895158193537</v>
      </c>
      <c r="AJ7" s="22">
        <f t="shared" ca="1" si="2"/>
        <v>52.674264513486065</v>
      </c>
      <c r="AK7" s="22">
        <f t="shared" ca="1" si="2"/>
        <v>38.304342532236127</v>
      </c>
    </row>
    <row r="8" spans="1:37">
      <c r="E8" s="20" t="str">
        <f>H8</f>
        <v>FOM</v>
      </c>
      <c r="H8" s="21" t="s">
        <v>30</v>
      </c>
      <c r="I8" s="22">
        <f t="shared" ca="1" si="1"/>
        <v>4.8647006637628945</v>
      </c>
      <c r="J8" s="22">
        <f t="shared" ca="1" si="1"/>
        <v>4.6418907019745674</v>
      </c>
      <c r="K8" s="22">
        <f t="shared" ca="1" si="1"/>
        <v>2.0983248485402144</v>
      </c>
      <c r="L8" s="22">
        <f t="shared" ca="1" si="1"/>
        <v>-8.0439227389916486</v>
      </c>
      <c r="M8" s="22">
        <f t="shared" ca="1" si="1"/>
        <v>93.939840251950187</v>
      </c>
      <c r="N8" s="22">
        <f t="shared" ca="1" si="1"/>
        <v>-5.3497474689201336</v>
      </c>
      <c r="O8" s="22">
        <f t="shared" ca="1" si="1"/>
        <v>11.90459515831375</v>
      </c>
      <c r="P8" s="22">
        <f t="shared" ca="1" si="1"/>
        <v>19.626893008538698</v>
      </c>
      <c r="Q8" s="22">
        <f t="shared" ca="1" si="1"/>
        <v>4.3798554482779872</v>
      </c>
      <c r="R8" s="22">
        <f t="shared" ca="1" si="1"/>
        <v>10.159122919624497</v>
      </c>
      <c r="S8" s="22">
        <f t="shared" ca="1" si="1"/>
        <v>16.448593665879219</v>
      </c>
      <c r="T8" s="22">
        <f t="shared" ca="1" si="1"/>
        <v>9.045112182913698</v>
      </c>
      <c r="U8" s="22">
        <f t="shared" ca="1" si="1"/>
        <v>-23.873984025731449</v>
      </c>
      <c r="V8" s="22">
        <f t="shared" ca="1" si="1"/>
        <v>1.7171345423219899</v>
      </c>
      <c r="W8" s="22">
        <f t="shared" ca="1" si="1"/>
        <v>7.1127501363289483</v>
      </c>
      <c r="X8" s="22">
        <f t="shared" ca="1" si="1"/>
        <v>10.849605404115282</v>
      </c>
      <c r="Y8" s="22">
        <f t="shared" ca="1" si="2"/>
        <v>11.818628117186599</v>
      </c>
      <c r="Z8" s="22">
        <f t="shared" ca="1" si="2"/>
        <v>4.6789231600647323</v>
      </c>
      <c r="AA8" s="22">
        <f t="shared" ca="1" si="2"/>
        <v>-0.54605279991420685</v>
      </c>
      <c r="AB8" s="22">
        <f t="shared" ca="1" si="2"/>
        <v>4.0041024813519908</v>
      </c>
      <c r="AC8" s="22">
        <f t="shared" ca="1" si="2"/>
        <v>-56.689961852991722</v>
      </c>
      <c r="AD8" s="22">
        <f t="shared" ca="1" si="2"/>
        <v>-8.4837322525376226</v>
      </c>
      <c r="AE8" s="22">
        <f t="shared" ca="1" si="2"/>
        <v>2.9549535717351247</v>
      </c>
      <c r="AF8" s="22">
        <f t="shared" ca="1" si="2"/>
        <v>8.6464934574445937</v>
      </c>
      <c r="AG8" s="22">
        <f t="shared" ca="1" si="2"/>
        <v>14.59772082862747</v>
      </c>
      <c r="AH8" s="22">
        <f t="shared" ca="1" si="2"/>
        <v>15.452332411938812</v>
      </c>
      <c r="AI8" s="22">
        <f t="shared" ca="1" si="2"/>
        <v>12.941578432588257</v>
      </c>
      <c r="AJ8" s="22">
        <f t="shared" ca="1" si="2"/>
        <v>11.306763911581598</v>
      </c>
      <c r="AK8" s="22">
        <f t="shared" ca="1" si="2"/>
        <v>5.4095575578217394</v>
      </c>
    </row>
    <row r="9" spans="1:37">
      <c r="E9" s="20" t="str">
        <f>H9</f>
        <v>Fuel</v>
      </c>
      <c r="H9" s="21" t="s">
        <v>81</v>
      </c>
      <c r="I9" s="22">
        <f t="shared" ca="1" si="1"/>
        <v>-5.8673620204194448</v>
      </c>
      <c r="J9" s="22">
        <f t="shared" ca="1" si="1"/>
        <v>-0.55683670889073977</v>
      </c>
      <c r="K9" s="22">
        <f t="shared" ca="1" si="1"/>
        <v>-5.6214321916620245</v>
      </c>
      <c r="L9" s="22">
        <f t="shared" ca="1" si="1"/>
        <v>-2.6258433395652099</v>
      </c>
      <c r="M9" s="22">
        <f t="shared" ca="1" si="1"/>
        <v>-27.481400578819915</v>
      </c>
      <c r="N9" s="22">
        <f t="shared" ca="1" si="1"/>
        <v>-20.535252573354285</v>
      </c>
      <c r="O9" s="22">
        <f t="shared" ca="1" si="1"/>
        <v>26.538185967914991</v>
      </c>
      <c r="P9" s="22">
        <f t="shared" ca="1" si="1"/>
        <v>24.319893595000611</v>
      </c>
      <c r="Q9" s="22">
        <f t="shared" ca="1" si="1"/>
        <v>92.844429673331092</v>
      </c>
      <c r="R9" s="22">
        <f t="shared" ca="1" si="1"/>
        <v>65.855225427059807</v>
      </c>
      <c r="S9" s="22">
        <f t="shared" ca="1" si="1"/>
        <v>69.766584122902017</v>
      </c>
      <c r="T9" s="22">
        <f t="shared" ca="1" si="1"/>
        <v>61.820084633285994</v>
      </c>
      <c r="U9" s="22">
        <f t="shared" ca="1" si="1"/>
        <v>55.060648655319234</v>
      </c>
      <c r="V9" s="22">
        <f t="shared" ca="1" si="1"/>
        <v>94.391401946053264</v>
      </c>
      <c r="W9" s="22">
        <f t="shared" ca="1" si="1"/>
        <v>61.99579060085339</v>
      </c>
      <c r="X9" s="22">
        <f t="shared" ca="1" si="1"/>
        <v>41.767122910158591</v>
      </c>
      <c r="Y9" s="22">
        <f t="shared" ca="1" si="2"/>
        <v>70.389310710967223</v>
      </c>
      <c r="Z9" s="22">
        <f t="shared" ca="1" si="2"/>
        <v>114.17081741259439</v>
      </c>
      <c r="AA9" s="22">
        <f t="shared" ca="1" si="2"/>
        <v>101.7969275884151</v>
      </c>
      <c r="AB9" s="22">
        <f t="shared" ca="1" si="2"/>
        <v>79.2120819739647</v>
      </c>
      <c r="AC9" s="22">
        <f t="shared" ca="1" si="2"/>
        <v>89.089371462669519</v>
      </c>
      <c r="AD9" s="22">
        <f t="shared" ca="1" si="2"/>
        <v>169.02314353489061</v>
      </c>
      <c r="AE9" s="22">
        <f t="shared" ca="1" si="2"/>
        <v>119.16626378708915</v>
      </c>
      <c r="AF9" s="22">
        <f t="shared" ca="1" si="2"/>
        <v>95.935757527423036</v>
      </c>
      <c r="AG9" s="22">
        <f t="shared" ca="1" si="2"/>
        <v>81.040691810316517</v>
      </c>
      <c r="AH9" s="22">
        <f t="shared" ca="1" si="2"/>
        <v>77.82872420909105</v>
      </c>
      <c r="AI9" s="22">
        <f t="shared" ca="1" si="2"/>
        <v>89.644677249719265</v>
      </c>
      <c r="AJ9" s="22">
        <f t="shared" ca="1" si="2"/>
        <v>70.182026642031275</v>
      </c>
      <c r="AK9" s="22">
        <f t="shared" ca="1" si="2"/>
        <v>92.045504647368915</v>
      </c>
    </row>
    <row r="10" spans="1:37">
      <c r="E10" s="20" t="str">
        <f>H10</f>
        <v>VOM</v>
      </c>
      <c r="H10" s="21" t="s">
        <v>54</v>
      </c>
      <c r="I10" s="22">
        <f t="shared" ca="1" si="1"/>
        <v>-1.8534997657798231</v>
      </c>
      <c r="J10" s="22">
        <f t="shared" ca="1" si="1"/>
        <v>-3.8531046525218988</v>
      </c>
      <c r="K10" s="22">
        <f t="shared" ca="1" si="1"/>
        <v>1.2499276617188007</v>
      </c>
      <c r="L10" s="22">
        <f t="shared" ca="1" si="1"/>
        <v>1.9486056649413659</v>
      </c>
      <c r="M10" s="22">
        <f t="shared" ca="1" si="1"/>
        <v>0.25191844225506066</v>
      </c>
      <c r="N10" s="22">
        <f t="shared" ca="1" si="1"/>
        <v>-0.86529988211084852</v>
      </c>
      <c r="O10" s="22">
        <f t="shared" ca="1" si="1"/>
        <v>-3.3388124067684402</v>
      </c>
      <c r="P10" s="22">
        <f t="shared" ca="1" si="1"/>
        <v>-2.6558239906117671</v>
      </c>
      <c r="Q10" s="22">
        <f t="shared" ca="1" si="1"/>
        <v>11.394993698874895</v>
      </c>
      <c r="R10" s="22">
        <f t="shared" ca="1" si="1"/>
        <v>10.442105134965212</v>
      </c>
      <c r="S10" s="22">
        <f t="shared" ca="1" si="1"/>
        <v>5.7425921436077916</v>
      </c>
      <c r="T10" s="22">
        <f t="shared" ca="1" si="1"/>
        <v>6.6813009750399797</v>
      </c>
      <c r="U10" s="22">
        <f t="shared" ca="1" si="1"/>
        <v>1.5598519221952301</v>
      </c>
      <c r="V10" s="22">
        <f t="shared" ca="1" si="1"/>
        <v>7.0018706105386954</v>
      </c>
      <c r="W10" s="22">
        <f t="shared" ca="1" si="1"/>
        <v>3.8507275884551344</v>
      </c>
      <c r="X10" s="22">
        <f t="shared" ca="1" si="1"/>
        <v>2.8760648006986305</v>
      </c>
      <c r="Y10" s="22">
        <f t="shared" ca="1" si="2"/>
        <v>2.2695376004636638</v>
      </c>
      <c r="Z10" s="22">
        <f t="shared" ca="1" si="2"/>
        <v>3.3510682573689845</v>
      </c>
      <c r="AA10" s="22">
        <f t="shared" ca="1" si="2"/>
        <v>5.9656719220420928</v>
      </c>
      <c r="AB10" s="22">
        <f t="shared" ca="1" si="2"/>
        <v>1.9803415422079851</v>
      </c>
      <c r="AC10" s="22">
        <f t="shared" ca="1" si="2"/>
        <v>2.2165147235768528</v>
      </c>
      <c r="AD10" s="22">
        <f t="shared" ca="1" si="2"/>
        <v>3.8448249565573498</v>
      </c>
      <c r="AE10" s="22">
        <f t="shared" ca="1" si="2"/>
        <v>1.8088132465436648</v>
      </c>
      <c r="AF10" s="22">
        <f t="shared" ca="1" si="2"/>
        <v>2.5670963654953667</v>
      </c>
      <c r="AG10" s="22">
        <f t="shared" ca="1" si="2"/>
        <v>0.40209015842383089</v>
      </c>
      <c r="AH10" s="22">
        <f t="shared" ca="1" si="2"/>
        <v>1.254574952350944</v>
      </c>
      <c r="AI10" s="22">
        <f t="shared" ca="1" si="2"/>
        <v>1.6931105826607817</v>
      </c>
      <c r="AJ10" s="22">
        <f t="shared" ca="1" si="2"/>
        <v>2.5151106961888945</v>
      </c>
      <c r="AK10" s="22">
        <f t="shared" ca="1" si="2"/>
        <v>3.0902505239154854</v>
      </c>
    </row>
    <row r="11" spans="1:37">
      <c r="E11" s="20" t="str">
        <f>H11</f>
        <v>REHAB</v>
      </c>
      <c r="H11" s="21" t="s">
        <v>82</v>
      </c>
      <c r="I11" s="22">
        <f t="shared" ca="1" si="1"/>
        <v>0</v>
      </c>
      <c r="J11" s="22">
        <f t="shared" ca="1" si="1"/>
        <v>0</v>
      </c>
      <c r="K11" s="22">
        <f t="shared" ca="1" si="1"/>
        <v>0</v>
      </c>
      <c r="L11" s="22">
        <f t="shared" ca="1" si="1"/>
        <v>2.5113954480453393</v>
      </c>
      <c r="M11" s="22">
        <f t="shared" ca="1" si="1"/>
        <v>-2.47298964891558</v>
      </c>
      <c r="N11" s="22">
        <f t="shared" ca="1" si="1"/>
        <v>4.2435368971139393</v>
      </c>
      <c r="O11" s="22">
        <f t="shared" ca="1" si="1"/>
        <v>-12.69916758437264</v>
      </c>
      <c r="P11" s="22">
        <f t="shared" ca="1" si="1"/>
        <v>1.1879223859318438E-5</v>
      </c>
      <c r="Q11" s="22">
        <f t="shared" ca="1" si="1"/>
        <v>2.1281009764802157</v>
      </c>
      <c r="R11" s="22">
        <f t="shared" ca="1" si="1"/>
        <v>0.16725180410427365</v>
      </c>
      <c r="S11" s="22">
        <f t="shared" ca="1" si="1"/>
        <v>-0.21241136057463825</v>
      </c>
      <c r="T11" s="22">
        <f t="shared" ca="1" si="1"/>
        <v>1.4095540191314402E-8</v>
      </c>
      <c r="U11" s="22">
        <f t="shared" ca="1" si="1"/>
        <v>5.2861284734805229</v>
      </c>
      <c r="V11" s="22">
        <f t="shared" ca="1" si="1"/>
        <v>0</v>
      </c>
      <c r="W11" s="22">
        <f t="shared" ca="1" si="1"/>
        <v>0</v>
      </c>
      <c r="X11" s="22">
        <f t="shared" ca="1" si="1"/>
        <v>-9.4156678449005993E-2</v>
      </c>
      <c r="Y11" s="22">
        <f t="shared" ca="1" si="2"/>
        <v>0</v>
      </c>
      <c r="Z11" s="22">
        <f t="shared" ca="1" si="2"/>
        <v>5.1214215491765629E-7</v>
      </c>
      <c r="AA11" s="22">
        <f t="shared" ca="1" si="2"/>
        <v>0</v>
      </c>
      <c r="AB11" s="22">
        <f t="shared" ca="1" si="2"/>
        <v>1.5720463333044872</v>
      </c>
      <c r="AC11" s="22">
        <f t="shared" ca="1" si="2"/>
        <v>7.7504149021495508</v>
      </c>
      <c r="AD11" s="22">
        <f t="shared" ca="1" si="2"/>
        <v>0</v>
      </c>
      <c r="AE11" s="22">
        <f t="shared" ca="1" si="2"/>
        <v>-0.69184591496052983</v>
      </c>
      <c r="AF11" s="22">
        <f t="shared" ca="1" si="2"/>
        <v>1.2912932909626404E-7</v>
      </c>
      <c r="AG11" s="22">
        <f t="shared" ca="1" si="2"/>
        <v>2.618691412461661E-7</v>
      </c>
      <c r="AH11" s="22">
        <f t="shared" ca="1" si="2"/>
        <v>0</v>
      </c>
      <c r="AI11" s="22">
        <f t="shared" ca="1" si="2"/>
        <v>-0.81426495217281292</v>
      </c>
      <c r="AJ11" s="22">
        <f t="shared" ca="1" si="2"/>
        <v>0</v>
      </c>
      <c r="AK11" s="22">
        <f t="shared" ca="1" si="2"/>
        <v>0</v>
      </c>
    </row>
    <row r="12" spans="1:37">
      <c r="E12" s="20" t="s">
        <v>119</v>
      </c>
      <c r="H12" s="21" t="s">
        <v>120</v>
      </c>
      <c r="I12" s="22">
        <f t="shared" ca="1" si="1"/>
        <v>0.36369518900729692</v>
      </c>
      <c r="J12" s="22">
        <f t="shared" ca="1" si="1"/>
        <v>0.34703752381738695</v>
      </c>
      <c r="K12" s="22">
        <f t="shared" ca="1" si="1"/>
        <v>-0.66618949043521025</v>
      </c>
      <c r="L12" s="22">
        <f t="shared" ca="1" si="1"/>
        <v>1.8231356107746761</v>
      </c>
      <c r="M12" s="22">
        <f t="shared" ca="1" si="1"/>
        <v>6.1900283653810471</v>
      </c>
      <c r="N12" s="22">
        <f t="shared" ca="1" si="1"/>
        <v>6.715846037151314</v>
      </c>
      <c r="O12" s="22">
        <f t="shared" ca="1" si="1"/>
        <v>13.354297184464208</v>
      </c>
      <c r="P12" s="22">
        <f t="shared" ca="1" si="1"/>
        <v>14.068332366524933</v>
      </c>
      <c r="Q12" s="22">
        <f t="shared" ca="1" si="1"/>
        <v>13.4239826052696</v>
      </c>
      <c r="R12" s="22">
        <f t="shared" ca="1" si="1"/>
        <v>18.369737279344612</v>
      </c>
      <c r="S12" s="22">
        <f t="shared" ca="1" si="1"/>
        <v>10.440010837364156</v>
      </c>
      <c r="T12" s="22">
        <f t="shared" ca="1" si="1"/>
        <v>8.4706847230697466</v>
      </c>
      <c r="U12" s="22">
        <f t="shared" ca="1" si="1"/>
        <v>19.379938253513014</v>
      </c>
      <c r="V12" s="22">
        <f t="shared" ca="1" si="1"/>
        <v>13.646558045224403</v>
      </c>
      <c r="W12" s="22">
        <f t="shared" ca="1" si="1"/>
        <v>25.39193303321564</v>
      </c>
      <c r="X12" s="22">
        <f t="shared" ca="1" si="1"/>
        <v>22.359743379815512</v>
      </c>
      <c r="Y12" s="22">
        <f t="shared" ca="1" si="2"/>
        <v>23.221570933641516</v>
      </c>
      <c r="Z12" s="22">
        <f t="shared" ca="1" si="2"/>
        <v>20.831108064449218</v>
      </c>
      <c r="AA12" s="22">
        <f t="shared" ca="1" si="2"/>
        <v>23.436213980893257</v>
      </c>
      <c r="AB12" s="22">
        <f t="shared" ca="1" si="2"/>
        <v>26.619439065936369</v>
      </c>
      <c r="AC12" s="22">
        <f t="shared" ca="1" si="2"/>
        <v>25.766616730340758</v>
      </c>
      <c r="AD12" s="22">
        <f t="shared" ca="1" si="2"/>
        <v>26.815037369883271</v>
      </c>
      <c r="AE12" s="22">
        <f t="shared" ca="1" si="2"/>
        <v>37.56901129805803</v>
      </c>
      <c r="AF12" s="22">
        <f t="shared" ca="1" si="2"/>
        <v>30.79008593083633</v>
      </c>
      <c r="AG12" s="22">
        <f t="shared" ca="1" si="2"/>
        <v>40.698683301467156</v>
      </c>
      <c r="AH12" s="22">
        <f t="shared" ca="1" si="2"/>
        <v>48.682981665965691</v>
      </c>
      <c r="AI12" s="22">
        <f t="shared" ca="1" si="2"/>
        <v>41.906277584995379</v>
      </c>
      <c r="AJ12" s="22">
        <f t="shared" ca="1" si="2"/>
        <v>37.605159208784983</v>
      </c>
      <c r="AK12" s="22">
        <f t="shared" ca="1" si="2"/>
        <v>24.334162379696441</v>
      </c>
    </row>
    <row r="13" spans="1:37">
      <c r="E13" s="20" t="str">
        <f>H13</f>
        <v>USE+DSP</v>
      </c>
      <c r="H13" s="21" t="s">
        <v>121</v>
      </c>
      <c r="I13" s="22">
        <f t="shared" ca="1" si="1"/>
        <v>3.4157993600000027E-6</v>
      </c>
      <c r="J13" s="22">
        <f t="shared" ca="1" si="1"/>
        <v>3.3930047699999976E-6</v>
      </c>
      <c r="K13" s="22">
        <f t="shared" ca="1" si="1"/>
        <v>-2.0411566706960003E-2</v>
      </c>
      <c r="L13" s="22">
        <f t="shared" ca="1" si="1"/>
        <v>1.5899901066755975</v>
      </c>
      <c r="M13" s="22">
        <f t="shared" ca="1" si="1"/>
        <v>0.45818361552917009</v>
      </c>
      <c r="N13" s="22">
        <f t="shared" ca="1" si="1"/>
        <v>1.5699089448342902</v>
      </c>
      <c r="O13" s="22">
        <f t="shared" ca="1" si="1"/>
        <v>0.16819933784218982</v>
      </c>
      <c r="P13" s="22">
        <f t="shared" ca="1" si="1"/>
        <v>1.1831273293999003</v>
      </c>
      <c r="Q13" s="22">
        <f t="shared" ca="1" si="1"/>
        <v>0.41556526237737945</v>
      </c>
      <c r="R13" s="22">
        <f t="shared" ca="1" si="1"/>
        <v>0.16838273855067995</v>
      </c>
      <c r="S13" s="22">
        <f t="shared" ca="1" si="1"/>
        <v>0.40506784243114952</v>
      </c>
      <c r="T13" s="22">
        <f t="shared" ca="1" si="1"/>
        <v>15.798225882619176</v>
      </c>
      <c r="U13" s="22">
        <f t="shared" ca="1" si="1"/>
        <v>-0.90499207011760152</v>
      </c>
      <c r="V13" s="22">
        <f t="shared" ca="1" si="1"/>
        <v>2.5750670812644967</v>
      </c>
      <c r="W13" s="22">
        <f t="shared" ca="1" si="1"/>
        <v>10.297884195526828</v>
      </c>
      <c r="X13" s="22">
        <f t="shared" ca="1" si="1"/>
        <v>0.65512843827172018</v>
      </c>
      <c r="Y13" s="22">
        <f t="shared" ca="1" si="2"/>
        <v>-10.354622633382547</v>
      </c>
      <c r="Z13" s="22">
        <f t="shared" ca="1" si="2"/>
        <v>1.9611757269150019E-2</v>
      </c>
      <c r="AA13" s="22">
        <f t="shared" ca="1" si="2"/>
        <v>-2.7404364959798184</v>
      </c>
      <c r="AB13" s="22">
        <f t="shared" ca="1" si="2"/>
        <v>2.1240624615394981</v>
      </c>
      <c r="AC13" s="22">
        <f t="shared" ca="1" si="2"/>
        <v>-1.8373355127304238</v>
      </c>
      <c r="AD13" s="22">
        <f t="shared" ca="1" si="2"/>
        <v>10.267841145219951</v>
      </c>
      <c r="AE13" s="22">
        <f t="shared" ca="1" si="2"/>
        <v>0.155352222035468</v>
      </c>
      <c r="AF13" s="22">
        <f t="shared" ca="1" si="2"/>
        <v>20.705388379836098</v>
      </c>
      <c r="AG13" s="22">
        <f t="shared" ca="1" si="2"/>
        <v>-0.79144782734633923</v>
      </c>
      <c r="AH13" s="22">
        <f t="shared" ca="1" si="2"/>
        <v>-0.52454680475732307</v>
      </c>
      <c r="AI13" s="22">
        <f t="shared" ca="1" si="2"/>
        <v>-3.9611440164030003E-2</v>
      </c>
      <c r="AJ13" s="22">
        <f t="shared" ca="1" si="2"/>
        <v>1.5683998613266303</v>
      </c>
      <c r="AK13" s="22">
        <f t="shared" ca="1" si="2"/>
        <v>-1.4275325828506102</v>
      </c>
    </row>
    <row r="14" spans="1:37">
      <c r="E14" s="20" t="str">
        <f>H14</f>
        <v>SyncCon</v>
      </c>
      <c r="H14" s="21" t="s">
        <v>75</v>
      </c>
      <c r="I14" s="22">
        <f ca="1">(SUMIFS(OFFSET(INDIRECT("'"&amp;$E$1 &amp; "_"&amp;$E14 &amp; " Cost'!C:C"), 0, I$1), INDIRECT("'"&amp;$E$1 &amp; "_"&amp;$E14 &amp; " Cost'!A:A"), $B$4)-SUMIFS(OFFSET(INDIRECT("'"&amp;$C$1 &amp; "_"&amp;$E14 &amp; " Cost'!C:C"), 0, I$1), INDIRECT("'"&amp;$C$1 &amp; "_"&amp;$E14 &amp; " Cost'!A:A"), $B$4))/1000</f>
        <v>9.4535199999995706E-4</v>
      </c>
      <c r="J14" s="22">
        <f t="shared" ca="1" si="1"/>
        <v>8.690498300000013E-2</v>
      </c>
      <c r="K14" s="22">
        <f t="shared" ca="1" si="1"/>
        <v>-0.20063751418089304</v>
      </c>
      <c r="L14" s="22">
        <f t="shared" ca="1" si="1"/>
        <v>0.13995833546849826</v>
      </c>
      <c r="M14" s="22">
        <f t="shared" ca="1" si="1"/>
        <v>6.9845878958798499E-2</v>
      </c>
      <c r="N14" s="22">
        <f t="shared" ca="1" si="1"/>
        <v>0.51586103239419934</v>
      </c>
      <c r="O14" s="22">
        <f t="shared" ca="1" si="1"/>
        <v>-0.85472540643180039</v>
      </c>
      <c r="P14" s="22">
        <f t="shared" ca="1" si="1"/>
        <v>-0.84167926171069851</v>
      </c>
      <c r="Q14" s="22">
        <f t="shared" ca="1" si="1"/>
        <v>-1.4761285687087002</v>
      </c>
      <c r="R14" s="22">
        <f t="shared" ca="1" si="1"/>
        <v>-1.1892302739204024</v>
      </c>
      <c r="S14" s="22">
        <f t="shared" ca="1" si="1"/>
        <v>-0.96741887452199804</v>
      </c>
      <c r="T14" s="22">
        <f t="shared" ca="1" si="1"/>
        <v>-5.6862154208598442E-2</v>
      </c>
      <c r="U14" s="22">
        <f t="shared" ca="1" si="1"/>
        <v>-0.17059771174859997</v>
      </c>
      <c r="V14" s="22">
        <f t="shared" ca="1" si="1"/>
        <v>-6.7830244221500829E-2</v>
      </c>
      <c r="W14" s="22">
        <f t="shared" ca="1" si="1"/>
        <v>5.4776956382800564E-2</v>
      </c>
      <c r="X14" s="22">
        <f t="shared" ca="1" si="1"/>
        <v>1.5513591984199594E-2</v>
      </c>
      <c r="Y14" s="22">
        <f t="shared" ca="1" si="2"/>
        <v>0.15453657979560012</v>
      </c>
      <c r="Z14" s="22">
        <f t="shared" ca="1" si="2"/>
        <v>-1.3175395738200677E-2</v>
      </c>
      <c r="AA14" s="22">
        <f t="shared" ca="1" si="2"/>
        <v>2.6537366657599704E-2</v>
      </c>
      <c r="AB14" s="22">
        <f t="shared" ca="1" si="2"/>
        <v>0.1886024027300009</v>
      </c>
      <c r="AC14" s="22">
        <f t="shared" ca="1" si="2"/>
        <v>0.29015550169956988</v>
      </c>
      <c r="AD14" s="22">
        <f t="shared" ca="1" si="2"/>
        <v>-4.9782781438651003E-2</v>
      </c>
      <c r="AE14" s="22">
        <f t="shared" ca="1" si="2"/>
        <v>0.24027012906831077</v>
      </c>
      <c r="AF14" s="22">
        <f t="shared" ca="1" si="2"/>
        <v>0.23937258826343896</v>
      </c>
      <c r="AG14" s="22">
        <f t="shared" ca="1" si="2"/>
        <v>7.8195741800949695E-2</v>
      </c>
      <c r="AH14" s="22">
        <f t="shared" ca="1" si="2"/>
        <v>-4.3904156671269449E-2</v>
      </c>
      <c r="AI14" s="22">
        <f t="shared" ca="1" si="2"/>
        <v>-2.1307281636870356E-2</v>
      </c>
      <c r="AJ14" s="22">
        <f t="shared" ca="1" si="2"/>
        <v>1.4750730693730474E-2</v>
      </c>
      <c r="AK14" s="22">
        <f t="shared" ca="1" si="2"/>
        <v>3.8399042800080677E-2</v>
      </c>
    </row>
    <row r="15" spans="1:37">
      <c r="E15" s="20" t="str">
        <f>H15</f>
        <v>System Strength</v>
      </c>
      <c r="H15" s="21" t="s">
        <v>79</v>
      </c>
      <c r="I15" s="22">
        <f t="shared" ca="1" si="1"/>
        <v>0.73330743776772755</v>
      </c>
      <c r="J15" s="22">
        <f t="shared" ca="1" si="1"/>
        <v>0.69972085920467908</v>
      </c>
      <c r="K15" s="22">
        <f t="shared" ca="1" si="1"/>
        <v>0.11039936915220733</v>
      </c>
      <c r="L15" s="22">
        <f t="shared" ca="1" si="1"/>
        <v>0.3744554782783962</v>
      </c>
      <c r="M15" s="22">
        <f t="shared" ca="1" si="1"/>
        <v>0.75469834711823391</v>
      </c>
      <c r="N15" s="22">
        <f t="shared" ca="1" si="1"/>
        <v>0.82808377954599743</v>
      </c>
      <c r="O15" s="22">
        <f t="shared" ca="1" si="1"/>
        <v>1.7919815839640361</v>
      </c>
      <c r="P15" s="22">
        <f t="shared" ca="1" si="1"/>
        <v>1.8061337717556234</v>
      </c>
      <c r="Q15" s="22">
        <f t="shared" ca="1" si="1"/>
        <v>0.35702665756220447</v>
      </c>
      <c r="R15" s="22">
        <f t="shared" ca="1" si="1"/>
        <v>0.94328699639143088</v>
      </c>
      <c r="S15" s="22">
        <f t="shared" ca="1" si="1"/>
        <v>0.78336399991696448</v>
      </c>
      <c r="T15" s="22">
        <f t="shared" ca="1" si="1"/>
        <v>0.30603470204033512</v>
      </c>
      <c r="U15" s="22">
        <f t="shared" ca="1" si="1"/>
        <v>1.0967968702328434</v>
      </c>
      <c r="V15" s="22">
        <f t="shared" ca="1" si="1"/>
        <v>-0.48644439603120554</v>
      </c>
      <c r="W15" s="22">
        <f t="shared" ca="1" si="1"/>
        <v>0.4614268815904361</v>
      </c>
      <c r="X15" s="22">
        <f t="shared" ca="1" si="1"/>
        <v>0.15023399596950912</v>
      </c>
      <c r="Y15" s="22">
        <f t="shared" ca="1" si="2"/>
        <v>0.97151410873518029</v>
      </c>
      <c r="Z15" s="22">
        <f t="shared" ca="1" si="2"/>
        <v>0.69559751789775326</v>
      </c>
      <c r="AA15" s="22">
        <f t="shared" ca="1" si="2"/>
        <v>0.2161927930272359</v>
      </c>
      <c r="AB15" s="22">
        <f t="shared" ca="1" si="2"/>
        <v>0.7322865949262195</v>
      </c>
      <c r="AC15" s="22">
        <f t="shared" ca="1" si="2"/>
        <v>0.76890639164252206</v>
      </c>
      <c r="AD15" s="22">
        <f t="shared" ca="1" si="2"/>
        <v>0.14334067675716505</v>
      </c>
      <c r="AE15" s="22">
        <f t="shared" ca="1" si="2"/>
        <v>1.1147055002802226</v>
      </c>
      <c r="AF15" s="22">
        <f t="shared" ca="1" si="2"/>
        <v>0.9206538744480276</v>
      </c>
      <c r="AG15" s="22">
        <f t="shared" ca="1" si="2"/>
        <v>1.4237370523321298</v>
      </c>
      <c r="AH15" s="22">
        <f t="shared" ca="1" si="2"/>
        <v>1.7878259316630065</v>
      </c>
      <c r="AI15" s="22">
        <f t="shared" ca="1" si="2"/>
        <v>1.4405075234887772</v>
      </c>
      <c r="AJ15" s="22">
        <f t="shared" ca="1" si="2"/>
        <v>1.1453040970860966</v>
      </c>
      <c r="AK15" s="22">
        <f t="shared" ca="1" si="2"/>
        <v>0.24436063743472913</v>
      </c>
    </row>
    <row r="16" spans="1:37">
      <c r="H16" s="23" t="s">
        <v>122</v>
      </c>
      <c r="I16" s="24">
        <f ca="1">SUM(I7:I15)</f>
        <v>23.186659671394196</v>
      </c>
      <c r="J16" s="24">
        <f ca="1">SUM(J7:J15)+I16</f>
        <v>48.354635775716275</v>
      </c>
      <c r="K16" s="24">
        <f t="shared" ref="K16:AC16" ca="1" si="3">SUM(K7:K15)+J16</f>
        <v>55.231297628474962</v>
      </c>
      <c r="L16" s="24">
        <f t="shared" ca="1" si="3"/>
        <v>62.025317031310394</v>
      </c>
      <c r="M16" s="24">
        <f t="shared" ca="1" si="3"/>
        <v>158.23858454224757</v>
      </c>
      <c r="N16" s="24">
        <f t="shared" ca="1" si="3"/>
        <v>176.69749028509864</v>
      </c>
      <c r="O16" s="24">
        <f t="shared" ca="1" si="3"/>
        <v>274.75942759388874</v>
      </c>
      <c r="P16" s="24">
        <f t="shared" ca="1" si="3"/>
        <v>398.68223629277981</v>
      </c>
      <c r="Q16" s="24">
        <f t="shared" ca="1" si="3"/>
        <v>492.6596020219759</v>
      </c>
      <c r="R16" s="24">
        <f t="shared" ca="1" si="3"/>
        <v>595.37958775548589</v>
      </c>
      <c r="S16" s="24">
        <f t="shared" ca="1" si="3"/>
        <v>721.39471257597665</v>
      </c>
      <c r="T16" s="24">
        <f t="shared" ca="1" si="3"/>
        <v>874.19751990860186</v>
      </c>
      <c r="U16" s="24">
        <f t="shared" ca="1" si="3"/>
        <v>1032.6782599821458</v>
      </c>
      <c r="V16" s="24">
        <f t="shared" ca="1" si="3"/>
        <v>1183.7738803355762</v>
      </c>
      <c r="W16" s="24">
        <f t="shared" ca="1" si="3"/>
        <v>1394.4465692702988</v>
      </c>
      <c r="X16" s="24">
        <f t="shared" ca="1" si="3"/>
        <v>1591.8187337669449</v>
      </c>
      <c r="Y16" s="24">
        <f t="shared" ca="1" si="3"/>
        <v>1803.2381127190054</v>
      </c>
      <c r="Z16" s="24">
        <f t="shared" ca="1" si="3"/>
        <v>2025.311382638818</v>
      </c>
      <c r="AA16" s="24">
        <f t="shared" ca="1" si="3"/>
        <v>2198.5989132855452</v>
      </c>
      <c r="AB16" s="24">
        <f t="shared" ca="1" si="3"/>
        <v>2385.3540934216603</v>
      </c>
      <c r="AC16" s="24">
        <f t="shared" ca="1" si="3"/>
        <v>2535.8793303413845</v>
      </c>
      <c r="AD16" s="24">
        <f t="shared" ref="AD16" ca="1" si="4">SUM(AD7:AD15)+AC16</f>
        <v>2766.2510901682999</v>
      </c>
      <c r="AE16" s="24">
        <f t="shared" ref="AE16:AK16" ca="1" si="5">SUM(AE7:AE15)+AD16</f>
        <v>2981.8769720203877</v>
      </c>
      <c r="AF16" s="24">
        <f t="shared" ca="1" si="5"/>
        <v>3203.9296958324176</v>
      </c>
      <c r="AG16" s="24">
        <f t="shared" ca="1" si="5"/>
        <v>3422.1341555162335</v>
      </c>
      <c r="AH16" s="24">
        <f t="shared" ca="1" si="5"/>
        <v>3647.3612055604308</v>
      </c>
      <c r="AI16" s="24">
        <f t="shared" ca="1" si="5"/>
        <v>3858.3290684181029</v>
      </c>
      <c r="AJ16" s="24">
        <f t="shared" ca="1" si="5"/>
        <v>4035.3408480792823</v>
      </c>
      <c r="AK16" s="24">
        <f t="shared" ca="1" si="5"/>
        <v>4197.3798928177048</v>
      </c>
    </row>
    <row r="22" spans="1:37" ht="23.25">
      <c r="A22" s="15" t="str">
        <f>B23&amp;" capacity difference by year"</f>
        <v>NEM capacity difference by year</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1:37">
      <c r="A23" s="17" t="s">
        <v>87</v>
      </c>
      <c r="B23" s="9" t="s">
        <v>40</v>
      </c>
    </row>
    <row r="25" spans="1:37">
      <c r="H25" t="s">
        <v>123</v>
      </c>
      <c r="I25" s="19" t="str">
        <f>I6</f>
        <v>2021-22</v>
      </c>
      <c r="J25" s="19" t="str">
        <f t="shared" ref="J25:AK25" si="6">J6</f>
        <v>2022-23</v>
      </c>
      <c r="K25" s="19" t="str">
        <f t="shared" si="6"/>
        <v>2023-24</v>
      </c>
      <c r="L25" s="19" t="str">
        <f t="shared" si="6"/>
        <v>2024-25</v>
      </c>
      <c r="M25" s="19" t="str">
        <f t="shared" si="6"/>
        <v>2025-26</v>
      </c>
      <c r="N25" s="19" t="str">
        <f t="shared" si="6"/>
        <v>2026-27</v>
      </c>
      <c r="O25" s="19" t="str">
        <f t="shared" si="6"/>
        <v>2027-28</v>
      </c>
      <c r="P25" s="19" t="str">
        <f t="shared" si="6"/>
        <v>2028-29</v>
      </c>
      <c r="Q25" s="19" t="str">
        <f t="shared" si="6"/>
        <v>2029-30</v>
      </c>
      <c r="R25" s="19" t="str">
        <f t="shared" si="6"/>
        <v>2030-31</v>
      </c>
      <c r="S25" s="19" t="str">
        <f t="shared" si="6"/>
        <v>2031-32</v>
      </c>
      <c r="T25" s="19" t="str">
        <f t="shared" si="6"/>
        <v>2032-33</v>
      </c>
      <c r="U25" s="19" t="str">
        <f t="shared" si="6"/>
        <v>2033-34</v>
      </c>
      <c r="V25" s="19" t="str">
        <f t="shared" si="6"/>
        <v>2034-35</v>
      </c>
      <c r="W25" s="19" t="str">
        <f t="shared" si="6"/>
        <v>2035-36</v>
      </c>
      <c r="X25" s="19" t="str">
        <f t="shared" si="6"/>
        <v>2036-37</v>
      </c>
      <c r="Y25" s="19" t="str">
        <f t="shared" si="6"/>
        <v>2037-38</v>
      </c>
      <c r="Z25" s="19" t="str">
        <f t="shared" si="6"/>
        <v>2038-39</v>
      </c>
      <c r="AA25" s="19" t="str">
        <f t="shared" si="6"/>
        <v>2039-40</v>
      </c>
      <c r="AB25" s="19" t="str">
        <f t="shared" si="6"/>
        <v>2040-41</v>
      </c>
      <c r="AC25" s="19" t="str">
        <f t="shared" si="6"/>
        <v>2041-42</v>
      </c>
      <c r="AD25" s="19" t="str">
        <f t="shared" si="6"/>
        <v>2042-43</v>
      </c>
      <c r="AE25" s="19" t="str">
        <f t="shared" si="6"/>
        <v>2043-44</v>
      </c>
      <c r="AF25" s="19" t="str">
        <f t="shared" si="6"/>
        <v>2044-45</v>
      </c>
      <c r="AG25" s="19" t="str">
        <f t="shared" si="6"/>
        <v>2045-46</v>
      </c>
      <c r="AH25" s="19" t="str">
        <f t="shared" si="6"/>
        <v>2046-47</v>
      </c>
      <c r="AI25" s="19" t="str">
        <f t="shared" si="6"/>
        <v>2047-48</v>
      </c>
      <c r="AJ25" s="19" t="str">
        <f t="shared" si="6"/>
        <v>2048-49</v>
      </c>
      <c r="AK25" s="19" t="str">
        <f t="shared" si="6"/>
        <v>2049-50</v>
      </c>
    </row>
    <row r="26" spans="1:37">
      <c r="H26" s="21" t="s">
        <v>64</v>
      </c>
      <c r="I26" s="25">
        <f t="shared" ref="I26:X36" ca="1" si="7">-SUMIFS(OFFSET(INDIRECT("'"&amp;$E$1 &amp; "_Capacity'!C:C"), 0, I$1), INDIRECT("'"&amp;$E$1 &amp; "_Capacity'!B:B"),$H26, INDIRECT("'"&amp;$E$1 &amp; "_Capacity'!A:A"),$B$23) +SUMIFS(OFFSET(INDIRECT("'"&amp;$C$1 &amp; "_Capacity'!C:C"), 0, I$1), INDIRECT("'"&amp;$C$1 &amp; "_Capacity'!B:B"),$H26, INDIRECT("'"&amp;$C$1 &amp; "_Capacity'!A:A"),$B$23)</f>
        <v>0</v>
      </c>
      <c r="J26" s="25">
        <f t="shared" ca="1" si="7"/>
        <v>0</v>
      </c>
      <c r="K26" s="25">
        <f t="shared" ca="1" si="7"/>
        <v>0</v>
      </c>
      <c r="L26" s="25">
        <f t="shared" ca="1" si="7"/>
        <v>61.304686279194357</v>
      </c>
      <c r="M26" s="25">
        <f t="shared" ca="1" si="7"/>
        <v>-83.800848539231083</v>
      </c>
      <c r="N26" s="25">
        <f t="shared" ca="1" si="7"/>
        <v>-94.143904251988715</v>
      </c>
      <c r="O26" s="25">
        <f t="shared" ca="1" si="7"/>
        <v>-190.77515784106436</v>
      </c>
      <c r="P26" s="25">
        <f t="shared" ca="1" si="7"/>
        <v>-190.77518324984885</v>
      </c>
      <c r="Q26" s="25">
        <f t="shared" ca="1" si="7"/>
        <v>-272.53545242192922</v>
      </c>
      <c r="R26" s="25">
        <f t="shared" ca="1" si="7"/>
        <v>-268.92042229905019</v>
      </c>
      <c r="S26" s="25">
        <f t="shared" ca="1" si="7"/>
        <v>-316.75646255308857</v>
      </c>
      <c r="T26" s="25">
        <f t="shared" ca="1" si="7"/>
        <v>-268.92042284804938</v>
      </c>
      <c r="U26" s="25">
        <f t="shared" ca="1" si="7"/>
        <v>-111.32837857035065</v>
      </c>
      <c r="V26" s="25">
        <f t="shared" ca="1" si="7"/>
        <v>-111.32837814277991</v>
      </c>
      <c r="W26" s="25">
        <f t="shared" ca="1" si="7"/>
        <v>218.23910403440004</v>
      </c>
      <c r="X26" s="25">
        <f t="shared" ca="1" si="7"/>
        <v>191.3542604723898</v>
      </c>
      <c r="Y26" s="25">
        <f t="shared" ref="Y26:AK36" ca="1" si="8">-SUMIFS(OFFSET(INDIRECT("'"&amp;$E$1 &amp; "_Capacity'!C:C"), 0, Y$1), INDIRECT("'"&amp;$E$1 &amp; "_Capacity'!B:B"),$H26, INDIRECT("'"&amp;$E$1 &amp; "_Capacity'!A:A"),$B$23) +SUMIFS(OFFSET(INDIRECT("'"&amp;$C$1 &amp; "_Capacity'!C:C"), 0, Y$1), INDIRECT("'"&amp;$C$1 &amp; "_Capacity'!B:B"),$H26, INDIRECT("'"&amp;$C$1 &amp; "_Capacity'!A:A"),$B$23)</f>
        <v>191.35442404813875</v>
      </c>
      <c r="Z26" s="25">
        <f t="shared" ca="1" si="8"/>
        <v>191.35442402554509</v>
      </c>
      <c r="AA26" s="25">
        <f t="shared" ca="1" si="8"/>
        <v>191.35442404491005</v>
      </c>
      <c r="AB26" s="25">
        <f t="shared" ca="1" si="8"/>
        <v>252.8875340467398</v>
      </c>
      <c r="AC26" s="25">
        <f t="shared" ca="1" si="8"/>
        <v>595.14437492549041</v>
      </c>
      <c r="AD26" s="25">
        <f t="shared" ca="1" si="8"/>
        <v>595.14431493671032</v>
      </c>
      <c r="AE26" s="25">
        <f t="shared" ca="1" si="8"/>
        <v>398.60782488350014</v>
      </c>
      <c r="AF26" s="25">
        <f t="shared" ca="1" si="8"/>
        <v>403.78989089963011</v>
      </c>
      <c r="AG26" s="25">
        <f t="shared" ca="1" si="8"/>
        <v>403.78989092554025</v>
      </c>
      <c r="AH26" s="25">
        <f t="shared" ca="1" si="8"/>
        <v>403.78989090155028</v>
      </c>
      <c r="AI26" s="25">
        <f t="shared" ca="1" si="8"/>
        <v>299.52877982991004</v>
      </c>
      <c r="AJ26" s="25">
        <f t="shared" ca="1" si="8"/>
        <v>299.52877985891996</v>
      </c>
      <c r="AK26" s="25">
        <f t="shared" ca="1" si="8"/>
        <v>299.52877983729013</v>
      </c>
    </row>
    <row r="27" spans="1:37">
      <c r="H27" s="21" t="s">
        <v>71</v>
      </c>
      <c r="I27" s="25">
        <f t="shared" ca="1" si="7"/>
        <v>0</v>
      </c>
      <c r="J27" s="25">
        <f t="shared" ca="1" si="7"/>
        <v>0</v>
      </c>
      <c r="K27" s="25">
        <f t="shared" ca="1" si="7"/>
        <v>0</v>
      </c>
      <c r="L27" s="25">
        <f t="shared" ca="1" si="7"/>
        <v>63.083100000001195</v>
      </c>
      <c r="M27" s="25">
        <f t="shared" ca="1" si="7"/>
        <v>122.71364500000095</v>
      </c>
      <c r="N27" s="25">
        <f t="shared" ca="1" si="7"/>
        <v>143.34728500000097</v>
      </c>
      <c r="O27" s="25">
        <f t="shared" ca="1" si="7"/>
        <v>-4.5204978399999898E-4</v>
      </c>
      <c r="P27" s="25">
        <f t="shared" ca="1" si="7"/>
        <v>-2.2322705499999999E-4</v>
      </c>
      <c r="Q27" s="25">
        <f t="shared" ca="1" si="7"/>
        <v>-2.2335730999999999E-4</v>
      </c>
      <c r="R27" s="25">
        <f t="shared" ca="1" si="7"/>
        <v>-2.23391039999999E-4</v>
      </c>
      <c r="S27" s="25">
        <f t="shared" ca="1" si="7"/>
        <v>-2.23392865E-4</v>
      </c>
      <c r="T27" s="25">
        <f t="shared" ca="1" si="7"/>
        <v>-2.2336675499999998E-4</v>
      </c>
      <c r="U27" s="25">
        <f t="shared" ca="1" si="7"/>
        <v>-2.2336233099999999E-4</v>
      </c>
      <c r="V27" s="25">
        <f t="shared" ca="1" si="7"/>
        <v>-2.2338637099999901E-4</v>
      </c>
      <c r="W27" s="25">
        <f t="shared" ca="1" si="7"/>
        <v>-2.2338022999999899E-4</v>
      </c>
      <c r="X27" s="25">
        <f t="shared" ca="1" si="7"/>
        <v>-2.22981623999999E-4</v>
      </c>
      <c r="Y27" s="25">
        <f t="shared" ca="1" si="8"/>
        <v>-2.2290632000000001E-4</v>
      </c>
      <c r="Z27" s="25">
        <f t="shared" ca="1" si="8"/>
        <v>-2.2291214499999999E-4</v>
      </c>
      <c r="AA27" s="25">
        <f t="shared" ca="1" si="8"/>
        <v>-2.2292291000000001E-4</v>
      </c>
      <c r="AB27" s="25">
        <f t="shared" ca="1" si="8"/>
        <v>-2.2293652999999899E-4</v>
      </c>
      <c r="AC27" s="25">
        <f t="shared" ca="1" si="8"/>
        <v>-2.2292057599999999E-4</v>
      </c>
      <c r="AD27" s="25">
        <f t="shared" ca="1" si="8"/>
        <v>-2.2288513E-4</v>
      </c>
      <c r="AE27" s="25">
        <f t="shared" ca="1" si="8"/>
        <v>-2.2289286000000001E-4</v>
      </c>
      <c r="AF27" s="25">
        <f t="shared" ca="1" si="8"/>
        <v>-2.2290752000000001E-4</v>
      </c>
      <c r="AG27" s="25">
        <f t="shared" ca="1" si="8"/>
        <v>-1.0001655E-4</v>
      </c>
      <c r="AH27" s="25">
        <f t="shared" ca="1" si="8"/>
        <v>0</v>
      </c>
      <c r="AI27" s="25">
        <f t="shared" ca="1" si="8"/>
        <v>0</v>
      </c>
      <c r="AJ27" s="25">
        <f t="shared" ca="1" si="8"/>
        <v>0</v>
      </c>
      <c r="AK27" s="25">
        <f t="shared" ca="1" si="8"/>
        <v>0</v>
      </c>
    </row>
    <row r="28" spans="1:37">
      <c r="H28" s="21" t="s">
        <v>20</v>
      </c>
      <c r="I28" s="25">
        <f t="shared" ca="1" si="7"/>
        <v>0</v>
      </c>
      <c r="J28" s="25">
        <f t="shared" ca="1" si="7"/>
        <v>0</v>
      </c>
      <c r="K28" s="25">
        <f t="shared" ca="1" si="7"/>
        <v>0</v>
      </c>
      <c r="L28" s="25">
        <f t="shared" ca="1" si="7"/>
        <v>0</v>
      </c>
      <c r="M28" s="25">
        <f t="shared" ca="1" si="7"/>
        <v>0</v>
      </c>
      <c r="N28" s="25">
        <f t="shared" ca="1" si="7"/>
        <v>0</v>
      </c>
      <c r="O28" s="25">
        <f t="shared" ca="1" si="7"/>
        <v>0</v>
      </c>
      <c r="P28" s="25">
        <f t="shared" ca="1" si="7"/>
        <v>0</v>
      </c>
      <c r="Q28" s="25">
        <f t="shared" ca="1" si="7"/>
        <v>0</v>
      </c>
      <c r="R28" s="25">
        <f t="shared" ca="1" si="7"/>
        <v>0</v>
      </c>
      <c r="S28" s="25">
        <f t="shared" ca="1" si="7"/>
        <v>0</v>
      </c>
      <c r="T28" s="25">
        <f t="shared" ca="1" si="7"/>
        <v>0</v>
      </c>
      <c r="U28" s="25">
        <f t="shared" ca="1" si="7"/>
        <v>0</v>
      </c>
      <c r="V28" s="25">
        <f t="shared" ca="1" si="7"/>
        <v>0</v>
      </c>
      <c r="W28" s="25">
        <f t="shared" ca="1" si="7"/>
        <v>0</v>
      </c>
      <c r="X28" s="25">
        <f t="shared" ca="1" si="7"/>
        <v>0</v>
      </c>
      <c r="Y28" s="25">
        <f t="shared" ca="1" si="8"/>
        <v>0</v>
      </c>
      <c r="Z28" s="25">
        <f t="shared" ca="1" si="8"/>
        <v>0</v>
      </c>
      <c r="AA28" s="25">
        <f t="shared" ca="1" si="8"/>
        <v>0</v>
      </c>
      <c r="AB28" s="25">
        <f t="shared" ca="1" si="8"/>
        <v>0</v>
      </c>
      <c r="AC28" s="25">
        <f t="shared" ca="1" si="8"/>
        <v>0</v>
      </c>
      <c r="AD28" s="25">
        <f t="shared" ca="1" si="8"/>
        <v>0</v>
      </c>
      <c r="AE28" s="25">
        <f t="shared" ca="1" si="8"/>
        <v>0</v>
      </c>
      <c r="AF28" s="25">
        <f t="shared" ca="1" si="8"/>
        <v>0</v>
      </c>
      <c r="AG28" s="25">
        <f t="shared" ca="1" si="8"/>
        <v>0</v>
      </c>
      <c r="AH28" s="25">
        <f t="shared" ca="1" si="8"/>
        <v>0</v>
      </c>
      <c r="AI28" s="25">
        <f t="shared" ca="1" si="8"/>
        <v>0</v>
      </c>
      <c r="AJ28" s="25">
        <f t="shared" ca="1" si="8"/>
        <v>0</v>
      </c>
      <c r="AK28" s="25">
        <f t="shared" ca="1" si="8"/>
        <v>-1.1614958998507063E-4</v>
      </c>
    </row>
    <row r="29" spans="1:37">
      <c r="H29" s="21" t="s">
        <v>32</v>
      </c>
      <c r="I29" s="25">
        <f t="shared" ca="1" si="7"/>
        <v>0</v>
      </c>
      <c r="J29" s="25">
        <f t="shared" ca="1" si="7"/>
        <v>0</v>
      </c>
      <c r="K29" s="25">
        <f t="shared" ca="1" si="7"/>
        <v>0</v>
      </c>
      <c r="L29" s="25">
        <f t="shared" ca="1" si="7"/>
        <v>0</v>
      </c>
      <c r="M29" s="25">
        <f t="shared" ca="1" si="7"/>
        <v>0</v>
      </c>
      <c r="N29" s="25">
        <f t="shared" ca="1" si="7"/>
        <v>0</v>
      </c>
      <c r="O29" s="25">
        <f t="shared" ca="1" si="7"/>
        <v>0</v>
      </c>
      <c r="P29" s="25">
        <f t="shared" ca="1" si="7"/>
        <v>0</v>
      </c>
      <c r="Q29" s="25">
        <f t="shared" ca="1" si="7"/>
        <v>0</v>
      </c>
      <c r="R29" s="25">
        <f t="shared" ca="1" si="7"/>
        <v>0</v>
      </c>
      <c r="S29" s="25">
        <f t="shared" ca="1" si="7"/>
        <v>0</v>
      </c>
      <c r="T29" s="25">
        <f t="shared" ca="1" si="7"/>
        <v>0</v>
      </c>
      <c r="U29" s="25">
        <f t="shared" ca="1" si="7"/>
        <v>0</v>
      </c>
      <c r="V29" s="25">
        <f t="shared" ca="1" si="7"/>
        <v>0</v>
      </c>
      <c r="W29" s="25">
        <f t="shared" ca="1" si="7"/>
        <v>0</v>
      </c>
      <c r="X29" s="25">
        <f t="shared" ca="1" si="7"/>
        <v>0</v>
      </c>
      <c r="Y29" s="25">
        <f t="shared" ca="1" si="8"/>
        <v>0</v>
      </c>
      <c r="Z29" s="25">
        <f t="shared" ca="1" si="8"/>
        <v>0</v>
      </c>
      <c r="AA29" s="25">
        <f t="shared" ca="1" si="8"/>
        <v>0</v>
      </c>
      <c r="AB29" s="25">
        <f t="shared" ca="1" si="8"/>
        <v>0</v>
      </c>
      <c r="AC29" s="25">
        <f t="shared" ca="1" si="8"/>
        <v>0</v>
      </c>
      <c r="AD29" s="25">
        <f t="shared" ca="1" si="8"/>
        <v>0</v>
      </c>
      <c r="AE29" s="25">
        <f t="shared" ca="1" si="8"/>
        <v>0</v>
      </c>
      <c r="AF29" s="25">
        <f t="shared" ca="1" si="8"/>
        <v>0</v>
      </c>
      <c r="AG29" s="25">
        <f t="shared" ca="1" si="8"/>
        <v>0</v>
      </c>
      <c r="AH29" s="25">
        <f t="shared" ca="1" si="8"/>
        <v>0</v>
      </c>
      <c r="AI29" s="25">
        <f t="shared" ca="1" si="8"/>
        <v>0</v>
      </c>
      <c r="AJ29" s="25">
        <f t="shared" ca="1" si="8"/>
        <v>0</v>
      </c>
      <c r="AK29" s="25">
        <f t="shared" ca="1" si="8"/>
        <v>0</v>
      </c>
    </row>
    <row r="30" spans="1:37">
      <c r="H30" s="21" t="s">
        <v>66</v>
      </c>
      <c r="I30" s="25">
        <f t="shared" ca="1" si="7"/>
        <v>0</v>
      </c>
      <c r="J30" s="25">
        <f t="shared" ca="1" si="7"/>
        <v>0</v>
      </c>
      <c r="K30" s="25">
        <f t="shared" ca="1" si="7"/>
        <v>0</v>
      </c>
      <c r="L30" s="25">
        <f t="shared" ca="1" si="7"/>
        <v>0</v>
      </c>
      <c r="M30" s="25">
        <f t="shared" ca="1" si="7"/>
        <v>0</v>
      </c>
      <c r="N30" s="25">
        <f t="shared" ca="1" si="7"/>
        <v>0</v>
      </c>
      <c r="O30" s="25">
        <f t="shared" ca="1" si="7"/>
        <v>0</v>
      </c>
      <c r="P30" s="25">
        <f t="shared" ca="1" si="7"/>
        <v>0</v>
      </c>
      <c r="Q30" s="25">
        <f t="shared" ca="1" si="7"/>
        <v>0</v>
      </c>
      <c r="R30" s="25">
        <f t="shared" ca="1" si="7"/>
        <v>0</v>
      </c>
      <c r="S30" s="25">
        <f t="shared" ca="1" si="7"/>
        <v>0</v>
      </c>
      <c r="T30" s="25">
        <f t="shared" ca="1" si="7"/>
        <v>0</v>
      </c>
      <c r="U30" s="25">
        <f t="shared" ca="1" si="7"/>
        <v>0</v>
      </c>
      <c r="V30" s="25">
        <f t="shared" ca="1" si="7"/>
        <v>0</v>
      </c>
      <c r="W30" s="25">
        <f t="shared" ca="1" si="7"/>
        <v>-251.130758560088</v>
      </c>
      <c r="X30" s="25">
        <f t="shared" ca="1" si="7"/>
        <v>-251.13075855876832</v>
      </c>
      <c r="Y30" s="25">
        <f t="shared" ca="1" si="8"/>
        <v>-615.91387999999915</v>
      </c>
      <c r="Z30" s="25">
        <f t="shared" ca="1" si="8"/>
        <v>-615.91387999999915</v>
      </c>
      <c r="AA30" s="25">
        <f t="shared" ca="1" si="8"/>
        <v>-691.99191999999857</v>
      </c>
      <c r="AB30" s="25">
        <f t="shared" ca="1" si="8"/>
        <v>-691.99191999999857</v>
      </c>
      <c r="AC30" s="25">
        <f t="shared" ca="1" si="8"/>
        <v>-906.12802999999803</v>
      </c>
      <c r="AD30" s="25">
        <f t="shared" ca="1" si="8"/>
        <v>-1074.851389999998</v>
      </c>
      <c r="AE30" s="25">
        <f t="shared" ca="1" si="8"/>
        <v>-1329.8321372906394</v>
      </c>
      <c r="AF30" s="25">
        <f t="shared" ca="1" si="8"/>
        <v>-957.95500068850924</v>
      </c>
      <c r="AG30" s="25">
        <f t="shared" ca="1" si="8"/>
        <v>-957.95500069096852</v>
      </c>
      <c r="AH30" s="25">
        <f t="shared" ca="1" si="8"/>
        <v>-955.0286006988099</v>
      </c>
      <c r="AI30" s="25">
        <f t="shared" ca="1" si="8"/>
        <v>-955.02860071399118</v>
      </c>
      <c r="AJ30" s="25">
        <f t="shared" ca="1" si="8"/>
        <v>-891.79657659806981</v>
      </c>
      <c r="AK30" s="25">
        <f t="shared" ca="1" si="8"/>
        <v>-1211.8643058182297</v>
      </c>
    </row>
    <row r="31" spans="1:37">
      <c r="H31" s="21" t="s">
        <v>65</v>
      </c>
      <c r="I31" s="25">
        <f t="shared" ca="1" si="7"/>
        <v>0</v>
      </c>
      <c r="J31" s="25">
        <f t="shared" ca="1" si="7"/>
        <v>0</v>
      </c>
      <c r="K31" s="25">
        <f t="shared" ca="1" si="7"/>
        <v>0</v>
      </c>
      <c r="L31" s="25">
        <f t="shared" ca="1" si="7"/>
        <v>0</v>
      </c>
      <c r="M31" s="25">
        <f t="shared" ca="1" si="7"/>
        <v>0</v>
      </c>
      <c r="N31" s="25">
        <f t="shared" ca="1" si="7"/>
        <v>0</v>
      </c>
      <c r="O31" s="25">
        <f t="shared" ca="1" si="7"/>
        <v>250</v>
      </c>
      <c r="P31" s="25">
        <f t="shared" ca="1" si="7"/>
        <v>250</v>
      </c>
      <c r="Q31" s="25">
        <f t="shared" ca="1" si="7"/>
        <v>250</v>
      </c>
      <c r="R31" s="25">
        <f t="shared" ca="1" si="7"/>
        <v>250</v>
      </c>
      <c r="S31" s="25">
        <f t="shared" ca="1" si="7"/>
        <v>250</v>
      </c>
      <c r="T31" s="25">
        <f t="shared" ca="1" si="7"/>
        <v>250</v>
      </c>
      <c r="U31" s="25">
        <f t="shared" ca="1" si="7"/>
        <v>250</v>
      </c>
      <c r="V31" s="25">
        <f t="shared" ca="1" si="7"/>
        <v>250</v>
      </c>
      <c r="W31" s="25">
        <f t="shared" ca="1" si="7"/>
        <v>250</v>
      </c>
      <c r="X31" s="25">
        <f t="shared" ca="1" si="7"/>
        <v>250</v>
      </c>
      <c r="Y31" s="25">
        <f t="shared" ca="1" si="8"/>
        <v>250</v>
      </c>
      <c r="Z31" s="25">
        <f t="shared" ca="1" si="8"/>
        <v>250</v>
      </c>
      <c r="AA31" s="25">
        <f t="shared" ca="1" si="8"/>
        <v>250</v>
      </c>
      <c r="AB31" s="25">
        <f t="shared" ca="1" si="8"/>
        <v>250</v>
      </c>
      <c r="AC31" s="25">
        <f t="shared" ca="1" si="8"/>
        <v>250</v>
      </c>
      <c r="AD31" s="25">
        <f t="shared" ca="1" si="8"/>
        <v>250</v>
      </c>
      <c r="AE31" s="25">
        <f t="shared" ca="1" si="8"/>
        <v>250</v>
      </c>
      <c r="AF31" s="25">
        <f t="shared" ca="1" si="8"/>
        <v>250</v>
      </c>
      <c r="AG31" s="25">
        <f t="shared" ca="1" si="8"/>
        <v>250</v>
      </c>
      <c r="AH31" s="25">
        <f t="shared" ca="1" si="8"/>
        <v>250</v>
      </c>
      <c r="AI31" s="25">
        <f t="shared" ca="1" si="8"/>
        <v>250</v>
      </c>
      <c r="AJ31" s="25">
        <f t="shared" ca="1" si="8"/>
        <v>250</v>
      </c>
      <c r="AK31" s="25">
        <f t="shared" ca="1" si="8"/>
        <v>250</v>
      </c>
    </row>
    <row r="32" spans="1:37">
      <c r="H32" s="21" t="s">
        <v>69</v>
      </c>
      <c r="I32" s="25">
        <f t="shared" ca="1" si="7"/>
        <v>-207.1479065456333</v>
      </c>
      <c r="J32" s="25">
        <f t="shared" ca="1" si="7"/>
        <v>-207.14793175161321</v>
      </c>
      <c r="K32" s="25">
        <f t="shared" ca="1" si="7"/>
        <v>-79.791151503748551</v>
      </c>
      <c r="L32" s="25">
        <f t="shared" ca="1" si="7"/>
        <v>-82.100880231297197</v>
      </c>
      <c r="M32" s="25">
        <f t="shared" ca="1" si="7"/>
        <v>-192.36769305779671</v>
      </c>
      <c r="N32" s="25">
        <f t="shared" ca="1" si="7"/>
        <v>-318.6813731014845</v>
      </c>
      <c r="O32" s="25">
        <f t="shared" ca="1" si="7"/>
        <v>-685.33054571826506</v>
      </c>
      <c r="P32" s="25">
        <f t="shared" ca="1" si="7"/>
        <v>-823.84932888453477</v>
      </c>
      <c r="Q32" s="25">
        <f t="shared" ca="1" si="7"/>
        <v>95.297453110637434</v>
      </c>
      <c r="R32" s="25">
        <f t="shared" ca="1" si="7"/>
        <v>-298.42019453146349</v>
      </c>
      <c r="S32" s="25">
        <f t="shared" ca="1" si="7"/>
        <v>-595.87646857487198</v>
      </c>
      <c r="T32" s="25">
        <f t="shared" ca="1" si="7"/>
        <v>-306.4921148397043</v>
      </c>
      <c r="U32" s="25">
        <f t="shared" ca="1" si="7"/>
        <v>-587.77667060957901</v>
      </c>
      <c r="V32" s="25">
        <f t="shared" ca="1" si="7"/>
        <v>579.36432946414425</v>
      </c>
      <c r="W32" s="25">
        <f t="shared" ca="1" si="7"/>
        <v>323.96751181269065</v>
      </c>
      <c r="X32" s="25">
        <f t="shared" ca="1" si="7"/>
        <v>-271.89584589748119</v>
      </c>
      <c r="Y32" s="25">
        <f t="shared" ca="1" si="8"/>
        <v>278.82677217661694</v>
      </c>
      <c r="Z32" s="25">
        <f t="shared" ca="1" si="8"/>
        <v>845.68193721083662</v>
      </c>
      <c r="AA32" s="25">
        <f t="shared" ca="1" si="8"/>
        <v>619.32628713680606</v>
      </c>
      <c r="AB32" s="25">
        <f t="shared" ca="1" si="8"/>
        <v>-8.2474949843381182</v>
      </c>
      <c r="AC32" s="25">
        <f t="shared" ca="1" si="8"/>
        <v>47.473649975152512</v>
      </c>
      <c r="AD32" s="25">
        <f t="shared" ca="1" si="8"/>
        <v>1063.3738448999429</v>
      </c>
      <c r="AE32" s="25">
        <f t="shared" ca="1" si="8"/>
        <v>985.52129305223934</v>
      </c>
      <c r="AF32" s="25">
        <f t="shared" ca="1" si="8"/>
        <v>1155.9552594390479</v>
      </c>
      <c r="AG32" s="25">
        <f t="shared" ca="1" si="8"/>
        <v>773.98947949452122</v>
      </c>
      <c r="AH32" s="25">
        <f t="shared" ca="1" si="8"/>
        <v>388.79442558911978</v>
      </c>
      <c r="AI32" s="25">
        <f t="shared" ca="1" si="8"/>
        <v>766.05565042381204</v>
      </c>
      <c r="AJ32" s="25">
        <f t="shared" ca="1" si="8"/>
        <v>1097.0195227800868</v>
      </c>
      <c r="AK32" s="25">
        <f t="shared" ca="1" si="8"/>
        <v>1343.7622797484582</v>
      </c>
    </row>
    <row r="33" spans="1:37">
      <c r="H33" s="21" t="s">
        <v>68</v>
      </c>
      <c r="I33" s="25">
        <f t="shared" ca="1" si="7"/>
        <v>0</v>
      </c>
      <c r="J33" s="25">
        <f t="shared" ca="1" si="7"/>
        <v>0</v>
      </c>
      <c r="K33" s="25">
        <f t="shared" ca="1" si="7"/>
        <v>0</v>
      </c>
      <c r="L33" s="25">
        <f t="shared" ca="1" si="7"/>
        <v>0</v>
      </c>
      <c r="M33" s="25">
        <f t="shared" ca="1" si="7"/>
        <v>-88.085383967140842</v>
      </c>
      <c r="N33" s="25">
        <f t="shared" ca="1" si="7"/>
        <v>-20.401462254060789</v>
      </c>
      <c r="O33" s="25">
        <f t="shared" ca="1" si="7"/>
        <v>-29.230454491410455</v>
      </c>
      <c r="P33" s="25">
        <f t="shared" ca="1" si="7"/>
        <v>51.230451655799698</v>
      </c>
      <c r="Q33" s="25">
        <f t="shared" ca="1" si="7"/>
        <v>-45.124749003100078</v>
      </c>
      <c r="R33" s="25">
        <f t="shared" ca="1" si="7"/>
        <v>-31.698824334196615</v>
      </c>
      <c r="S33" s="25">
        <f t="shared" ca="1" si="7"/>
        <v>-182.57505616157687</v>
      </c>
      <c r="T33" s="25">
        <f t="shared" ca="1" si="7"/>
        <v>-176.60292825201759</v>
      </c>
      <c r="U33" s="25">
        <f t="shared" ca="1" si="7"/>
        <v>-590.34157563106055</v>
      </c>
      <c r="V33" s="25">
        <f t="shared" ca="1" si="7"/>
        <v>-790.34103777104792</v>
      </c>
      <c r="W33" s="25">
        <f t="shared" ca="1" si="7"/>
        <v>-1393.0126377374563</v>
      </c>
      <c r="X33" s="25">
        <f t="shared" ca="1" si="7"/>
        <v>-1017.9342002207795</v>
      </c>
      <c r="Y33" s="25">
        <f t="shared" ca="1" si="8"/>
        <v>-1718.7350787801188</v>
      </c>
      <c r="Z33" s="25">
        <f t="shared" ca="1" si="8"/>
        <v>-1642.9564783207679</v>
      </c>
      <c r="AA33" s="25">
        <f t="shared" ca="1" si="8"/>
        <v>-975.32949742225901</v>
      </c>
      <c r="AB33" s="25">
        <f t="shared" ca="1" si="8"/>
        <v>-927.38486004032893</v>
      </c>
      <c r="AC33" s="25">
        <f t="shared" ca="1" si="8"/>
        <v>-1516.2158177469573</v>
      </c>
      <c r="AD33" s="25">
        <f t="shared" ca="1" si="8"/>
        <v>-1483.1739010995952</v>
      </c>
      <c r="AE33" s="25">
        <f t="shared" ca="1" si="8"/>
        <v>-2515.3876449340751</v>
      </c>
      <c r="AF33" s="25">
        <f t="shared" ca="1" si="8"/>
        <v>-2515.3876449628733</v>
      </c>
      <c r="AG33" s="25">
        <f t="shared" ca="1" si="8"/>
        <v>-2828.9538449902393</v>
      </c>
      <c r="AH33" s="25">
        <f t="shared" ca="1" si="8"/>
        <v>-2517.5693449399405</v>
      </c>
      <c r="AI33" s="25">
        <f t="shared" ca="1" si="8"/>
        <v>-2517.5693538565538</v>
      </c>
      <c r="AJ33" s="25">
        <f t="shared" ca="1" si="8"/>
        <v>-2517.5693539431086</v>
      </c>
      <c r="AK33" s="25">
        <f t="shared" ca="1" si="8"/>
        <v>-1458.5422949947533</v>
      </c>
    </row>
    <row r="34" spans="1:37">
      <c r="H34" s="21" t="s">
        <v>36</v>
      </c>
      <c r="I34" s="25">
        <f t="shared" ca="1" si="7"/>
        <v>0</v>
      </c>
      <c r="J34" s="25">
        <f t="shared" ca="1" si="7"/>
        <v>0</v>
      </c>
      <c r="K34" s="25">
        <f t="shared" ca="1" si="7"/>
        <v>0</v>
      </c>
      <c r="L34" s="25">
        <f t="shared" ca="1" si="7"/>
        <v>0</v>
      </c>
      <c r="M34" s="25">
        <f t="shared" ca="1" si="7"/>
        <v>0</v>
      </c>
      <c r="N34" s="25">
        <f t="shared" ca="1" si="7"/>
        <v>0</v>
      </c>
      <c r="O34" s="25">
        <f t="shared" ca="1" si="7"/>
        <v>0</v>
      </c>
      <c r="P34" s="25">
        <f t="shared" ca="1" si="7"/>
        <v>-1.1697245008690516E-4</v>
      </c>
      <c r="Q34" s="25">
        <f t="shared" ca="1" si="7"/>
        <v>-3.4221115004129388E-4</v>
      </c>
      <c r="R34" s="25">
        <f t="shared" ca="1" si="7"/>
        <v>-4.0331671993953933E-4</v>
      </c>
      <c r="S34" s="25">
        <f t="shared" ca="1" si="7"/>
        <v>-4.1531461999966268E-4</v>
      </c>
      <c r="T34" s="25">
        <f t="shared" ca="1" si="7"/>
        <v>547.82496353729971</v>
      </c>
      <c r="U34" s="25">
        <f t="shared" ca="1" si="7"/>
        <v>320.85524356120118</v>
      </c>
      <c r="V34" s="25">
        <f t="shared" ca="1" si="7"/>
        <v>320.85524356400106</v>
      </c>
      <c r="W34" s="25">
        <f t="shared" ca="1" si="7"/>
        <v>326.83058371976176</v>
      </c>
      <c r="X34" s="25">
        <f t="shared" ca="1" si="7"/>
        <v>326.83058373120207</v>
      </c>
      <c r="Y34" s="25">
        <f t="shared" ca="1" si="8"/>
        <v>311.2356638422998</v>
      </c>
      <c r="Z34" s="25">
        <f t="shared" ca="1" si="8"/>
        <v>311.23566386990024</v>
      </c>
      <c r="AA34" s="25">
        <f t="shared" ca="1" si="8"/>
        <v>348.97245391603974</v>
      </c>
      <c r="AB34" s="25">
        <f t="shared" ca="1" si="8"/>
        <v>348.97245398406994</v>
      </c>
      <c r="AC34" s="25">
        <f t="shared" ca="1" si="8"/>
        <v>281.25012991747053</v>
      </c>
      <c r="AD34" s="25">
        <f t="shared" ca="1" si="8"/>
        <v>32.408027256580226</v>
      </c>
      <c r="AE34" s="25">
        <f t="shared" ca="1" si="8"/>
        <v>32.407924558010109</v>
      </c>
      <c r="AF34" s="25">
        <f t="shared" ca="1" si="8"/>
        <v>-1381.3208588068082</v>
      </c>
      <c r="AG34" s="25">
        <f t="shared" ca="1" si="8"/>
        <v>-1381.3208728147147</v>
      </c>
      <c r="AH34" s="25">
        <f t="shared" ca="1" si="8"/>
        <v>-1237.4602648302998</v>
      </c>
      <c r="AI34" s="25">
        <f t="shared" ca="1" si="8"/>
        <v>-1237.460247138566</v>
      </c>
      <c r="AJ34" s="25">
        <f t="shared" ca="1" si="8"/>
        <v>-1705.7445812387805</v>
      </c>
      <c r="AK34" s="25">
        <f t="shared" ca="1" si="8"/>
        <v>-1750.85326621273</v>
      </c>
    </row>
    <row r="35" spans="1:37">
      <c r="H35" s="21" t="s">
        <v>73</v>
      </c>
      <c r="I35" s="25">
        <f t="shared" ca="1" si="7"/>
        <v>0</v>
      </c>
      <c r="J35" s="25">
        <f t="shared" ca="1" si="7"/>
        <v>0</v>
      </c>
      <c r="K35" s="25">
        <f t="shared" ca="1" si="7"/>
        <v>0</v>
      </c>
      <c r="L35" s="25">
        <f t="shared" ca="1" si="7"/>
        <v>0</v>
      </c>
      <c r="M35" s="25">
        <f t="shared" ca="1" si="7"/>
        <v>0</v>
      </c>
      <c r="N35" s="25">
        <f t="shared" ca="1" si="7"/>
        <v>-1.2787530022251303E-4</v>
      </c>
      <c r="O35" s="25">
        <f t="shared" ca="1" si="7"/>
        <v>-2.0690967994596576E-4</v>
      </c>
      <c r="P35" s="25">
        <f t="shared" ca="1" si="7"/>
        <v>-3.8096553998911986E-4</v>
      </c>
      <c r="Q35" s="25">
        <f t="shared" ca="1" si="7"/>
        <v>227.87671563574031</v>
      </c>
      <c r="R35" s="25">
        <f t="shared" ca="1" si="7"/>
        <v>271.47900390195991</v>
      </c>
      <c r="S35" s="25">
        <f t="shared" ca="1" si="7"/>
        <v>278.31959632557482</v>
      </c>
      <c r="T35" s="25">
        <f t="shared" ca="1" si="7"/>
        <v>-335.24712838434061</v>
      </c>
      <c r="U35" s="25">
        <f t="shared" ca="1" si="7"/>
        <v>-448.11338837054063</v>
      </c>
      <c r="V35" s="25">
        <f t="shared" ca="1" si="7"/>
        <v>-448.11338836487994</v>
      </c>
      <c r="W35" s="25">
        <f t="shared" ca="1" si="7"/>
        <v>-740.83226834487959</v>
      </c>
      <c r="X35" s="25">
        <f t="shared" ca="1" si="7"/>
        <v>-740.83226832537002</v>
      </c>
      <c r="Y35" s="25">
        <f t="shared" ca="1" si="8"/>
        <v>-708.97546828254963</v>
      </c>
      <c r="Z35" s="25">
        <f t="shared" ca="1" si="8"/>
        <v>-708.97546825740937</v>
      </c>
      <c r="AA35" s="25">
        <f t="shared" ca="1" si="8"/>
        <v>-336.18729932401948</v>
      </c>
      <c r="AB35" s="25">
        <f t="shared" ca="1" si="8"/>
        <v>-336.18729929922938</v>
      </c>
      <c r="AC35" s="25">
        <f t="shared" ca="1" si="8"/>
        <v>-356.95105461297135</v>
      </c>
      <c r="AD35" s="25">
        <f t="shared" ca="1" si="8"/>
        <v>-70.593854568121969</v>
      </c>
      <c r="AE35" s="25">
        <f t="shared" ca="1" si="8"/>
        <v>-70.593854576978629</v>
      </c>
      <c r="AF35" s="25">
        <f t="shared" ca="1" si="8"/>
        <v>20.87331119279952</v>
      </c>
      <c r="AG35" s="25">
        <f t="shared" ca="1" si="8"/>
        <v>20.873311247258243</v>
      </c>
      <c r="AH35" s="25">
        <f t="shared" ca="1" si="8"/>
        <v>-66.445488556208147</v>
      </c>
      <c r="AI35" s="25">
        <f t="shared" ca="1" si="8"/>
        <v>-66.445488530489456</v>
      </c>
      <c r="AJ35" s="25">
        <f t="shared" ca="1" si="8"/>
        <v>131.9039116048516</v>
      </c>
      <c r="AK35" s="25">
        <f t="shared" ca="1" si="8"/>
        <v>131.90391165429901</v>
      </c>
    </row>
    <row r="36" spans="1:37">
      <c r="H36" s="21" t="s">
        <v>56</v>
      </c>
      <c r="I36" s="25">
        <f t="shared" ca="1" si="7"/>
        <v>0</v>
      </c>
      <c r="J36" s="25">
        <f t="shared" ca="1" si="7"/>
        <v>0</v>
      </c>
      <c r="K36" s="25">
        <f t="shared" ca="1" si="7"/>
        <v>0</v>
      </c>
      <c r="L36" s="25">
        <f t="shared" ca="1" si="7"/>
        <v>0</v>
      </c>
      <c r="M36" s="25">
        <f t="shared" ca="1" si="7"/>
        <v>0</v>
      </c>
      <c r="N36" s="25">
        <f t="shared" ca="1" si="7"/>
        <v>0</v>
      </c>
      <c r="O36" s="25">
        <f t="shared" ca="1" si="7"/>
        <v>0</v>
      </c>
      <c r="P36" s="25">
        <f t="shared" ca="1" si="7"/>
        <v>0</v>
      </c>
      <c r="Q36" s="25">
        <f t="shared" ca="1" si="7"/>
        <v>0</v>
      </c>
      <c r="R36" s="25">
        <f t="shared" ca="1" si="7"/>
        <v>0</v>
      </c>
      <c r="S36" s="25">
        <f t="shared" ca="1" si="7"/>
        <v>0</v>
      </c>
      <c r="T36" s="25">
        <f t="shared" ca="1" si="7"/>
        <v>0</v>
      </c>
      <c r="U36" s="25">
        <f t="shared" ca="1" si="7"/>
        <v>0</v>
      </c>
      <c r="V36" s="25">
        <f t="shared" ca="1" si="7"/>
        <v>0</v>
      </c>
      <c r="W36" s="25">
        <f t="shared" ca="1" si="7"/>
        <v>0</v>
      </c>
      <c r="X36" s="25">
        <f t="shared" ca="1" si="7"/>
        <v>0</v>
      </c>
      <c r="Y36" s="25">
        <f t="shared" ca="1" si="8"/>
        <v>0</v>
      </c>
      <c r="Z36" s="25">
        <f t="shared" ca="1" si="8"/>
        <v>0</v>
      </c>
      <c r="AA36" s="25">
        <f t="shared" ca="1" si="8"/>
        <v>0</v>
      </c>
      <c r="AB36" s="25">
        <f t="shared" ca="1" si="8"/>
        <v>0</v>
      </c>
      <c r="AC36" s="25">
        <f t="shared" ca="1" si="8"/>
        <v>0</v>
      </c>
      <c r="AD36" s="25">
        <f t="shared" ca="1" si="8"/>
        <v>0</v>
      </c>
      <c r="AE36" s="25">
        <f t="shared" ca="1" si="8"/>
        <v>0</v>
      </c>
      <c r="AF36" s="25">
        <f t="shared" ca="1" si="8"/>
        <v>0</v>
      </c>
      <c r="AG36" s="25">
        <f t="shared" ca="1" si="8"/>
        <v>0</v>
      </c>
      <c r="AH36" s="25">
        <f t="shared" ca="1" si="8"/>
        <v>0</v>
      </c>
      <c r="AI36" s="25">
        <f t="shared" ca="1" si="8"/>
        <v>0</v>
      </c>
      <c r="AJ36" s="25">
        <f t="shared" ca="1" si="8"/>
        <v>0</v>
      </c>
      <c r="AK36" s="25">
        <f t="shared" ca="1" si="8"/>
        <v>0</v>
      </c>
    </row>
    <row r="38" spans="1:37">
      <c r="H38" s="21" t="s">
        <v>70</v>
      </c>
      <c r="I38" s="25">
        <f t="shared" ref="I38:X40" ca="1" si="9">-SUMIFS(OFFSET(INDIRECT("'"&amp;$E$1 &amp; "_Capacity'!C:C"), 0, I$1), INDIRECT("'"&amp;$E$1 &amp; "_Capacity'!B:B"),$H38, INDIRECT("'"&amp;$E$1 &amp; "_Capacity'!A:A"),$B$23) +SUMIFS(OFFSET(INDIRECT("'"&amp;$C$1 &amp; "_Capacity'!C:C"), 0, I$1), INDIRECT("'"&amp;$C$1 &amp; "_Capacity'!B:B"),$H38, INDIRECT("'"&amp;$C$1 &amp; "_Capacity'!A:A"),$B$23)</f>
        <v>0</v>
      </c>
      <c r="J38" s="25">
        <f t="shared" ca="1" si="9"/>
        <v>0</v>
      </c>
      <c r="K38" s="25">
        <f t="shared" ca="1" si="9"/>
        <v>0</v>
      </c>
      <c r="L38" s="25">
        <f t="shared" ca="1" si="9"/>
        <v>0</v>
      </c>
      <c r="M38" s="25">
        <f t="shared" ca="1" si="9"/>
        <v>0</v>
      </c>
      <c r="N38" s="25">
        <f t="shared" ca="1" si="9"/>
        <v>0</v>
      </c>
      <c r="O38" s="25">
        <f t="shared" ca="1" si="9"/>
        <v>0</v>
      </c>
      <c r="P38" s="25">
        <f t="shared" ca="1" si="9"/>
        <v>-1.1697245008690516E-4</v>
      </c>
      <c r="Q38" s="25">
        <f t="shared" ca="1" si="9"/>
        <v>-3.4221115004129388E-4</v>
      </c>
      <c r="R38" s="25">
        <f t="shared" ca="1" si="9"/>
        <v>-4.0331671993953933E-4</v>
      </c>
      <c r="S38" s="25">
        <f t="shared" ca="1" si="9"/>
        <v>-4.1531461999966268E-4</v>
      </c>
      <c r="T38" s="25">
        <f t="shared" ca="1" si="9"/>
        <v>547.82496353729971</v>
      </c>
      <c r="U38" s="25">
        <f t="shared" ca="1" si="9"/>
        <v>320.85524356120118</v>
      </c>
      <c r="V38" s="25">
        <f t="shared" ca="1" si="9"/>
        <v>320.85524356400106</v>
      </c>
      <c r="W38" s="25">
        <f t="shared" ca="1" si="9"/>
        <v>326.83058371976176</v>
      </c>
      <c r="X38" s="25">
        <f t="shared" ca="1" si="9"/>
        <v>326.83058373120207</v>
      </c>
      <c r="Y38" s="25">
        <f t="shared" ref="Y38:AK40" ca="1" si="10">-SUMIFS(OFFSET(INDIRECT("'"&amp;$E$1 &amp; "_Capacity'!C:C"), 0, Y$1), INDIRECT("'"&amp;$E$1 &amp; "_Capacity'!B:B"),$H38, INDIRECT("'"&amp;$E$1 &amp; "_Capacity'!A:A"),$B$23) +SUMIFS(OFFSET(INDIRECT("'"&amp;$C$1 &amp; "_Capacity'!C:C"), 0, Y$1), INDIRECT("'"&amp;$C$1 &amp; "_Capacity'!B:B"),$H38, INDIRECT("'"&amp;$C$1 &amp; "_Capacity'!A:A"),$B$23)</f>
        <v>311.2356638422998</v>
      </c>
      <c r="Z38" s="25">
        <f t="shared" ca="1" si="10"/>
        <v>311.23566386990024</v>
      </c>
      <c r="AA38" s="25">
        <f t="shared" ca="1" si="10"/>
        <v>348.97245391603974</v>
      </c>
      <c r="AB38" s="25">
        <f t="shared" ca="1" si="10"/>
        <v>348.97245398406994</v>
      </c>
      <c r="AC38" s="25">
        <f t="shared" ca="1" si="10"/>
        <v>281.25012991747053</v>
      </c>
      <c r="AD38" s="25">
        <f t="shared" ca="1" si="10"/>
        <v>32.408027256580226</v>
      </c>
      <c r="AE38" s="25">
        <f t="shared" ca="1" si="10"/>
        <v>32.407924558010109</v>
      </c>
      <c r="AF38" s="25">
        <f t="shared" ca="1" si="10"/>
        <v>-1381.3208588068082</v>
      </c>
      <c r="AG38" s="25">
        <f t="shared" ca="1" si="10"/>
        <v>-1381.3208728147147</v>
      </c>
      <c r="AH38" s="25">
        <f t="shared" ca="1" si="10"/>
        <v>-1237.4602648302998</v>
      </c>
      <c r="AI38" s="25">
        <f t="shared" ca="1" si="10"/>
        <v>-1237.460247138566</v>
      </c>
      <c r="AJ38" s="25">
        <f t="shared" ca="1" si="10"/>
        <v>-1705.7445812387805</v>
      </c>
      <c r="AK38" s="25">
        <f t="shared" ca="1" si="10"/>
        <v>-1750.85326621273</v>
      </c>
    </row>
    <row r="39" spans="1:37">
      <c r="H39" s="21" t="s">
        <v>72</v>
      </c>
      <c r="I39" s="25">
        <f t="shared" ca="1" si="9"/>
        <v>0</v>
      </c>
      <c r="J39" s="25">
        <f t="shared" ca="1" si="9"/>
        <v>0</v>
      </c>
      <c r="K39" s="25">
        <f t="shared" ca="1" si="9"/>
        <v>0</v>
      </c>
      <c r="L39" s="25">
        <f t="shared" ca="1" si="9"/>
        <v>0</v>
      </c>
      <c r="M39" s="25">
        <f t="shared" ca="1" si="9"/>
        <v>0</v>
      </c>
      <c r="N39" s="25">
        <f t="shared" ca="1" si="9"/>
        <v>-1.2787530022251303E-4</v>
      </c>
      <c r="O39" s="25">
        <f t="shared" ca="1" si="9"/>
        <v>-2.0690967994596576E-4</v>
      </c>
      <c r="P39" s="25">
        <f t="shared" ca="1" si="9"/>
        <v>-3.8096553998911986E-4</v>
      </c>
      <c r="Q39" s="25">
        <f t="shared" ca="1" si="9"/>
        <v>227.87671563574031</v>
      </c>
      <c r="R39" s="25">
        <f t="shared" ca="1" si="9"/>
        <v>271.47900390195991</v>
      </c>
      <c r="S39" s="25">
        <f t="shared" ca="1" si="9"/>
        <v>278.31959632557482</v>
      </c>
      <c r="T39" s="25">
        <f t="shared" ca="1" si="9"/>
        <v>-335.2471283843397</v>
      </c>
      <c r="U39" s="25">
        <f t="shared" ca="1" si="9"/>
        <v>-448.11338837054063</v>
      </c>
      <c r="V39" s="25">
        <f t="shared" ca="1" si="9"/>
        <v>-448.11338836487994</v>
      </c>
      <c r="W39" s="25">
        <f t="shared" ca="1" si="9"/>
        <v>-740.83226834487868</v>
      </c>
      <c r="X39" s="25">
        <f t="shared" ca="1" si="9"/>
        <v>-740.83226832537002</v>
      </c>
      <c r="Y39" s="25">
        <f t="shared" ca="1" si="10"/>
        <v>-708.97546828254963</v>
      </c>
      <c r="Z39" s="25">
        <f t="shared" ca="1" si="10"/>
        <v>-708.97546825741028</v>
      </c>
      <c r="AA39" s="25">
        <f t="shared" ca="1" si="10"/>
        <v>-336.18729932402039</v>
      </c>
      <c r="AB39" s="25">
        <f t="shared" ca="1" si="10"/>
        <v>-336.18729929923029</v>
      </c>
      <c r="AC39" s="25">
        <f t="shared" ca="1" si="10"/>
        <v>-356.95105461296953</v>
      </c>
      <c r="AD39" s="25">
        <f t="shared" ca="1" si="10"/>
        <v>-70.593854568121969</v>
      </c>
      <c r="AE39" s="25">
        <f t="shared" ca="1" si="10"/>
        <v>-70.593854576978629</v>
      </c>
      <c r="AF39" s="25">
        <f t="shared" ca="1" si="10"/>
        <v>20.87331119279952</v>
      </c>
      <c r="AG39" s="25">
        <f t="shared" ca="1" si="10"/>
        <v>20.873311247258243</v>
      </c>
      <c r="AH39" s="25">
        <f t="shared" ca="1" si="10"/>
        <v>-66.445488556208147</v>
      </c>
      <c r="AI39" s="25">
        <f t="shared" ca="1" si="10"/>
        <v>-66.445488530489456</v>
      </c>
      <c r="AJ39" s="25">
        <f t="shared" ca="1" si="10"/>
        <v>131.9039116048516</v>
      </c>
      <c r="AK39" s="25">
        <f t="shared" ca="1" si="10"/>
        <v>131.90391165429901</v>
      </c>
    </row>
    <row r="40" spans="1:37">
      <c r="H40" s="21" t="s">
        <v>76</v>
      </c>
      <c r="I40" s="25">
        <f t="shared" ca="1" si="9"/>
        <v>0</v>
      </c>
      <c r="J40" s="25">
        <f t="shared" ca="1" si="9"/>
        <v>0</v>
      </c>
      <c r="K40" s="25">
        <f t="shared" ca="1" si="9"/>
        <v>0</v>
      </c>
      <c r="L40" s="25">
        <f t="shared" ca="1" si="9"/>
        <v>0</v>
      </c>
      <c r="M40" s="25">
        <f t="shared" ca="1" si="9"/>
        <v>0</v>
      </c>
      <c r="N40" s="25">
        <f t="shared" ca="1" si="9"/>
        <v>0</v>
      </c>
      <c r="O40" s="25">
        <f t="shared" ca="1" si="9"/>
        <v>0</v>
      </c>
      <c r="P40" s="25">
        <f t="shared" ca="1" si="9"/>
        <v>0</v>
      </c>
      <c r="Q40" s="25">
        <f t="shared" ca="1" si="9"/>
        <v>0</v>
      </c>
      <c r="R40" s="25">
        <f t="shared" ca="1" si="9"/>
        <v>0</v>
      </c>
      <c r="S40" s="25">
        <f t="shared" ca="1" si="9"/>
        <v>0</v>
      </c>
      <c r="T40" s="25">
        <f t="shared" ca="1" si="9"/>
        <v>0</v>
      </c>
      <c r="U40" s="25">
        <f t="shared" ca="1" si="9"/>
        <v>0</v>
      </c>
      <c r="V40" s="25">
        <f t="shared" ca="1" si="9"/>
        <v>0</v>
      </c>
      <c r="W40" s="25">
        <f t="shared" ca="1" si="9"/>
        <v>0</v>
      </c>
      <c r="X40" s="25">
        <f t="shared" ca="1" si="9"/>
        <v>0</v>
      </c>
      <c r="Y40" s="25">
        <f t="shared" ca="1" si="10"/>
        <v>0</v>
      </c>
      <c r="Z40" s="25">
        <f t="shared" ca="1" si="10"/>
        <v>0</v>
      </c>
      <c r="AA40" s="25">
        <f t="shared" ca="1" si="10"/>
        <v>0</v>
      </c>
      <c r="AB40" s="25">
        <f t="shared" ca="1" si="10"/>
        <v>0</v>
      </c>
      <c r="AC40" s="25">
        <f t="shared" ca="1" si="10"/>
        <v>0</v>
      </c>
      <c r="AD40" s="25">
        <f t="shared" ca="1" si="10"/>
        <v>0</v>
      </c>
      <c r="AE40" s="25">
        <f t="shared" ca="1" si="10"/>
        <v>0</v>
      </c>
      <c r="AF40" s="25">
        <f t="shared" ca="1" si="10"/>
        <v>0</v>
      </c>
      <c r="AG40" s="25">
        <f t="shared" ca="1" si="10"/>
        <v>0</v>
      </c>
      <c r="AH40" s="25">
        <f t="shared" ca="1" si="10"/>
        <v>0</v>
      </c>
      <c r="AI40" s="25">
        <f t="shared" ca="1" si="10"/>
        <v>0</v>
      </c>
      <c r="AJ40" s="25">
        <f t="shared" ca="1" si="10"/>
        <v>0</v>
      </c>
      <c r="AK40" s="25">
        <f t="shared" ca="1" si="10"/>
        <v>0</v>
      </c>
    </row>
    <row r="43" spans="1:37" ht="23.25">
      <c r="A43" s="15" t="str">
        <f>B44&amp;" generation difference by year"</f>
        <v>NEM generation difference by year</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row>
    <row r="44" spans="1:37">
      <c r="A44" s="17" t="s">
        <v>87</v>
      </c>
      <c r="B44" s="9" t="s">
        <v>40</v>
      </c>
    </row>
    <row r="46" spans="1:37">
      <c r="H46" t="s">
        <v>124</v>
      </c>
      <c r="I46" s="19" t="str">
        <f>I6</f>
        <v>2021-22</v>
      </c>
      <c r="J46" s="19" t="str">
        <f t="shared" ref="J46:AK46" si="11">J6</f>
        <v>2022-23</v>
      </c>
      <c r="K46" s="19" t="str">
        <f t="shared" si="11"/>
        <v>2023-24</v>
      </c>
      <c r="L46" s="19" t="str">
        <f t="shared" si="11"/>
        <v>2024-25</v>
      </c>
      <c r="M46" s="19" t="str">
        <f t="shared" si="11"/>
        <v>2025-26</v>
      </c>
      <c r="N46" s="19" t="str">
        <f t="shared" si="11"/>
        <v>2026-27</v>
      </c>
      <c r="O46" s="19" t="str">
        <f t="shared" si="11"/>
        <v>2027-28</v>
      </c>
      <c r="P46" s="19" t="str">
        <f t="shared" si="11"/>
        <v>2028-29</v>
      </c>
      <c r="Q46" s="19" t="str">
        <f t="shared" si="11"/>
        <v>2029-30</v>
      </c>
      <c r="R46" s="19" t="str">
        <f t="shared" si="11"/>
        <v>2030-31</v>
      </c>
      <c r="S46" s="19" t="str">
        <f t="shared" si="11"/>
        <v>2031-32</v>
      </c>
      <c r="T46" s="19" t="str">
        <f t="shared" si="11"/>
        <v>2032-33</v>
      </c>
      <c r="U46" s="19" t="str">
        <f t="shared" si="11"/>
        <v>2033-34</v>
      </c>
      <c r="V46" s="19" t="str">
        <f t="shared" si="11"/>
        <v>2034-35</v>
      </c>
      <c r="W46" s="19" t="str">
        <f t="shared" si="11"/>
        <v>2035-36</v>
      </c>
      <c r="X46" s="19" t="str">
        <f t="shared" si="11"/>
        <v>2036-37</v>
      </c>
      <c r="Y46" s="19" t="str">
        <f t="shared" si="11"/>
        <v>2037-38</v>
      </c>
      <c r="Z46" s="19" t="str">
        <f t="shared" si="11"/>
        <v>2038-39</v>
      </c>
      <c r="AA46" s="19" t="str">
        <f t="shared" si="11"/>
        <v>2039-40</v>
      </c>
      <c r="AB46" s="19" t="str">
        <f t="shared" si="11"/>
        <v>2040-41</v>
      </c>
      <c r="AC46" s="19" t="str">
        <f t="shared" si="11"/>
        <v>2041-42</v>
      </c>
      <c r="AD46" s="19" t="str">
        <f t="shared" si="11"/>
        <v>2042-43</v>
      </c>
      <c r="AE46" s="19" t="str">
        <f t="shared" si="11"/>
        <v>2043-44</v>
      </c>
      <c r="AF46" s="19" t="str">
        <f t="shared" si="11"/>
        <v>2044-45</v>
      </c>
      <c r="AG46" s="19" t="str">
        <f t="shared" si="11"/>
        <v>2045-46</v>
      </c>
      <c r="AH46" s="19" t="str">
        <f t="shared" si="11"/>
        <v>2046-47</v>
      </c>
      <c r="AI46" s="19" t="str">
        <f t="shared" si="11"/>
        <v>2047-48</v>
      </c>
      <c r="AJ46" s="19" t="str">
        <f t="shared" si="11"/>
        <v>2048-49</v>
      </c>
      <c r="AK46" s="19" t="str">
        <f t="shared" si="11"/>
        <v>2049-50</v>
      </c>
    </row>
    <row r="47" spans="1:37">
      <c r="H47" s="21" t="s">
        <v>64</v>
      </c>
      <c r="I47" s="25">
        <f ca="1">-SUMIFS(OFFSET(INDIRECT("'"&amp;$E$1 &amp; "_Generation'!C:C"), 0, I$1), INDIRECT("'"&amp;$E$1 &amp; "_Generation'!B:B"),$H47, INDIRECT("'"&amp;$E$1 &amp; "_Generation'!A:A"),$B$44) + SUMIFS(OFFSET(INDIRECT("'"&amp;$C$1 &amp; "_Generation'!C:C"), 0, I$1), INDIRECT("'"&amp;$C$1 &amp; "_Generation'!B:B"),$H47, INDIRECT("'"&amp;$C$1 &amp; "_Generation'!A:A"),$B$44)</f>
        <v>265.84862999999314</v>
      </c>
      <c r="J47" s="25">
        <f t="shared" ref="J47:Y57" ca="1" si="12">-SUMIFS(OFFSET(INDIRECT("'"&amp;$E$1 &amp; "_Generation'!C:C"), 0, J$1), INDIRECT("'"&amp;$E$1 &amp; "_Generation'!B:B"),$H47, INDIRECT("'"&amp;$E$1 &amp; "_Generation'!A:A"),$B$44) + SUMIFS(OFFSET(INDIRECT("'"&amp;$C$1 &amp; "_Generation'!C:C"), 0, J$1), INDIRECT("'"&amp;$C$1 &amp; "_Generation'!B:B"),$H47, INDIRECT("'"&amp;$C$1 &amp; "_Generation'!A:A"),$B$44)</f>
        <v>107.11920000001555</v>
      </c>
      <c r="K47" s="25">
        <f t="shared" ca="1" si="12"/>
        <v>269.03530999999202</v>
      </c>
      <c r="L47" s="25">
        <f t="shared" ca="1" si="12"/>
        <v>512.53731914369564</v>
      </c>
      <c r="M47" s="25">
        <f t="shared" ca="1" si="12"/>
        <v>578.51009469178098</v>
      </c>
      <c r="N47" s="25">
        <f t="shared" ca="1" si="12"/>
        <v>588.69997039371083</v>
      </c>
      <c r="O47" s="25">
        <f t="shared" ca="1" si="12"/>
        <v>196.25237771869433</v>
      </c>
      <c r="P47" s="25">
        <f t="shared" ca="1" si="12"/>
        <v>250.57258850157086</v>
      </c>
      <c r="Q47" s="25">
        <f t="shared" ca="1" si="12"/>
        <v>-982.75278452545172</v>
      </c>
      <c r="R47" s="25">
        <f t="shared" ca="1" si="12"/>
        <v>-399.10163086128159</v>
      </c>
      <c r="S47" s="25">
        <f t="shared" ca="1" si="12"/>
        <v>-586.29194253094465</v>
      </c>
      <c r="T47" s="25">
        <f t="shared" ca="1" si="12"/>
        <v>-776.44927872562403</v>
      </c>
      <c r="U47" s="25">
        <f t="shared" ca="1" si="12"/>
        <v>248.59730129564923</v>
      </c>
      <c r="V47" s="25">
        <f t="shared" ca="1" si="12"/>
        <v>-263.27391904230171</v>
      </c>
      <c r="W47" s="25">
        <f t="shared" ca="1" si="12"/>
        <v>1454.2320568491086</v>
      </c>
      <c r="X47" s="25">
        <f t="shared" ca="1" si="12"/>
        <v>1523.3778848472393</v>
      </c>
      <c r="Y47" s="25">
        <f t="shared" ca="1" si="12"/>
        <v>1088.1280609672867</v>
      </c>
      <c r="Z47" s="25">
        <f t="shared" ref="Z47:AK57" ca="1" si="13">-SUMIFS(OFFSET(INDIRECT("'"&amp;$E$1 &amp; "_Generation'!C:C"), 0, Z$1), INDIRECT("'"&amp;$E$1 &amp; "_Generation'!B:B"),$H47, INDIRECT("'"&amp;$E$1 &amp; "_Generation'!A:A"),$B$44) + SUMIFS(OFFSET(INDIRECT("'"&amp;$C$1 &amp; "_Generation'!C:C"), 0, Z$1), INDIRECT("'"&amp;$C$1 &amp; "_Generation'!B:B"),$H47, INDIRECT("'"&amp;$C$1 &amp; "_Generation'!A:A"),$B$44)</f>
        <v>1132.7355269072286</v>
      </c>
      <c r="AA47" s="25">
        <f t="shared" ca="1" si="13"/>
        <v>1092.081212376248</v>
      </c>
      <c r="AB47" s="25">
        <f t="shared" ca="1" si="13"/>
        <v>1290.3050680213055</v>
      </c>
      <c r="AC47" s="25">
        <f t="shared" ca="1" si="13"/>
        <v>2764.5544192576817</v>
      </c>
      <c r="AD47" s="25">
        <f t="shared" ca="1" si="13"/>
        <v>2847.2416839883108</v>
      </c>
      <c r="AE47" s="25">
        <f t="shared" ca="1" si="13"/>
        <v>1796.2933969200303</v>
      </c>
      <c r="AF47" s="25">
        <f t="shared" ca="1" si="13"/>
        <v>1692.4431716147101</v>
      </c>
      <c r="AG47" s="25">
        <f t="shared" ca="1" si="13"/>
        <v>1622.0516638489194</v>
      </c>
      <c r="AH47" s="25">
        <f t="shared" ca="1" si="13"/>
        <v>1856.6396918797009</v>
      </c>
      <c r="AI47" s="25">
        <f t="shared" ca="1" si="13"/>
        <v>1339.2728347239899</v>
      </c>
      <c r="AJ47" s="25">
        <f t="shared" ca="1" si="13"/>
        <v>1187.997937096</v>
      </c>
      <c r="AK47" s="25">
        <f t="shared" ca="1" si="13"/>
        <v>1221.5188553179696</v>
      </c>
    </row>
    <row r="48" spans="1:37">
      <c r="H48" s="21" t="s">
        <v>71</v>
      </c>
      <c r="I48" s="25">
        <f t="shared" ref="I48:R58" ca="1" si="14">-SUMIFS(OFFSET(INDIRECT("'"&amp;$E$1 &amp; "_Generation'!C:C"), 0, I$1), INDIRECT("'"&amp;$E$1 &amp; "_Generation'!B:B"),$H48, INDIRECT("'"&amp;$E$1 &amp; "_Generation'!A:A"),$B$44) + SUMIFS(OFFSET(INDIRECT("'"&amp;$C$1 &amp; "_Generation'!C:C"), 0, I$1), INDIRECT("'"&amp;$C$1 &amp; "_Generation'!B:B"),$H48, INDIRECT("'"&amp;$C$1 &amp; "_Generation'!A:A"),$B$44)</f>
        <v>220.82839999999851</v>
      </c>
      <c r="J48" s="25">
        <f t="shared" ca="1" si="14"/>
        <v>7.3880000000026484</v>
      </c>
      <c r="K48" s="25">
        <f t="shared" ca="1" si="14"/>
        <v>178.91270000000804</v>
      </c>
      <c r="L48" s="25">
        <f t="shared" ca="1" si="14"/>
        <v>358.73740252507923</v>
      </c>
      <c r="M48" s="25">
        <f t="shared" ca="1" si="14"/>
        <v>947.3554151551798</v>
      </c>
      <c r="N48" s="25">
        <f t="shared" ca="1" si="14"/>
        <v>1189.4670935238173</v>
      </c>
      <c r="O48" s="25">
        <f t="shared" ca="1" si="14"/>
        <v>-2.1315306760000007E-3</v>
      </c>
      <c r="P48" s="25">
        <f t="shared" ca="1" si="14"/>
        <v>-1.1872513239999994E-3</v>
      </c>
      <c r="Q48" s="25">
        <f t="shared" ca="1" si="14"/>
        <v>-1.234945263999998E-3</v>
      </c>
      <c r="R48" s="25">
        <f t="shared" ca="1" si="14"/>
        <v>-1.1167223910000012E-3</v>
      </c>
      <c r="S48" s="25">
        <f t="shared" ca="1" si="12"/>
        <v>-1.0053082439999998E-3</v>
      </c>
      <c r="T48" s="25">
        <f t="shared" ca="1" si="12"/>
        <v>-9.8836731000000004E-4</v>
      </c>
      <c r="U48" s="25">
        <f t="shared" ca="1" si="12"/>
        <v>-1.0380251300000001E-3</v>
      </c>
      <c r="V48" s="25">
        <f t="shared" ca="1" si="12"/>
        <v>-9.6556937499999915E-4</v>
      </c>
      <c r="W48" s="25">
        <f t="shared" ca="1" si="12"/>
        <v>-9.6224232000000195E-4</v>
      </c>
      <c r="X48" s="25">
        <f t="shared" ca="1" si="12"/>
        <v>-8.9883340799999927E-4</v>
      </c>
      <c r="Y48" s="25">
        <f t="shared" ca="1" si="12"/>
        <v>-7.9868501999999985E-4</v>
      </c>
      <c r="Z48" s="25">
        <f t="shared" ca="1" si="13"/>
        <v>-8.3207721399999911E-4</v>
      </c>
      <c r="AA48" s="25">
        <f t="shared" ca="1" si="13"/>
        <v>-7.1460134500000104E-4</v>
      </c>
      <c r="AB48" s="25">
        <f t="shared" ca="1" si="13"/>
        <v>-6.0280319099999887E-4</v>
      </c>
      <c r="AC48" s="25">
        <f t="shared" ca="1" si="13"/>
        <v>-7.4453900299999891E-4</v>
      </c>
      <c r="AD48" s="25">
        <f t="shared" ca="1" si="13"/>
        <v>-8.3947480799999893E-4</v>
      </c>
      <c r="AE48" s="25">
        <f t="shared" ca="1" si="13"/>
        <v>-8.8459601999999827E-4</v>
      </c>
      <c r="AF48" s="25">
        <f t="shared" ca="1" si="13"/>
        <v>-8.224585499999993E-4</v>
      </c>
      <c r="AG48" s="25">
        <f t="shared" ca="1" si="13"/>
        <v>-5.2000216999999801E-4</v>
      </c>
      <c r="AH48" s="25">
        <f t="shared" ca="1" si="13"/>
        <v>-5.880847949999991E-4</v>
      </c>
      <c r="AI48" s="25">
        <f t="shared" ca="1" si="13"/>
        <v>-1.1904507000000001E-4</v>
      </c>
      <c r="AJ48" s="25">
        <f t="shared" ca="1" si="13"/>
        <v>0</v>
      </c>
      <c r="AK48" s="25">
        <f t="shared" ca="1" si="13"/>
        <v>0</v>
      </c>
    </row>
    <row r="49" spans="8:37">
      <c r="H49" s="21" t="s">
        <v>20</v>
      </c>
      <c r="I49" s="25">
        <f t="shared" ca="1" si="14"/>
        <v>-2.8051314529875526E-5</v>
      </c>
      <c r="J49" s="25">
        <f t="shared" ca="1" si="14"/>
        <v>-2.8200126052979613E-5</v>
      </c>
      <c r="K49" s="25">
        <f t="shared" ca="1" si="14"/>
        <v>11.970788414344952</v>
      </c>
      <c r="L49" s="25">
        <f t="shared" ca="1" si="14"/>
        <v>-152.51366478145974</v>
      </c>
      <c r="M49" s="25">
        <f t="shared" ca="1" si="14"/>
        <v>90.895566409829371</v>
      </c>
      <c r="N49" s="25">
        <f t="shared" ca="1" si="14"/>
        <v>17.721301369241701</v>
      </c>
      <c r="O49" s="25">
        <f t="shared" ca="1" si="14"/>
        <v>-424.14765176106084</v>
      </c>
      <c r="P49" s="25">
        <f t="shared" ca="1" si="14"/>
        <v>-296.37408213067874</v>
      </c>
      <c r="Q49" s="25">
        <f t="shared" ca="1" si="14"/>
        <v>-1327.2848954869523</v>
      </c>
      <c r="R49" s="25">
        <f t="shared" ca="1" si="14"/>
        <v>-804.85914890336699</v>
      </c>
      <c r="S49" s="25">
        <f t="shared" ca="1" si="12"/>
        <v>-567.10202033281075</v>
      </c>
      <c r="T49" s="25">
        <f t="shared" ca="1" si="12"/>
        <v>-75.754919971795061</v>
      </c>
      <c r="U49" s="25">
        <f t="shared" ca="1" si="12"/>
        <v>-207.8498084959856</v>
      </c>
      <c r="V49" s="25">
        <f t="shared" ca="1" si="12"/>
        <v>-313.11091947458226</v>
      </c>
      <c r="W49" s="25">
        <f t="shared" ca="1" si="12"/>
        <v>-597.18608870259504</v>
      </c>
      <c r="X49" s="25">
        <f t="shared" ca="1" si="12"/>
        <v>-374.2181129702858</v>
      </c>
      <c r="Y49" s="25">
        <f t="shared" ca="1" si="12"/>
        <v>-218.49447925923778</v>
      </c>
      <c r="Z49" s="25">
        <f t="shared" ca="1" si="13"/>
        <v>-153.69064840922147</v>
      </c>
      <c r="AA49" s="25">
        <f t="shared" ca="1" si="13"/>
        <v>-189.30282357290071</v>
      </c>
      <c r="AB49" s="25">
        <f t="shared" ca="1" si="13"/>
        <v>-74.151458018574431</v>
      </c>
      <c r="AC49" s="25">
        <f t="shared" ca="1" si="13"/>
        <v>-141.74933136561776</v>
      </c>
      <c r="AD49" s="25">
        <f t="shared" ca="1" si="13"/>
        <v>-312.04821409416309</v>
      </c>
      <c r="AE49" s="25">
        <f t="shared" ca="1" si="13"/>
        <v>-78.095809931514395</v>
      </c>
      <c r="AF49" s="25">
        <f t="shared" ca="1" si="13"/>
        <v>-106.77559905643693</v>
      </c>
      <c r="AG49" s="25">
        <f t="shared" ca="1" si="13"/>
        <v>-15.796121394241936</v>
      </c>
      <c r="AH49" s="25">
        <f t="shared" ca="1" si="13"/>
        <v>-2.6019215715678001E-4</v>
      </c>
      <c r="AI49" s="25">
        <f t="shared" ca="1" si="13"/>
        <v>-2.6412932504626951E-4</v>
      </c>
      <c r="AJ49" s="25">
        <f t="shared" ca="1" si="13"/>
        <v>-2.1986944182117441E-4</v>
      </c>
      <c r="AK49" s="25">
        <f t="shared" ca="1" si="13"/>
        <v>-5.6577891007236758E-4</v>
      </c>
    </row>
    <row r="50" spans="8:37">
      <c r="H50" s="21" t="s">
        <v>32</v>
      </c>
      <c r="I50" s="25">
        <f t="shared" ca="1" si="14"/>
        <v>1.0896030000001247</v>
      </c>
      <c r="J50" s="25">
        <f t="shared" ca="1" si="14"/>
        <v>0.46313800000007177</v>
      </c>
      <c r="K50" s="25">
        <f t="shared" ca="1" si="14"/>
        <v>1.2708599999998569</v>
      </c>
      <c r="L50" s="25">
        <f t="shared" ca="1" si="14"/>
        <v>-19.75930500000004</v>
      </c>
      <c r="M50" s="25">
        <f t="shared" ca="1" si="14"/>
        <v>-1.5264900000000239</v>
      </c>
      <c r="N50" s="25">
        <f t="shared" ca="1" si="14"/>
        <v>-13.449490000000026</v>
      </c>
      <c r="O50" s="25">
        <f t="shared" ca="1" si="14"/>
        <v>-66.834319000001017</v>
      </c>
      <c r="P50" s="25">
        <f t="shared" ca="1" si="14"/>
        <v>-74.419639999999958</v>
      </c>
      <c r="Q50" s="25">
        <f t="shared" ca="1" si="14"/>
        <v>-92.728375</v>
      </c>
      <c r="R50" s="25">
        <f t="shared" ca="1" si="14"/>
        <v>-144.72619500000008</v>
      </c>
      <c r="S50" s="25">
        <f t="shared" ca="1" si="12"/>
        <v>-254.7432399999991</v>
      </c>
      <c r="T50" s="25">
        <f t="shared" ca="1" si="12"/>
        <v>-321.70822000000089</v>
      </c>
      <c r="U50" s="25">
        <f t="shared" ca="1" si="12"/>
        <v>-384.17149000000109</v>
      </c>
      <c r="V50" s="25">
        <f t="shared" ca="1" si="12"/>
        <v>-648.28948000000014</v>
      </c>
      <c r="W50" s="25">
        <f t="shared" ca="1" si="12"/>
        <v>-238.43425999999999</v>
      </c>
      <c r="X50" s="25">
        <f t="shared" ca="1" si="12"/>
        <v>-125.67517000000004</v>
      </c>
      <c r="Y50" s="25">
        <f t="shared" ca="1" si="12"/>
        <v>-196.30844999999999</v>
      </c>
      <c r="Z50" s="25">
        <f t="shared" ca="1" si="13"/>
        <v>-480.50063999999998</v>
      </c>
      <c r="AA50" s="25">
        <f t="shared" ca="1" si="13"/>
        <v>-8.4390400000000056</v>
      </c>
      <c r="AB50" s="25">
        <f t="shared" ca="1" si="13"/>
        <v>-4.7873600000010015</v>
      </c>
      <c r="AC50" s="25">
        <f t="shared" ca="1" si="13"/>
        <v>-10.442190000000011</v>
      </c>
      <c r="AD50" s="25">
        <f t="shared" ca="1" si="13"/>
        <v>-22.321290000000005</v>
      </c>
      <c r="AE50" s="25">
        <f t="shared" ca="1" si="13"/>
        <v>-6.6552499999999952</v>
      </c>
      <c r="AF50" s="25">
        <f t="shared" ca="1" si="13"/>
        <v>-11.957919999999007</v>
      </c>
      <c r="AG50" s="25">
        <f t="shared" ca="1" si="13"/>
        <v>-8.8910999999999945</v>
      </c>
      <c r="AH50" s="25">
        <f t="shared" ca="1" si="13"/>
        <v>0</v>
      </c>
      <c r="AI50" s="25">
        <f t="shared" ca="1" si="13"/>
        <v>0</v>
      </c>
      <c r="AJ50" s="25">
        <f t="shared" ca="1" si="13"/>
        <v>0</v>
      </c>
      <c r="AK50" s="25">
        <f t="shared" ca="1" si="13"/>
        <v>0</v>
      </c>
    </row>
    <row r="51" spans="8:37">
      <c r="H51" s="21" t="s">
        <v>66</v>
      </c>
      <c r="I51" s="25">
        <f t="shared" ca="1" si="14"/>
        <v>1.2942010501502921</v>
      </c>
      <c r="J51" s="25">
        <f t="shared" ca="1" si="14"/>
        <v>0.60169271215200482</v>
      </c>
      <c r="K51" s="25">
        <f t="shared" ca="1" si="14"/>
        <v>2.418300365669495</v>
      </c>
      <c r="L51" s="25">
        <f t="shared" ca="1" si="14"/>
        <v>-43.561343102351486</v>
      </c>
      <c r="M51" s="25">
        <f t="shared" ca="1" si="14"/>
        <v>-16.133143323283548</v>
      </c>
      <c r="N51" s="25">
        <f t="shared" ca="1" si="14"/>
        <v>-45.357637355978227</v>
      </c>
      <c r="O51" s="25">
        <f t="shared" ca="1" si="14"/>
        <v>-52.980732242515415</v>
      </c>
      <c r="P51" s="25">
        <f t="shared" ca="1" si="14"/>
        <v>-71.913289729211556</v>
      </c>
      <c r="Q51" s="25">
        <f t="shared" ca="1" si="14"/>
        <v>-136.86803292217721</v>
      </c>
      <c r="R51" s="25">
        <f t="shared" ca="1" si="14"/>
        <v>-160.03395282846645</v>
      </c>
      <c r="S51" s="25">
        <f t="shared" ca="1" si="12"/>
        <v>-265.9200567006348</v>
      </c>
      <c r="T51" s="25">
        <f t="shared" ca="1" si="12"/>
        <v>-388.39738510896109</v>
      </c>
      <c r="U51" s="25">
        <f t="shared" ca="1" si="12"/>
        <v>-372.90245705041605</v>
      </c>
      <c r="V51" s="25">
        <f t="shared" ca="1" si="12"/>
        <v>-640.74005317829597</v>
      </c>
      <c r="W51" s="25">
        <f t="shared" ca="1" si="12"/>
        <v>-686.79912144837226</v>
      </c>
      <c r="X51" s="25">
        <f t="shared" ca="1" si="12"/>
        <v>-620.36473755651127</v>
      </c>
      <c r="Y51" s="25">
        <f t="shared" ca="1" si="12"/>
        <v>-1125.5206079896825</v>
      </c>
      <c r="Z51" s="25">
        <f t="shared" ca="1" si="13"/>
        <v>-1757.2226336616004</v>
      </c>
      <c r="AA51" s="25">
        <f t="shared" ca="1" si="13"/>
        <v>-2000.9622047277244</v>
      </c>
      <c r="AB51" s="25">
        <f t="shared" ca="1" si="13"/>
        <v>-1758.3163493900247</v>
      </c>
      <c r="AC51" s="25">
        <f t="shared" ca="1" si="13"/>
        <v>-2172.2934509211609</v>
      </c>
      <c r="AD51" s="25">
        <f t="shared" ca="1" si="13"/>
        <v>-3968.0743053848037</v>
      </c>
      <c r="AE51" s="25">
        <f t="shared" ca="1" si="13"/>
        <v>-2849.6884696897341</v>
      </c>
      <c r="AF51" s="25">
        <f t="shared" ca="1" si="13"/>
        <v>-2482.829392025541</v>
      </c>
      <c r="AG51" s="25">
        <f t="shared" ca="1" si="13"/>
        <v>-2220.7671252130749</v>
      </c>
      <c r="AH51" s="25">
        <f t="shared" ca="1" si="13"/>
        <v>-2236.1206613228351</v>
      </c>
      <c r="AI51" s="25">
        <f t="shared" ca="1" si="13"/>
        <v>-2489.2659548248248</v>
      </c>
      <c r="AJ51" s="25">
        <f t="shared" ca="1" si="13"/>
        <v>-2064.8521195270223</v>
      </c>
      <c r="AK51" s="25">
        <f t="shared" ca="1" si="13"/>
        <v>-2818.275817730897</v>
      </c>
    </row>
    <row r="52" spans="8:37">
      <c r="H52" s="21" t="s">
        <v>65</v>
      </c>
      <c r="I52" s="25">
        <f t="shared" ca="1" si="14"/>
        <v>-0.58686699999998382</v>
      </c>
      <c r="J52" s="25">
        <f t="shared" ca="1" si="14"/>
        <v>503.99071999999614</v>
      </c>
      <c r="K52" s="25">
        <f t="shared" ca="1" si="14"/>
        <v>-429.58909100000164</v>
      </c>
      <c r="L52" s="25">
        <f t="shared" ca="1" si="14"/>
        <v>-592.64912000000186</v>
      </c>
      <c r="M52" s="25">
        <f t="shared" ca="1" si="14"/>
        <v>-1014.7272890000004</v>
      </c>
      <c r="N52" s="25">
        <f t="shared" ca="1" si="14"/>
        <v>-948.72862999999961</v>
      </c>
      <c r="O52" s="25">
        <f t="shared" ca="1" si="14"/>
        <v>1122.0213159999985</v>
      </c>
      <c r="P52" s="25">
        <f t="shared" ca="1" si="14"/>
        <v>923.73649700000169</v>
      </c>
      <c r="Q52" s="25">
        <f t="shared" ca="1" si="14"/>
        <v>179.89492700000301</v>
      </c>
      <c r="R52" s="25">
        <f t="shared" ca="1" si="14"/>
        <v>-400.80057499999384</v>
      </c>
      <c r="S52" s="25">
        <f t="shared" ca="1" si="12"/>
        <v>387.4117040000001</v>
      </c>
      <c r="T52" s="25">
        <f t="shared" ca="1" si="12"/>
        <v>-83.212644999999611</v>
      </c>
      <c r="U52" s="25">
        <f t="shared" ca="1" si="12"/>
        <v>527.21286300000247</v>
      </c>
      <c r="V52" s="25">
        <f t="shared" ca="1" si="12"/>
        <v>-131.17466899999999</v>
      </c>
      <c r="W52" s="25">
        <f t="shared" ca="1" si="12"/>
        <v>-76.158055999992939</v>
      </c>
      <c r="X52" s="25">
        <f t="shared" ca="1" si="12"/>
        <v>-176.3643280000033</v>
      </c>
      <c r="Y52" s="25">
        <f t="shared" ca="1" si="12"/>
        <v>20.324454000001424</v>
      </c>
      <c r="Z52" s="25">
        <f t="shared" ca="1" si="13"/>
        <v>7.3842420000000857</v>
      </c>
      <c r="AA52" s="25">
        <f t="shared" ca="1" si="13"/>
        <v>-541.56402499999786</v>
      </c>
      <c r="AB52" s="25">
        <f t="shared" ca="1" si="13"/>
        <v>-188.26647100000082</v>
      </c>
      <c r="AC52" s="25">
        <f t="shared" ca="1" si="13"/>
        <v>-559.1120379999993</v>
      </c>
      <c r="AD52" s="25">
        <f t="shared" ca="1" si="13"/>
        <v>-350.11390899999788</v>
      </c>
      <c r="AE52" s="25">
        <f t="shared" ca="1" si="13"/>
        <v>-144.90955499998927</v>
      </c>
      <c r="AF52" s="25">
        <f t="shared" ca="1" si="13"/>
        <v>-345.11570600000232</v>
      </c>
      <c r="AG52" s="25">
        <f t="shared" ca="1" si="13"/>
        <v>-26.927702000004501</v>
      </c>
      <c r="AH52" s="25">
        <f t="shared" ca="1" si="13"/>
        <v>-672.14769300000989</v>
      </c>
      <c r="AI52" s="25">
        <f t="shared" ca="1" si="13"/>
        <v>-630.5838900000017</v>
      </c>
      <c r="AJ52" s="25">
        <f t="shared" ca="1" si="13"/>
        <v>-1377.5090520000012</v>
      </c>
      <c r="AK52" s="25">
        <f t="shared" ca="1" si="13"/>
        <v>-1242.5578579999965</v>
      </c>
    </row>
    <row r="53" spans="8:37">
      <c r="H53" s="21" t="s">
        <v>69</v>
      </c>
      <c r="I53" s="25">
        <f t="shared" ca="1" si="14"/>
        <v>-500.73202574716561</v>
      </c>
      <c r="J53" s="25">
        <f t="shared" ca="1" si="14"/>
        <v>-605.56554959590721</v>
      </c>
      <c r="K53" s="25">
        <f t="shared" ca="1" si="14"/>
        <v>-24.374623934949341</v>
      </c>
      <c r="L53" s="25">
        <f t="shared" ca="1" si="14"/>
        <v>-56.32491000839218</v>
      </c>
      <c r="M53" s="25">
        <f t="shared" ca="1" si="14"/>
        <v>-336.32865915093862</v>
      </c>
      <c r="N53" s="25">
        <f t="shared" ca="1" si="14"/>
        <v>-655.15922655090981</v>
      </c>
      <c r="O53" s="25">
        <f t="shared" ca="1" si="14"/>
        <v>-1015.4795368596679</v>
      </c>
      <c r="P53" s="25">
        <f t="shared" ca="1" si="14"/>
        <v>-1323.1099314727471</v>
      </c>
      <c r="Q53" s="25">
        <f t="shared" ca="1" si="14"/>
        <v>2018.6659968836902</v>
      </c>
      <c r="R53" s="25">
        <f t="shared" ca="1" si="14"/>
        <v>1173.9457402039261</v>
      </c>
      <c r="S53" s="25">
        <f t="shared" ca="1" si="12"/>
        <v>1217.2787002786936</v>
      </c>
      <c r="T53" s="25">
        <f t="shared" ca="1" si="12"/>
        <v>1874.3729232545884</v>
      </c>
      <c r="U53" s="25">
        <f t="shared" ca="1" si="12"/>
        <v>1246.5281151857052</v>
      </c>
      <c r="V53" s="25">
        <f t="shared" ca="1" si="12"/>
        <v>3633.4642733782239</v>
      </c>
      <c r="W53" s="25">
        <f t="shared" ca="1" si="12"/>
        <v>3015.2472016763495</v>
      </c>
      <c r="X53" s="25">
        <f t="shared" ca="1" si="12"/>
        <v>1705.6049535673374</v>
      </c>
      <c r="Y53" s="25">
        <f t="shared" ca="1" si="12"/>
        <v>3732.4646113578056</v>
      </c>
      <c r="Z53" s="25">
        <f t="shared" ca="1" si="13"/>
        <v>4697.7853323652671</v>
      </c>
      <c r="AA53" s="25">
        <f t="shared" ca="1" si="13"/>
        <v>3827.8805804550939</v>
      </c>
      <c r="AB53" s="25">
        <f t="shared" ca="1" si="13"/>
        <v>2607.7160499172751</v>
      </c>
      <c r="AC53" s="25">
        <f t="shared" ca="1" si="13"/>
        <v>2725.6026321919926</v>
      </c>
      <c r="AD53" s="25">
        <f t="shared" ca="1" si="13"/>
        <v>4828.0624447237933</v>
      </c>
      <c r="AE53" s="25">
        <f t="shared" ca="1" si="13"/>
        <v>5321.431773010976</v>
      </c>
      <c r="AF53" s="25">
        <f t="shared" ca="1" si="13"/>
        <v>5662.5134344996186</v>
      </c>
      <c r="AG53" s="25">
        <f t="shared" ca="1" si="13"/>
        <v>5500.6981447349244</v>
      </c>
      <c r="AH53" s="25">
        <f t="shared" ca="1" si="13"/>
        <v>5240.6425787185726</v>
      </c>
      <c r="AI53" s="25">
        <f t="shared" ca="1" si="13"/>
        <v>5756.7931386283017</v>
      </c>
      <c r="AJ53" s="25">
        <f t="shared" ca="1" si="13"/>
        <v>6160.4412170525466</v>
      </c>
      <c r="AK53" s="25">
        <f t="shared" ca="1" si="13"/>
        <v>5776.2636815072328</v>
      </c>
    </row>
    <row r="54" spans="8:37">
      <c r="H54" s="21" t="s">
        <v>68</v>
      </c>
      <c r="I54" s="25">
        <f t="shared" ca="1" si="14"/>
        <v>7.2226127667818218E-4</v>
      </c>
      <c r="J54" s="25">
        <f t="shared" ca="1" si="14"/>
        <v>5.4408278447226621E-4</v>
      </c>
      <c r="K54" s="25">
        <f t="shared" ca="1" si="14"/>
        <v>-6.3725571442155342</v>
      </c>
      <c r="L54" s="25">
        <f t="shared" ca="1" si="14"/>
        <v>1.4685718851978891E-3</v>
      </c>
      <c r="M54" s="25">
        <f t="shared" ca="1" si="14"/>
        <v>-206.59705914699589</v>
      </c>
      <c r="N54" s="25">
        <f t="shared" ca="1" si="14"/>
        <v>-51.610249162491527</v>
      </c>
      <c r="O54" s="25">
        <f t="shared" ca="1" si="14"/>
        <v>-60.98624238937191</v>
      </c>
      <c r="P54" s="25">
        <f t="shared" ca="1" si="14"/>
        <v>140.52483632644726</v>
      </c>
      <c r="Q54" s="25">
        <f t="shared" ca="1" si="14"/>
        <v>-59.065508916020917</v>
      </c>
      <c r="R54" s="25">
        <f t="shared" ca="1" si="14"/>
        <v>22.462861812360643</v>
      </c>
      <c r="S54" s="25">
        <f t="shared" ca="1" si="12"/>
        <v>-285.38776011290975</v>
      </c>
      <c r="T54" s="25">
        <f t="shared" ca="1" si="12"/>
        <v>-564.67186967165617</v>
      </c>
      <c r="U54" s="25">
        <f t="shared" ca="1" si="12"/>
        <v>-1443.381923609013</v>
      </c>
      <c r="V54" s="25">
        <f t="shared" ca="1" si="12"/>
        <v>-1849.8981845426169</v>
      </c>
      <c r="W54" s="25">
        <f t="shared" ca="1" si="12"/>
        <v>-3440.4884264874418</v>
      </c>
      <c r="X54" s="25">
        <f t="shared" ca="1" si="12"/>
        <v>-2587.8931631728119</v>
      </c>
      <c r="Y54" s="25">
        <f t="shared" ca="1" si="12"/>
        <v>-3546.538218114707</v>
      </c>
      <c r="Z54" s="25">
        <f t="shared" ca="1" si="13"/>
        <v>-3379.3822387709661</v>
      </c>
      <c r="AA54" s="25">
        <f t="shared" ca="1" si="13"/>
        <v>-2185.0748760548595</v>
      </c>
      <c r="AB54" s="25">
        <f t="shared" ca="1" si="13"/>
        <v>-1874.445030118346</v>
      </c>
      <c r="AC54" s="25">
        <f t="shared" ca="1" si="13"/>
        <v>-2984.9324018171319</v>
      </c>
      <c r="AD54" s="25">
        <f t="shared" ca="1" si="13"/>
        <v>-2639.0303836555831</v>
      </c>
      <c r="AE54" s="25">
        <f t="shared" ca="1" si="13"/>
        <v>-4105.1505451452977</v>
      </c>
      <c r="AF54" s="25">
        <f t="shared" ca="1" si="13"/>
        <v>-4422.1904877751513</v>
      </c>
      <c r="AG54" s="25">
        <f t="shared" ca="1" si="13"/>
        <v>-4671.0056978556095</v>
      </c>
      <c r="AH54" s="25">
        <f t="shared" ca="1" si="13"/>
        <v>-4037.1420552790223</v>
      </c>
      <c r="AI54" s="25">
        <f t="shared" ca="1" si="13"/>
        <v>-3727.0720205494144</v>
      </c>
      <c r="AJ54" s="25">
        <f t="shared" ca="1" si="13"/>
        <v>-3798.8199157497293</v>
      </c>
      <c r="AK54" s="25">
        <f t="shared" ca="1" si="13"/>
        <v>-2789.0900276707544</v>
      </c>
    </row>
    <row r="55" spans="8:37">
      <c r="H55" s="21" t="s">
        <v>36</v>
      </c>
      <c r="I55" s="25">
        <f t="shared" ca="1" si="14"/>
        <v>0.28338052972600281</v>
      </c>
      <c r="J55" s="25">
        <f t="shared" ca="1" si="14"/>
        <v>-1.4615144332511534</v>
      </c>
      <c r="K55" s="25">
        <f t="shared" ca="1" si="14"/>
        <v>1.9734953246311022</v>
      </c>
      <c r="L55" s="25">
        <f t="shared" ca="1" si="14"/>
        <v>0.143540468660035</v>
      </c>
      <c r="M55" s="25">
        <f t="shared" ca="1" si="14"/>
        <v>0.72458204637098333</v>
      </c>
      <c r="N55" s="25">
        <f t="shared" ca="1" si="14"/>
        <v>1.9629922160812043</v>
      </c>
      <c r="O55" s="25">
        <f t="shared" ca="1" si="14"/>
        <v>1.2644061495340111</v>
      </c>
      <c r="P55" s="25">
        <f t="shared" ca="1" si="14"/>
        <v>1.5712766454100802E-2</v>
      </c>
      <c r="Q55" s="25">
        <f t="shared" ca="1" si="14"/>
        <v>-4.4485102044909581</v>
      </c>
      <c r="R55" s="25">
        <f t="shared" ca="1" si="14"/>
        <v>-2.9869527317902111</v>
      </c>
      <c r="S55" s="25">
        <f t="shared" ca="1" si="12"/>
        <v>3.805635824440003</v>
      </c>
      <c r="T55" s="25">
        <f t="shared" ca="1" si="12"/>
        <v>728.60919297830992</v>
      </c>
      <c r="U55" s="25">
        <f t="shared" ca="1" si="12"/>
        <v>425.34404417071005</v>
      </c>
      <c r="V55" s="25">
        <f t="shared" ca="1" si="12"/>
        <v>409.54751047699096</v>
      </c>
      <c r="W55" s="25">
        <f t="shared" ca="1" si="12"/>
        <v>427.24880649466013</v>
      </c>
      <c r="X55" s="25">
        <f t="shared" ca="1" si="12"/>
        <v>432.10886220267821</v>
      </c>
      <c r="Y55" s="25">
        <f t="shared" ca="1" si="12"/>
        <v>407.03376974763933</v>
      </c>
      <c r="Z55" s="25">
        <f t="shared" ca="1" si="13"/>
        <v>405.53968029343969</v>
      </c>
      <c r="AA55" s="25">
        <f t="shared" ca="1" si="13"/>
        <v>450.96871929566942</v>
      </c>
      <c r="AB55" s="25">
        <f t="shared" ca="1" si="13"/>
        <v>434.44667282757064</v>
      </c>
      <c r="AC55" s="25">
        <f t="shared" ca="1" si="13"/>
        <v>353.62559885005021</v>
      </c>
      <c r="AD55" s="25">
        <f t="shared" ca="1" si="13"/>
        <v>70.127765526800431</v>
      </c>
      <c r="AE55" s="25">
        <f t="shared" ca="1" si="13"/>
        <v>43.194705512190012</v>
      </c>
      <c r="AF55" s="25">
        <f t="shared" ca="1" si="13"/>
        <v>-1633.8451728581786</v>
      </c>
      <c r="AG55" s="25">
        <f t="shared" ca="1" si="13"/>
        <v>-1572.7726467317107</v>
      </c>
      <c r="AH55" s="25">
        <f t="shared" ca="1" si="13"/>
        <v>-1346.4913787553487</v>
      </c>
      <c r="AI55" s="25">
        <f t="shared" ca="1" si="13"/>
        <v>-1335.2317521874902</v>
      </c>
      <c r="AJ55" s="25">
        <f t="shared" ca="1" si="13"/>
        <v>-1786.2275083675713</v>
      </c>
      <c r="AK55" s="25">
        <f t="shared" ca="1" si="13"/>
        <v>-1717.928524350199</v>
      </c>
    </row>
    <row r="56" spans="8:37">
      <c r="H56" s="21" t="s">
        <v>73</v>
      </c>
      <c r="I56" s="25">
        <f t="shared" ca="1" si="14"/>
        <v>-13.207026000000042</v>
      </c>
      <c r="J56" s="25">
        <f t="shared" ca="1" si="14"/>
        <v>-10.088931000000059</v>
      </c>
      <c r="K56" s="25">
        <f t="shared" ca="1" si="14"/>
        <v>-14.690849397643206</v>
      </c>
      <c r="L56" s="25">
        <f t="shared" ca="1" si="14"/>
        <v>-6.5326295141167066</v>
      </c>
      <c r="M56" s="25">
        <f t="shared" ca="1" si="14"/>
        <v>254.21706692592579</v>
      </c>
      <c r="N56" s="25">
        <f t="shared" ca="1" si="14"/>
        <v>234.79114148229928</v>
      </c>
      <c r="O56" s="25">
        <f t="shared" ca="1" si="14"/>
        <v>-339.47268556668951</v>
      </c>
      <c r="P56" s="25">
        <f t="shared" ca="1" si="14"/>
        <v>-260.82805799231119</v>
      </c>
      <c r="Q56" s="25">
        <f t="shared" ca="1" si="14"/>
        <v>-78.619138188099896</v>
      </c>
      <c r="R56" s="25">
        <f t="shared" ca="1" si="14"/>
        <v>353.51352887597295</v>
      </c>
      <c r="S56" s="25">
        <f t="shared" ca="1" si="12"/>
        <v>327.83992580053473</v>
      </c>
      <c r="T56" s="25">
        <f t="shared" ca="1" si="12"/>
        <v>-1025.3667058464634</v>
      </c>
      <c r="U56" s="25">
        <f t="shared" ca="1" si="12"/>
        <v>-1097.9286378524685</v>
      </c>
      <c r="V56" s="25">
        <f t="shared" ca="1" si="12"/>
        <v>-1127.2707077036266</v>
      </c>
      <c r="W56" s="25">
        <f t="shared" ca="1" si="12"/>
        <v>-1849.4670992324609</v>
      </c>
      <c r="X56" s="25">
        <f t="shared" ca="1" si="12"/>
        <v>-1866.328012131451</v>
      </c>
      <c r="Y56" s="25">
        <f t="shared" ca="1" si="12"/>
        <v>-1636.741775257502</v>
      </c>
      <c r="Z56" s="25">
        <f t="shared" ca="1" si="13"/>
        <v>-1289.1928585086807</v>
      </c>
      <c r="AA56" s="25">
        <f t="shared" ca="1" si="13"/>
        <v>-876.61716335095116</v>
      </c>
      <c r="AB56" s="25">
        <f t="shared" ca="1" si="13"/>
        <v>-976.8088754787932</v>
      </c>
      <c r="AC56" s="25">
        <f t="shared" ca="1" si="13"/>
        <v>-1059.3403815567617</v>
      </c>
      <c r="AD56" s="25">
        <f t="shared" ca="1" si="13"/>
        <v>-40.550816120463423</v>
      </c>
      <c r="AE56" s="25">
        <f t="shared" ca="1" si="13"/>
        <v>-171.96393070413978</v>
      </c>
      <c r="AF56" s="25">
        <f t="shared" ca="1" si="13"/>
        <v>650.65337974420981</v>
      </c>
      <c r="AG56" s="25">
        <f t="shared" ca="1" si="13"/>
        <v>682.81468401511665</v>
      </c>
      <c r="AH56" s="25">
        <f t="shared" ca="1" si="13"/>
        <v>432.50284345865293</v>
      </c>
      <c r="AI56" s="25">
        <f t="shared" ca="1" si="13"/>
        <v>594.44641673142542</v>
      </c>
      <c r="AJ56" s="25">
        <f t="shared" ca="1" si="13"/>
        <v>1107.4389708073068</v>
      </c>
      <c r="AK56" s="25">
        <f t="shared" ca="1" si="13"/>
        <v>1072.8849703352498</v>
      </c>
    </row>
    <row r="57" spans="8:37">
      <c r="H57" s="21" t="s">
        <v>56</v>
      </c>
      <c r="I57" s="25">
        <f t="shared" ca="1" si="14"/>
        <v>9.7658290000097736E-3</v>
      </c>
      <c r="J57" s="25">
        <f t="shared" ca="1" si="14"/>
        <v>-2.1087002499999983</v>
      </c>
      <c r="K57" s="25">
        <f t="shared" ca="1" si="14"/>
        <v>7.0606940399998166</v>
      </c>
      <c r="L57" s="25">
        <f t="shared" ca="1" si="14"/>
        <v>0.38134564000097271</v>
      </c>
      <c r="M57" s="25">
        <f t="shared" ca="1" si="14"/>
        <v>3.0734863300021971</v>
      </c>
      <c r="N57" s="25">
        <f t="shared" ca="1" si="14"/>
        <v>-10.509966699999268</v>
      </c>
      <c r="O57" s="25">
        <f t="shared" ca="1" si="14"/>
        <v>-0.46637769999983902</v>
      </c>
      <c r="P57" s="25">
        <f t="shared" ca="1" si="14"/>
        <v>2.5296614000017144</v>
      </c>
      <c r="Q57" s="25">
        <f t="shared" ca="1" si="14"/>
        <v>13.073859399999947</v>
      </c>
      <c r="R57" s="25">
        <f t="shared" ca="1" si="14"/>
        <v>6.6559659999998075</v>
      </c>
      <c r="S57" s="25">
        <f t="shared" ca="1" si="12"/>
        <v>10.062428899999304</v>
      </c>
      <c r="T57" s="25">
        <f t="shared" ca="1" si="12"/>
        <v>16.229954199998701</v>
      </c>
      <c r="U57" s="25">
        <f t="shared" ca="1" si="12"/>
        <v>34.360801500001799</v>
      </c>
      <c r="V57" s="25">
        <f t="shared" ca="1" si="12"/>
        <v>0.78631060000043362</v>
      </c>
      <c r="W57" s="25">
        <f t="shared" ca="1" si="12"/>
        <v>28.04862520000097</v>
      </c>
      <c r="X57" s="25">
        <f t="shared" ca="1" si="12"/>
        <v>95.68690929999957</v>
      </c>
      <c r="Y57" s="25">
        <f t="shared" ca="1" si="12"/>
        <v>79.933343999999124</v>
      </c>
      <c r="Z57" s="25">
        <f t="shared" ca="1" si="13"/>
        <v>125.83464029999959</v>
      </c>
      <c r="AA57" s="25">
        <f t="shared" ca="1" si="13"/>
        <v>147.07839700001023</v>
      </c>
      <c r="AB57" s="25">
        <f t="shared" ca="1" si="13"/>
        <v>143.93851199999972</v>
      </c>
      <c r="AC57" s="25">
        <f t="shared" ca="1" si="13"/>
        <v>102.29781670000011</v>
      </c>
      <c r="AD57" s="25">
        <f t="shared" ca="1" si="13"/>
        <v>244.41429629999948</v>
      </c>
      <c r="AE57" s="25">
        <f t="shared" ca="1" si="13"/>
        <v>164.30143860000044</v>
      </c>
      <c r="AF57" s="25">
        <f t="shared" ca="1" si="13"/>
        <v>471.41386860000057</v>
      </c>
      <c r="AG57" s="25">
        <f t="shared" ca="1" si="13"/>
        <v>504.55818850000014</v>
      </c>
      <c r="AH57" s="25">
        <f t="shared" ca="1" si="13"/>
        <v>438.60032330000013</v>
      </c>
      <c r="AI57" s="25">
        <f t="shared" ca="1" si="13"/>
        <v>525.68096270000024</v>
      </c>
      <c r="AJ57" s="25">
        <f t="shared" ca="1" si="13"/>
        <v>561.61205900000004</v>
      </c>
      <c r="AK57" s="25">
        <f t="shared" ca="1" si="13"/>
        <v>468.5777754999981</v>
      </c>
    </row>
    <row r="59" spans="8:37">
      <c r="H59" s="21" t="s">
        <v>70</v>
      </c>
      <c r="I59" s="25">
        <f t="shared" ref="I59:X61" ca="1" si="15">-SUMIFS(OFFSET(INDIRECT("'"&amp;$E$1 &amp; "_Generation'!C:C"), 0, I$1), INDIRECT("'"&amp;$E$1 &amp; "_Generation'!B:B"),$H59, INDIRECT("'"&amp;$E$1 &amp; "_Generation'!A:A"),$B$44) + SUMIFS(OFFSET(INDIRECT("'"&amp;$C$1 &amp; "_Generation'!C:C"), 0, I$1), INDIRECT("'"&amp;$C$1 &amp; "_Generation'!B:B"),$H59, INDIRECT("'"&amp;$C$1 &amp; "_Generation'!A:A"),$B$44)</f>
        <v>0.34986565619811927</v>
      </c>
      <c r="J59" s="25">
        <f t="shared" ca="1" si="15"/>
        <v>-1.8043481854790571</v>
      </c>
      <c r="K59" s="25">
        <f t="shared" ca="1" si="15"/>
        <v>2.4364115635430608</v>
      </c>
      <c r="L59" s="25">
        <f t="shared" ca="1" si="15"/>
        <v>0.28790038989700406</v>
      </c>
      <c r="M59" s="25">
        <f t="shared" ca="1" si="15"/>
        <v>0.66692560761890718</v>
      </c>
      <c r="N59" s="25">
        <f t="shared" ca="1" si="15"/>
        <v>2.5404142529911837</v>
      </c>
      <c r="O59" s="25">
        <f t="shared" ca="1" si="15"/>
        <v>1.5610078088709542</v>
      </c>
      <c r="P59" s="25">
        <f t="shared" ca="1" si="15"/>
        <v>1.9409885013146777E-2</v>
      </c>
      <c r="Q59" s="25">
        <f t="shared" ca="1" si="15"/>
        <v>-5.4954537019389704</v>
      </c>
      <c r="R59" s="25">
        <f t="shared" ca="1" si="15"/>
        <v>-3.6840874168600521</v>
      </c>
      <c r="S59" s="25">
        <f t="shared" ca="1" si="15"/>
        <v>4.6983714237201752</v>
      </c>
      <c r="T59" s="25">
        <f t="shared" ca="1" si="15"/>
        <v>857.29496843769994</v>
      </c>
      <c r="U59" s="25">
        <f t="shared" ca="1" si="15"/>
        <v>500.45328083021036</v>
      </c>
      <c r="V59" s="25">
        <f t="shared" ca="1" si="15"/>
        <v>483.14489014282958</v>
      </c>
      <c r="W59" s="25">
        <f t="shared" ca="1" si="15"/>
        <v>501.13944206298083</v>
      </c>
      <c r="X59" s="25">
        <f t="shared" ca="1" si="15"/>
        <v>508.47191277206048</v>
      </c>
      <c r="Y59" s="25">
        <f t="shared" ref="Y59:AK61" ca="1" si="16">-SUMIFS(OFFSET(INDIRECT("'"&amp;$E$1 &amp; "_Generation'!C:C"), 0, Y$1), INDIRECT("'"&amp;$E$1 &amp; "_Generation'!B:B"),$H59, INDIRECT("'"&amp;$E$1 &amp; "_Generation'!A:A"),$B$44) + SUMIFS(OFFSET(INDIRECT("'"&amp;$C$1 &amp; "_Generation'!C:C"), 0, Y$1), INDIRECT("'"&amp;$C$1 &amp; "_Generation'!B:B"),$H59, INDIRECT("'"&amp;$C$1 &amp; "_Generation'!A:A"),$B$44)</f>
        <v>480.2286775021289</v>
      </c>
      <c r="Z59" s="25">
        <f t="shared" ca="1" si="16"/>
        <v>477.32309038633048</v>
      </c>
      <c r="AA59" s="25">
        <f t="shared" ca="1" si="16"/>
        <v>529.56428197365994</v>
      </c>
      <c r="AB59" s="25">
        <f t="shared" ca="1" si="16"/>
        <v>512.40997890471181</v>
      </c>
      <c r="AC59" s="25">
        <f t="shared" ca="1" si="16"/>
        <v>414.91899848258072</v>
      </c>
      <c r="AD59" s="25">
        <f t="shared" ca="1" si="16"/>
        <v>82.213232102129041</v>
      </c>
      <c r="AE59" s="25">
        <f t="shared" ca="1" si="16"/>
        <v>50.704052518680328</v>
      </c>
      <c r="AF59" s="25">
        <f t="shared" ca="1" si="16"/>
        <v>-1922.7866882000781</v>
      </c>
      <c r="AG59" s="25">
        <f t="shared" ca="1" si="16"/>
        <v>-1853.4275067851104</v>
      </c>
      <c r="AH59" s="25">
        <f t="shared" ca="1" si="16"/>
        <v>-1579.2786942225594</v>
      </c>
      <c r="AI59" s="25">
        <f t="shared" ca="1" si="16"/>
        <v>-1575.240731072081</v>
      </c>
      <c r="AJ59" s="25">
        <f t="shared" ca="1" si="16"/>
        <v>-2097.6492740293397</v>
      </c>
      <c r="AK59" s="25">
        <f t="shared" ca="1" si="16"/>
        <v>-2019.8086051225409</v>
      </c>
    </row>
    <row r="60" spans="8:37">
      <c r="H60" s="21" t="s">
        <v>72</v>
      </c>
      <c r="I60" s="25">
        <f t="shared" ca="1" si="15"/>
        <v>-23.825019000000111</v>
      </c>
      <c r="J60" s="25">
        <f t="shared" ca="1" si="15"/>
        <v>-20.128137000000834</v>
      </c>
      <c r="K60" s="25">
        <f t="shared" ca="1" si="15"/>
        <v>-30.953489905087736</v>
      </c>
      <c r="L60" s="25">
        <f t="shared" ca="1" si="15"/>
        <v>-13.692924008787031</v>
      </c>
      <c r="M60" s="25">
        <f t="shared" ca="1" si="15"/>
        <v>298.44473552854379</v>
      </c>
      <c r="N60" s="25">
        <f t="shared" ca="1" si="15"/>
        <v>342.76465599853964</v>
      </c>
      <c r="O60" s="25">
        <f t="shared" ca="1" si="15"/>
        <v>-580.73746982814373</v>
      </c>
      <c r="P60" s="25">
        <f t="shared" ca="1" si="15"/>
        <v>-592.46994190017358</v>
      </c>
      <c r="Q60" s="25">
        <f t="shared" ca="1" si="15"/>
        <v>-374.51343711852496</v>
      </c>
      <c r="R60" s="25">
        <f t="shared" ca="1" si="15"/>
        <v>-207.98732902214033</v>
      </c>
      <c r="S60" s="25">
        <f t="shared" ca="1" si="15"/>
        <v>38.386200687640667</v>
      </c>
      <c r="T60" s="25">
        <f t="shared" ca="1" si="15"/>
        <v>-1599.8152318980283</v>
      </c>
      <c r="U60" s="25">
        <f t="shared" ca="1" si="15"/>
        <v>-1726.387958968091</v>
      </c>
      <c r="V60" s="25">
        <f t="shared" ca="1" si="15"/>
        <v>-1520.1294421563434</v>
      </c>
      <c r="W60" s="25">
        <f t="shared" ca="1" si="15"/>
        <v>-2645.9276511261232</v>
      </c>
      <c r="X60" s="25">
        <f t="shared" ca="1" si="15"/>
        <v>-2717.0707011137383</v>
      </c>
      <c r="Y60" s="25">
        <f t="shared" ca="1" si="16"/>
        <v>-2190.8385896045947</v>
      </c>
      <c r="Z60" s="25">
        <f t="shared" ca="1" si="16"/>
        <v>-1612.5933110832084</v>
      </c>
      <c r="AA60" s="25">
        <f t="shared" ca="1" si="16"/>
        <v>-1106.0121721301366</v>
      </c>
      <c r="AB60" s="25">
        <f t="shared" ca="1" si="16"/>
        <v>-1184.6594449749828</v>
      </c>
      <c r="AC60" s="25">
        <f t="shared" ca="1" si="16"/>
        <v>-1594.8168677977337</v>
      </c>
      <c r="AD60" s="25">
        <f t="shared" ca="1" si="16"/>
        <v>55.249710420408519</v>
      </c>
      <c r="AE60" s="25">
        <f t="shared" ca="1" si="16"/>
        <v>-420.62449173841378</v>
      </c>
      <c r="AF60" s="25">
        <f t="shared" ca="1" si="16"/>
        <v>660.33619209877361</v>
      </c>
      <c r="AG60" s="25">
        <f t="shared" ca="1" si="16"/>
        <v>838.84310658981121</v>
      </c>
      <c r="AH60" s="25">
        <f t="shared" ca="1" si="16"/>
        <v>534.45597301656016</v>
      </c>
      <c r="AI60" s="25">
        <f t="shared" ca="1" si="16"/>
        <v>819.92956548616348</v>
      </c>
      <c r="AJ60" s="25">
        <f t="shared" ca="1" si="16"/>
        <v>1347.771527546447</v>
      </c>
      <c r="AK60" s="25">
        <f t="shared" ca="1" si="16"/>
        <v>1439.1342089787977</v>
      </c>
    </row>
    <row r="61" spans="8:37">
      <c r="H61" s="21" t="s">
        <v>76</v>
      </c>
      <c r="I61" s="25">
        <f t="shared" ca="1" si="15"/>
        <v>1.1722175999992146E-2</v>
      </c>
      <c r="J61" s="25">
        <f t="shared" ca="1" si="15"/>
        <v>-2.5309434199999714</v>
      </c>
      <c r="K61" s="25">
        <f t="shared" ca="1" si="15"/>
        <v>8.4692389000001072</v>
      </c>
      <c r="L61" s="25">
        <f t="shared" ca="1" si="15"/>
        <v>0.46749529999999595</v>
      </c>
      <c r="M61" s="25">
        <f t="shared" ca="1" si="15"/>
        <v>3.624502799998254</v>
      </c>
      <c r="N61" s="25">
        <f t="shared" ca="1" si="15"/>
        <v>-12.554547399998683</v>
      </c>
      <c r="O61" s="25">
        <f t="shared" ca="1" si="15"/>
        <v>-0.55977599999982885</v>
      </c>
      <c r="P61" s="25">
        <f t="shared" ca="1" si="15"/>
        <v>3.0362657999994553</v>
      </c>
      <c r="Q61" s="25">
        <f t="shared" ca="1" si="15"/>
        <v>15.527277200000299</v>
      </c>
      <c r="R61" s="25">
        <f t="shared" ca="1" si="15"/>
        <v>8.1532302000000527</v>
      </c>
      <c r="S61" s="25">
        <f t="shared" ca="1" si="15"/>
        <v>12.234032500000467</v>
      </c>
      <c r="T61" s="25">
        <f t="shared" ca="1" si="15"/>
        <v>20.583953500001371</v>
      </c>
      <c r="U61" s="25">
        <f t="shared" ca="1" si="15"/>
        <v>39.299320700000862</v>
      </c>
      <c r="V61" s="25">
        <f t="shared" ca="1" si="15"/>
        <v>8.3689000000049418E-2</v>
      </c>
      <c r="W61" s="25">
        <f t="shared" ca="1" si="15"/>
        <v>35.352409199999784</v>
      </c>
      <c r="X61" s="25">
        <f t="shared" ca="1" si="15"/>
        <v>114.33111099999587</v>
      </c>
      <c r="Y61" s="25">
        <f t="shared" ca="1" si="16"/>
        <v>96.310209000000214</v>
      </c>
      <c r="Z61" s="25">
        <f t="shared" ca="1" si="16"/>
        <v>151.11610900000051</v>
      </c>
      <c r="AA61" s="25">
        <f t="shared" ca="1" si="16"/>
        <v>176.44247540000106</v>
      </c>
      <c r="AB61" s="25">
        <f t="shared" ca="1" si="16"/>
        <v>172.47475599999871</v>
      </c>
      <c r="AC61" s="25">
        <f t="shared" ca="1" si="16"/>
        <v>125.720671699999</v>
      </c>
      <c r="AD61" s="25">
        <f t="shared" ca="1" si="16"/>
        <v>291.57372439999835</v>
      </c>
      <c r="AE61" s="25">
        <f t="shared" ca="1" si="16"/>
        <v>196.44076060000043</v>
      </c>
      <c r="AF61" s="25">
        <f t="shared" ca="1" si="16"/>
        <v>564.27953039999829</v>
      </c>
      <c r="AG61" s="25">
        <f t="shared" ca="1" si="16"/>
        <v>607.11947250000048</v>
      </c>
      <c r="AH61" s="25">
        <f t="shared" ca="1" si="16"/>
        <v>526.39251659999991</v>
      </c>
      <c r="AI61" s="25">
        <f t="shared" ca="1" si="16"/>
        <v>630.91758639999989</v>
      </c>
      <c r="AJ61" s="25">
        <f t="shared" ca="1" si="16"/>
        <v>673.80717599999934</v>
      </c>
      <c r="AK61" s="25">
        <f t="shared" ca="1" si="16"/>
        <v>562.60986400000002</v>
      </c>
    </row>
    <row r="63" spans="8:37">
      <c r="H63" s="26" t="s">
        <v>125</v>
      </c>
      <c r="I63" s="26"/>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188736"/>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126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0.47809929430847242</v>
      </c>
      <c r="D6" s="30">
        <v>0.44610270590886608</v>
      </c>
      <c r="E6" s="30">
        <v>0.46355919425418568</v>
      </c>
      <c r="F6" s="30">
        <v>0.59160204316650544</v>
      </c>
      <c r="G6" s="30">
        <v>0.62199585429104054</v>
      </c>
      <c r="H6" s="30">
        <v>0.60104856955817909</v>
      </c>
      <c r="I6" s="30">
        <v>0.57960695515930827</v>
      </c>
      <c r="J6" s="30">
        <v>0.61162188227157832</v>
      </c>
      <c r="K6" s="30">
        <v>0.62162791232356718</v>
      </c>
      <c r="L6" s="30">
        <v>0.59808421388906574</v>
      </c>
      <c r="M6" s="30">
        <v>0.57140843023244869</v>
      </c>
      <c r="N6" s="30">
        <v>0.56250429073319708</v>
      </c>
      <c r="O6" s="30">
        <v>0.63644436863576559</v>
      </c>
      <c r="P6" s="30">
        <v>0.56697717400844327</v>
      </c>
      <c r="Q6" s="30">
        <v>0.52434622836188238</v>
      </c>
      <c r="R6" s="30">
        <v>0.55219735543151705</v>
      </c>
      <c r="S6" s="30">
        <v>0.57651860076217565</v>
      </c>
      <c r="T6" s="30">
        <v>0.57007345735258841</v>
      </c>
      <c r="U6" s="30">
        <v>0.52382612161901632</v>
      </c>
      <c r="V6" s="30">
        <v>0.52523657073539665</v>
      </c>
      <c r="W6" s="30">
        <v>0.52040319424368198</v>
      </c>
      <c r="X6" s="30">
        <v>0.56549114919420906</v>
      </c>
      <c r="Y6" s="30">
        <v>0.51869685725453507</v>
      </c>
      <c r="Z6" s="30">
        <v>0.51601922422168878</v>
      </c>
      <c r="AA6" s="30">
        <v>0.48058971944662404</v>
      </c>
      <c r="AB6" s="30">
        <v>0.48017321452246059</v>
      </c>
      <c r="AC6" s="30">
        <v>0.48826687502038879</v>
      </c>
      <c r="AD6" s="30">
        <v>0.44956422509689942</v>
      </c>
      <c r="AE6" s="30">
        <v>0.45856375346323369</v>
      </c>
    </row>
    <row r="7" spans="1:31">
      <c r="A7" s="29" t="s">
        <v>40</v>
      </c>
      <c r="B7" s="29" t="s">
        <v>71</v>
      </c>
      <c r="C7" s="30">
        <v>0.63257260893604439</v>
      </c>
      <c r="D7" s="30">
        <v>0.54445484075461625</v>
      </c>
      <c r="E7" s="30">
        <v>0.57058539956721088</v>
      </c>
      <c r="F7" s="30">
        <v>0.65084822358357497</v>
      </c>
      <c r="G7" s="30">
        <v>0.66824451068706314</v>
      </c>
      <c r="H7" s="30">
        <v>0.63213507472943697</v>
      </c>
      <c r="I7" s="30" t="s">
        <v>169</v>
      </c>
      <c r="J7" s="30" t="s">
        <v>169</v>
      </c>
      <c r="K7" s="30" t="s">
        <v>169</v>
      </c>
      <c r="L7" s="30" t="s">
        <v>169</v>
      </c>
      <c r="M7" s="30" t="s">
        <v>169</v>
      </c>
      <c r="N7" s="30" t="s">
        <v>169</v>
      </c>
      <c r="O7" s="30" t="s">
        <v>169</v>
      </c>
      <c r="P7" s="30" t="s">
        <v>169</v>
      </c>
      <c r="Q7" s="30" t="s">
        <v>169</v>
      </c>
      <c r="R7" s="30" t="s">
        <v>169</v>
      </c>
      <c r="S7" s="30" t="s">
        <v>169</v>
      </c>
      <c r="T7" s="30" t="s">
        <v>169</v>
      </c>
      <c r="U7" s="30" t="s">
        <v>169</v>
      </c>
      <c r="V7" s="30" t="s">
        <v>169</v>
      </c>
      <c r="W7" s="30" t="s">
        <v>169</v>
      </c>
      <c r="X7" s="30" t="s">
        <v>169</v>
      </c>
      <c r="Y7" s="30" t="s">
        <v>169</v>
      </c>
      <c r="Z7" s="30" t="s">
        <v>169</v>
      </c>
      <c r="AA7" s="30" t="s">
        <v>169</v>
      </c>
      <c r="AB7" s="30" t="s">
        <v>169</v>
      </c>
      <c r="AC7" s="30" t="s">
        <v>169</v>
      </c>
      <c r="AD7" s="30" t="s">
        <v>169</v>
      </c>
      <c r="AE7" s="30" t="s">
        <v>169</v>
      </c>
    </row>
    <row r="8" spans="1:31">
      <c r="A8" s="29" t="s">
        <v>40</v>
      </c>
      <c r="B8" s="29" t="s">
        <v>20</v>
      </c>
      <c r="C8" s="30">
        <v>8.4171483693485719E-2</v>
      </c>
      <c r="D8" s="30">
        <v>8.4171483730116028E-2</v>
      </c>
      <c r="E8" s="30">
        <v>7.2031763839655802E-2</v>
      </c>
      <c r="F8" s="30">
        <v>0.13606531659418938</v>
      </c>
      <c r="G8" s="30">
        <v>0.15516875416281078</v>
      </c>
      <c r="H8" s="30">
        <v>0.13645875403613392</v>
      </c>
      <c r="I8" s="30">
        <v>0.14781850073652369</v>
      </c>
      <c r="J8" s="30">
        <v>0.14901710737975596</v>
      </c>
      <c r="K8" s="30">
        <v>0.18854957906944025</v>
      </c>
      <c r="L8" s="30">
        <v>0.17873431450906152</v>
      </c>
      <c r="M8" s="30">
        <v>0.19645692175216697</v>
      </c>
      <c r="N8" s="30">
        <v>0.22254109859730176</v>
      </c>
      <c r="O8" s="30">
        <v>0.26496874278711918</v>
      </c>
      <c r="P8" s="30">
        <v>0.25012607305986612</v>
      </c>
      <c r="Q8" s="30">
        <v>0.23063153818532744</v>
      </c>
      <c r="R8" s="30">
        <v>0.22391901451370316</v>
      </c>
      <c r="S8" s="30">
        <v>0.26120802581637115</v>
      </c>
      <c r="T8" s="30">
        <v>0.26052518858566948</v>
      </c>
      <c r="U8" s="30">
        <v>0.24054955258489974</v>
      </c>
      <c r="V8" s="30">
        <v>0.24893914071932352</v>
      </c>
      <c r="W8" s="30">
        <v>0.26933256993020654</v>
      </c>
      <c r="X8" s="30">
        <v>0.31118999466811503</v>
      </c>
      <c r="Y8" s="30">
        <v>0.25371973403939352</v>
      </c>
      <c r="Z8" s="30">
        <v>0.27992152384903324</v>
      </c>
      <c r="AA8" s="30">
        <v>0.28855729361088328</v>
      </c>
      <c r="AB8" s="30">
        <v>0.28260024342902723</v>
      </c>
      <c r="AC8" s="30">
        <v>0.28337451470768016</v>
      </c>
      <c r="AD8" s="30">
        <v>0.28260024499843478</v>
      </c>
      <c r="AE8" s="30">
        <v>0.2826002596275875</v>
      </c>
    </row>
    <row r="9" spans="1:31">
      <c r="A9" s="29" t="s">
        <v>40</v>
      </c>
      <c r="B9" s="29" t="s">
        <v>32</v>
      </c>
      <c r="C9" s="30">
        <v>5.8425192265816765E-2</v>
      </c>
      <c r="D9" s="30">
        <v>5.9361155871407077E-2</v>
      </c>
      <c r="E9" s="30">
        <v>5.9799153238577887E-2</v>
      </c>
      <c r="F9" s="30">
        <v>2.4047899840314618E-2</v>
      </c>
      <c r="G9" s="30">
        <v>2.4105865798294924E-2</v>
      </c>
      <c r="H9" s="30">
        <v>2.5203094069205789E-2</v>
      </c>
      <c r="I9" s="30">
        <v>2.6785850440124579E-2</v>
      </c>
      <c r="J9" s="30">
        <v>3.2896197904294343E-2</v>
      </c>
      <c r="K9" s="30">
        <v>2.829327877966056E-2</v>
      </c>
      <c r="L9" s="30">
        <v>3.1721086718399447E-2</v>
      </c>
      <c r="M9" s="30">
        <v>4.3049515665003743E-2</v>
      </c>
      <c r="N9" s="30">
        <v>7.9009283362367039E-2</v>
      </c>
      <c r="O9" s="30">
        <v>8.636206020534748E-2</v>
      </c>
      <c r="P9" s="30">
        <v>0.13451716700319372</v>
      </c>
      <c r="Q9" s="30">
        <v>0.11585508929129917</v>
      </c>
      <c r="R9" s="30">
        <v>0.10307546365797211</v>
      </c>
      <c r="S9" s="30">
        <v>0.16922291158441233</v>
      </c>
      <c r="T9" s="30">
        <v>0.22443018937261525</v>
      </c>
      <c r="U9" s="30">
        <v>0.22523719830397915</v>
      </c>
      <c r="V9" s="30">
        <v>0.25779028049575992</v>
      </c>
      <c r="W9" s="30">
        <v>0.33224775766470971</v>
      </c>
      <c r="X9" s="30">
        <v>0.37295906718851923</v>
      </c>
      <c r="Y9" s="30">
        <v>0.30864705642530982</v>
      </c>
      <c r="Z9" s="30">
        <v>0.31026368504022478</v>
      </c>
      <c r="AA9" s="30">
        <v>0.27087364100891498</v>
      </c>
      <c r="AB9" s="30" t="s">
        <v>169</v>
      </c>
      <c r="AC9" s="30" t="s">
        <v>169</v>
      </c>
      <c r="AD9" s="30" t="s">
        <v>169</v>
      </c>
      <c r="AE9" s="30" t="s">
        <v>169</v>
      </c>
    </row>
    <row r="10" spans="1:31">
      <c r="A10" s="29" t="s">
        <v>40</v>
      </c>
      <c r="B10" s="29" t="s">
        <v>66</v>
      </c>
      <c r="C10" s="30">
        <v>9.7188244014910323E-4</v>
      </c>
      <c r="D10" s="30">
        <v>3.9142604108329915E-4</v>
      </c>
      <c r="E10" s="30">
        <v>1.7180786173414501E-3</v>
      </c>
      <c r="F10" s="30">
        <v>6.4506843397076682E-3</v>
      </c>
      <c r="G10" s="30">
        <v>4.8957987141460468E-3</v>
      </c>
      <c r="H10" s="30">
        <v>5.427136407320233E-3</v>
      </c>
      <c r="I10" s="30">
        <v>4.5804040056647973E-3</v>
      </c>
      <c r="J10" s="30">
        <v>7.083315099053542E-3</v>
      </c>
      <c r="K10" s="30">
        <v>5.2436733348746635E-3</v>
      </c>
      <c r="L10" s="30">
        <v>8.5810814275931683E-3</v>
      </c>
      <c r="M10" s="30">
        <v>1.2998501527085059E-2</v>
      </c>
      <c r="N10" s="30">
        <v>2.6249992988931083E-2</v>
      </c>
      <c r="O10" s="30">
        <v>2.639068711443136E-2</v>
      </c>
      <c r="P10" s="30">
        <v>3.3987780701541043E-2</v>
      </c>
      <c r="Q10" s="30">
        <v>3.8750408897875337E-2</v>
      </c>
      <c r="R10" s="30">
        <v>4.2038382358931758E-2</v>
      </c>
      <c r="S10" s="30">
        <v>6.7378334731680423E-2</v>
      </c>
      <c r="T10" s="30">
        <v>6.4251171095580983E-2</v>
      </c>
      <c r="U10" s="30">
        <v>9.8890391790858553E-2</v>
      </c>
      <c r="V10" s="30">
        <v>0.12210301790240843</v>
      </c>
      <c r="W10" s="30">
        <v>0.10856857659870529</v>
      </c>
      <c r="X10" s="30">
        <v>0.14001738963301355</v>
      </c>
      <c r="Y10" s="30">
        <v>0.14781264646351289</v>
      </c>
      <c r="Z10" s="30">
        <v>0.10632690607131322</v>
      </c>
      <c r="AA10" s="30">
        <v>0.11022255293634881</v>
      </c>
      <c r="AB10" s="30">
        <v>0.14138242611207799</v>
      </c>
      <c r="AC10" s="30">
        <v>0.14949101201651707</v>
      </c>
      <c r="AD10" s="30">
        <v>0.16374149708220112</v>
      </c>
      <c r="AE10" s="30">
        <v>0.16738398107051561</v>
      </c>
    </row>
    <row r="11" spans="1:31">
      <c r="A11" s="29" t="s">
        <v>40</v>
      </c>
      <c r="B11" s="29" t="s">
        <v>65</v>
      </c>
      <c r="C11" s="30">
        <v>0.20931273331737332</v>
      </c>
      <c r="D11" s="30">
        <v>0.21540729989512486</v>
      </c>
      <c r="E11" s="30">
        <v>0.20960053018583608</v>
      </c>
      <c r="F11" s="30">
        <v>0.24688732156006202</v>
      </c>
      <c r="G11" s="30">
        <v>0.25501430253914487</v>
      </c>
      <c r="H11" s="30">
        <v>0.23987041604536849</v>
      </c>
      <c r="I11" s="30">
        <v>0.24247447931552743</v>
      </c>
      <c r="J11" s="30">
        <v>0.27466593813341389</v>
      </c>
      <c r="K11" s="30">
        <v>0.25296869342871436</v>
      </c>
      <c r="L11" s="30">
        <v>0.24080446973234848</v>
      </c>
      <c r="M11" s="30">
        <v>0.2315665720927127</v>
      </c>
      <c r="N11" s="30">
        <v>0.23097039693259175</v>
      </c>
      <c r="O11" s="30">
        <v>0.25078839018880522</v>
      </c>
      <c r="P11" s="30">
        <v>0.26159851084519253</v>
      </c>
      <c r="Q11" s="30">
        <v>0.25247407386624549</v>
      </c>
      <c r="R11" s="30">
        <v>0.24893478009622544</v>
      </c>
      <c r="S11" s="30">
        <v>0.27836795581353901</v>
      </c>
      <c r="T11" s="30">
        <v>0.25505784166603029</v>
      </c>
      <c r="U11" s="30">
        <v>0.24178115626331312</v>
      </c>
      <c r="V11" s="30">
        <v>0.22717693110627982</v>
      </c>
      <c r="W11" s="30">
        <v>0.22398781211634841</v>
      </c>
      <c r="X11" s="30">
        <v>0.25205831870291168</v>
      </c>
      <c r="Y11" s="30">
        <v>0.24884496462649475</v>
      </c>
      <c r="Z11" s="30">
        <v>0.24075394998585961</v>
      </c>
      <c r="AA11" s="30">
        <v>0.25037291660829264</v>
      </c>
      <c r="AB11" s="30">
        <v>0.29446304255585698</v>
      </c>
      <c r="AC11" s="30">
        <v>0.26080760640522466</v>
      </c>
      <c r="AD11" s="30">
        <v>0.2465981598289495</v>
      </c>
      <c r="AE11" s="30">
        <v>0.24143734733179534</v>
      </c>
    </row>
    <row r="12" spans="1:31">
      <c r="A12" s="29" t="s">
        <v>40</v>
      </c>
      <c r="B12" s="29" t="s">
        <v>69</v>
      </c>
      <c r="C12" s="30">
        <v>0.36997968559714356</v>
      </c>
      <c r="D12" s="30">
        <v>0.37116296565451296</v>
      </c>
      <c r="E12" s="30">
        <v>0.33499437380371383</v>
      </c>
      <c r="F12" s="30">
        <v>0.32890621420909821</v>
      </c>
      <c r="G12" s="30">
        <v>0.3581663523653722</v>
      </c>
      <c r="H12" s="30">
        <v>0.36764733636058061</v>
      </c>
      <c r="I12" s="30">
        <v>0.37385371730745548</v>
      </c>
      <c r="J12" s="30">
        <v>0.34948232209280328</v>
      </c>
      <c r="K12" s="30">
        <v>0.34704312389870123</v>
      </c>
      <c r="L12" s="30">
        <v>0.34381132476317855</v>
      </c>
      <c r="M12" s="30">
        <v>0.34691680734811547</v>
      </c>
      <c r="N12" s="30">
        <v>0.32053022201420334</v>
      </c>
      <c r="O12" s="30">
        <v>0.30821889288594695</v>
      </c>
      <c r="P12" s="30">
        <v>0.32959756926740219</v>
      </c>
      <c r="Q12" s="30">
        <v>0.34550178167374895</v>
      </c>
      <c r="R12" s="30">
        <v>0.35516378242098579</v>
      </c>
      <c r="S12" s="30">
        <v>0.33253392767173001</v>
      </c>
      <c r="T12" s="30">
        <v>0.33136537509426373</v>
      </c>
      <c r="U12" s="30">
        <v>0.33100202447706617</v>
      </c>
      <c r="V12" s="30">
        <v>0.3241999764047625</v>
      </c>
      <c r="W12" s="30">
        <v>0.30799739918439001</v>
      </c>
      <c r="X12" s="30">
        <v>0.29486111343020022</v>
      </c>
      <c r="Y12" s="30">
        <v>0.31549554317456602</v>
      </c>
      <c r="Z12" s="30">
        <v>0.32939764598798621</v>
      </c>
      <c r="AA12" s="30">
        <v>0.33928036494325803</v>
      </c>
      <c r="AB12" s="30">
        <v>0.32202296053040064</v>
      </c>
      <c r="AC12" s="30">
        <v>0.32255075565390751</v>
      </c>
      <c r="AD12" s="30">
        <v>0.31896089657284715</v>
      </c>
      <c r="AE12" s="30">
        <v>0.31513151312626908</v>
      </c>
    </row>
    <row r="13" spans="1:31">
      <c r="A13" s="29" t="s">
        <v>40</v>
      </c>
      <c r="B13" s="29" t="s">
        <v>68</v>
      </c>
      <c r="C13" s="30">
        <v>0.29560339388116957</v>
      </c>
      <c r="D13" s="30">
        <v>0.29158891398488229</v>
      </c>
      <c r="E13" s="30">
        <v>0.2961090985585827</v>
      </c>
      <c r="F13" s="30">
        <v>0.28436539476446149</v>
      </c>
      <c r="G13" s="30">
        <v>0.2784559493671</v>
      </c>
      <c r="H13" s="30">
        <v>0.29470341119827825</v>
      </c>
      <c r="I13" s="30">
        <v>0.29625421692528187</v>
      </c>
      <c r="J13" s="30">
        <v>0.26174433981983963</v>
      </c>
      <c r="K13" s="30">
        <v>0.27440120005667967</v>
      </c>
      <c r="L13" s="30">
        <v>0.28198482872627167</v>
      </c>
      <c r="M13" s="30">
        <v>0.28169571599334653</v>
      </c>
      <c r="N13" s="30">
        <v>0.28343182844410625</v>
      </c>
      <c r="O13" s="30">
        <v>0.27101217892104174</v>
      </c>
      <c r="P13" s="30">
        <v>0.2660479860116351</v>
      </c>
      <c r="Q13" s="30">
        <v>0.28175250219013842</v>
      </c>
      <c r="R13" s="30">
        <v>0.28436634768991159</v>
      </c>
      <c r="S13" s="30">
        <v>0.24818619327914443</v>
      </c>
      <c r="T13" s="30">
        <v>0.2543391513107639</v>
      </c>
      <c r="U13" s="30">
        <v>0.26396067743184382</v>
      </c>
      <c r="V13" s="30">
        <v>0.26240785335059635</v>
      </c>
      <c r="W13" s="30">
        <v>0.26170971897313172</v>
      </c>
      <c r="X13" s="30">
        <v>0.2500857736856964</v>
      </c>
      <c r="Y13" s="30">
        <v>0.24019775408820596</v>
      </c>
      <c r="Z13" s="30">
        <v>0.25132041752067569</v>
      </c>
      <c r="AA13" s="30">
        <v>0.24869696423341792</v>
      </c>
      <c r="AB13" s="30">
        <v>0.22538024427448414</v>
      </c>
      <c r="AC13" s="30">
        <v>0.22866505724932862</v>
      </c>
      <c r="AD13" s="30">
        <v>0.23325823767203319</v>
      </c>
      <c r="AE13" s="30">
        <v>0.23489231281020526</v>
      </c>
    </row>
    <row r="14" spans="1:31">
      <c r="A14" s="29" t="s">
        <v>40</v>
      </c>
      <c r="B14" s="29" t="s">
        <v>36</v>
      </c>
      <c r="C14" s="30">
        <v>6.0283082151604085E-2</v>
      </c>
      <c r="D14" s="30">
        <v>4.1075506775737229E-2</v>
      </c>
      <c r="E14" s="30">
        <v>4.7408887540556062E-2</v>
      </c>
      <c r="F14" s="30">
        <v>5.4720496279209219E-2</v>
      </c>
      <c r="G14" s="30">
        <v>5.1970756470294796E-2</v>
      </c>
      <c r="H14" s="30">
        <v>5.4015519730810223E-2</v>
      </c>
      <c r="I14" s="30">
        <v>5.3766652224096399E-2</v>
      </c>
      <c r="J14" s="30">
        <v>5.1451109228526207E-2</v>
      </c>
      <c r="K14" s="30">
        <v>4.9708042186523888E-2</v>
      </c>
      <c r="L14" s="30">
        <v>5.2752211507431659E-2</v>
      </c>
      <c r="M14" s="30">
        <v>4.9883103531438669E-2</v>
      </c>
      <c r="N14" s="30">
        <v>0.10384338708311723</v>
      </c>
      <c r="O14" s="30">
        <v>0.11744122936749754</v>
      </c>
      <c r="P14" s="30">
        <v>0.11889015718592703</v>
      </c>
      <c r="Q14" s="30">
        <v>0.12522150890026443</v>
      </c>
      <c r="R14" s="30">
        <v>0.12543692177901883</v>
      </c>
      <c r="S14" s="30">
        <v>0.1231810362737582</v>
      </c>
      <c r="T14" s="30">
        <v>0.12286426256733482</v>
      </c>
      <c r="U14" s="30">
        <v>0.12756923794892083</v>
      </c>
      <c r="V14" s="30">
        <v>0.12710606200598695</v>
      </c>
      <c r="W14" s="30">
        <v>0.13077245491848011</v>
      </c>
      <c r="X14" s="30">
        <v>0.1397438862539872</v>
      </c>
      <c r="Y14" s="30">
        <v>0.13672332419303063</v>
      </c>
      <c r="Z14" s="30">
        <v>0.13939815921162452</v>
      </c>
      <c r="AA14" s="30">
        <v>0.13692036952362169</v>
      </c>
      <c r="AB14" s="30">
        <v>0.13007056096648781</v>
      </c>
      <c r="AC14" s="30">
        <v>0.13163814938758661</v>
      </c>
      <c r="AD14" s="30">
        <v>0.12831828036257453</v>
      </c>
      <c r="AE14" s="30">
        <v>0.12377447090566759</v>
      </c>
    </row>
    <row r="15" spans="1:31">
      <c r="A15" s="29" t="s">
        <v>40</v>
      </c>
      <c r="B15" s="29" t="s">
        <v>73</v>
      </c>
      <c r="C15" s="30">
        <v>4.4684018546705007E-2</v>
      </c>
      <c r="D15" s="30">
        <v>6.2649567619369753E-2</v>
      </c>
      <c r="E15" s="30">
        <v>8.0841440723695826E-2</v>
      </c>
      <c r="F15" s="30">
        <v>0.17945536543067744</v>
      </c>
      <c r="G15" s="30">
        <v>0.18216997988559258</v>
      </c>
      <c r="H15" s="30">
        <v>0.18591005663687166</v>
      </c>
      <c r="I15" s="30">
        <v>0.23105261638984334</v>
      </c>
      <c r="J15" s="30">
        <v>0.23170420074596121</v>
      </c>
      <c r="K15" s="30">
        <v>0.22909692501577361</v>
      </c>
      <c r="L15" s="30">
        <v>0.23124183681528868</v>
      </c>
      <c r="M15" s="30">
        <v>0.22567857379752276</v>
      </c>
      <c r="N15" s="30">
        <v>0.25397690718449045</v>
      </c>
      <c r="O15" s="30">
        <v>0.24140282882546166</v>
      </c>
      <c r="P15" s="30">
        <v>0.24508840338104221</v>
      </c>
      <c r="Q15" s="30">
        <v>0.25689370030816028</v>
      </c>
      <c r="R15" s="30">
        <v>0.24993865574669016</v>
      </c>
      <c r="S15" s="30">
        <v>0.24865218504466752</v>
      </c>
      <c r="T15" s="30">
        <v>0.2432289499276426</v>
      </c>
      <c r="U15" s="30">
        <v>0.26235225081585023</v>
      </c>
      <c r="V15" s="30">
        <v>0.26346110775134191</v>
      </c>
      <c r="W15" s="30">
        <v>0.27039194610470435</v>
      </c>
      <c r="X15" s="30">
        <v>0.25991217024174013</v>
      </c>
      <c r="Y15" s="30">
        <v>0.24511333144761646</v>
      </c>
      <c r="Z15" s="30">
        <v>0.26148361420021787</v>
      </c>
      <c r="AA15" s="30">
        <v>0.25077670943726305</v>
      </c>
      <c r="AB15" s="30">
        <v>0.23592543538611549</v>
      </c>
      <c r="AC15" s="30">
        <v>0.22939493753205303</v>
      </c>
      <c r="AD15" s="30">
        <v>0.22925895701328952</v>
      </c>
      <c r="AE15" s="30">
        <v>0.22065183863178972</v>
      </c>
    </row>
    <row r="16" spans="1:31">
      <c r="A16" s="29" t="s">
        <v>40</v>
      </c>
      <c r="B16" s="29" t="s">
        <v>56</v>
      </c>
      <c r="C16" s="30">
        <v>4.7833289566923828E-2</v>
      </c>
      <c r="D16" s="30">
        <v>6.1704196318734278E-2</v>
      </c>
      <c r="E16" s="30">
        <v>7.2367786361413319E-2</v>
      </c>
      <c r="F16" s="30">
        <v>8.3979303985251635E-2</v>
      </c>
      <c r="G16" s="30">
        <v>8.2972333398414685E-2</v>
      </c>
      <c r="H16" s="30">
        <v>8.3875968903093387E-2</v>
      </c>
      <c r="I16" s="30">
        <v>7.9640223047117542E-2</v>
      </c>
      <c r="J16" s="30">
        <v>7.383780341453601E-2</v>
      </c>
      <c r="K16" s="30">
        <v>7.0249639234858732E-2</v>
      </c>
      <c r="L16" s="30">
        <v>6.9880737646850447E-2</v>
      </c>
      <c r="M16" s="30">
        <v>6.75092298333725E-2</v>
      </c>
      <c r="N16" s="30">
        <v>6.5425097901025117E-2</v>
      </c>
      <c r="O16" s="30">
        <v>6.3318826335270695E-2</v>
      </c>
      <c r="P16" s="30">
        <v>6.2016583692410525E-2</v>
      </c>
      <c r="Q16" s="30">
        <v>6.4367281329169232E-2</v>
      </c>
      <c r="R16" s="30">
        <v>6.2841947937522624E-2</v>
      </c>
      <c r="S16" s="30">
        <v>5.8600074418920699E-2</v>
      </c>
      <c r="T16" s="30">
        <v>5.7578718942618443E-2</v>
      </c>
      <c r="U16" s="30">
        <v>5.8398311808507547E-2</v>
      </c>
      <c r="V16" s="30">
        <v>5.7721506263616953E-2</v>
      </c>
      <c r="W16" s="30">
        <v>5.8068489261591735E-2</v>
      </c>
      <c r="X16" s="30">
        <v>5.4332877021693024E-2</v>
      </c>
      <c r="Y16" s="30">
        <v>4.8068543365264921E-2</v>
      </c>
      <c r="Z16" s="30">
        <v>4.9661563110404594E-2</v>
      </c>
      <c r="AA16" s="30">
        <v>4.6286907428360446E-2</v>
      </c>
      <c r="AB16" s="30">
        <v>4.0794481164491359E-2</v>
      </c>
      <c r="AC16" s="30">
        <v>3.8259708677582799E-2</v>
      </c>
      <c r="AD16" s="30">
        <v>3.5603443402836513E-2</v>
      </c>
      <c r="AE16" s="30">
        <v>3.286399601604803E-2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0.48111416862871004</v>
      </c>
      <c r="D20" s="30">
        <v>0.44959737507218706</v>
      </c>
      <c r="E20" s="30">
        <v>0.46661479969815645</v>
      </c>
      <c r="F20" s="30">
        <v>0.55929370414315149</v>
      </c>
      <c r="G20" s="30">
        <v>0.63510386677730035</v>
      </c>
      <c r="H20" s="30">
        <v>0.57640206094634761</v>
      </c>
      <c r="I20" s="30">
        <v>0.56870309696122734</v>
      </c>
      <c r="J20" s="30">
        <v>0.60191401984889814</v>
      </c>
      <c r="K20" s="30">
        <v>0.60348122834469231</v>
      </c>
      <c r="L20" s="30">
        <v>0.58347242148498302</v>
      </c>
      <c r="M20" s="30">
        <v>0.55938127550766625</v>
      </c>
      <c r="N20" s="30">
        <v>0.52024814923451479</v>
      </c>
      <c r="O20" s="30">
        <v>0.61296103321407935</v>
      </c>
      <c r="P20" s="30">
        <v>0.5450268302731025</v>
      </c>
      <c r="Q20" s="30">
        <v>0.43076610857432773</v>
      </c>
      <c r="R20" s="30">
        <v>0.53398077963808555</v>
      </c>
      <c r="S20" s="30">
        <v>0.59654817351598177</v>
      </c>
      <c r="T20" s="30">
        <v>0.58277809064772523</v>
      </c>
      <c r="U20" s="30">
        <v>0.53858625063419585</v>
      </c>
      <c r="V20" s="30">
        <v>0.47430317943514289</v>
      </c>
      <c r="W20" s="30">
        <v>0.52917361093551318</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6.1459261333251872E-3</v>
      </c>
      <c r="D22" s="30">
        <v>6.1459263994194328E-3</v>
      </c>
      <c r="E22" s="30">
        <v>1.8495219684881641E-2</v>
      </c>
      <c r="F22" s="30">
        <v>4.7827298282491319E-2</v>
      </c>
      <c r="G22" s="30">
        <v>4.3986205559491329E-2</v>
      </c>
      <c r="H22" s="30">
        <v>2.8370912034502826E-2</v>
      </c>
      <c r="I22" s="30">
        <v>6.7644199858593601E-2</v>
      </c>
      <c r="J22" s="30">
        <v>8.9836870129988131E-2</v>
      </c>
      <c r="K22" s="30">
        <v>0.18039462442855106</v>
      </c>
      <c r="L22" s="30">
        <v>0.12985834992297626</v>
      </c>
      <c r="M22" s="30">
        <v>0.13360766386767781</v>
      </c>
      <c r="N22" s="30">
        <v>0.20414496565737805</v>
      </c>
      <c r="O22" s="30">
        <v>0.21602718944609059</v>
      </c>
      <c r="P22" s="30">
        <v>0.25356952578107034</v>
      </c>
      <c r="Q22" s="30">
        <v>0.22973972851396529</v>
      </c>
      <c r="R22" s="30">
        <v>0.19368087440375967</v>
      </c>
      <c r="S22" s="30">
        <v>0.2563069672570813</v>
      </c>
      <c r="T22" s="30">
        <v>0.28510731776450698</v>
      </c>
      <c r="U22" s="30">
        <v>0.25555181346109224</v>
      </c>
      <c r="V22" s="30">
        <v>0.22375963842146668</v>
      </c>
      <c r="W22" s="30">
        <v>0.23458119918985204</v>
      </c>
      <c r="X22" s="30">
        <v>0.27946968588227761</v>
      </c>
      <c r="Y22" s="30">
        <v>2.7152291036535853E-2</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1.9353685515778496E-9</v>
      </c>
      <c r="D24" s="30">
        <v>2.0361709407408809E-9</v>
      </c>
      <c r="E24" s="30">
        <v>9.702688190913537E-4</v>
      </c>
      <c r="F24" s="30">
        <v>4.9826630424278009E-3</v>
      </c>
      <c r="G24" s="30">
        <v>6.9217623633530687E-4</v>
      </c>
      <c r="H24" s="30">
        <v>1.358423013916279E-3</v>
      </c>
      <c r="I24" s="30">
        <v>1.2654855442497588E-3</v>
      </c>
      <c r="J24" s="30">
        <v>3.2834579236272793E-3</v>
      </c>
      <c r="K24" s="30">
        <v>1.470223850965588E-3</v>
      </c>
      <c r="L24" s="30">
        <v>2.555491431228042E-3</v>
      </c>
      <c r="M24" s="30">
        <v>2.6895465560199828E-3</v>
      </c>
      <c r="N24" s="30">
        <v>1.8742748805784127E-2</v>
      </c>
      <c r="O24" s="30">
        <v>1.2521671556463504E-2</v>
      </c>
      <c r="P24" s="30">
        <v>2.8437625012744584E-2</v>
      </c>
      <c r="Q24" s="30">
        <v>3.6567523403413869E-2</v>
      </c>
      <c r="R24" s="30">
        <v>4.4237635172009758E-2</v>
      </c>
      <c r="S24" s="30">
        <v>6.149613376433484E-2</v>
      </c>
      <c r="T24" s="30">
        <v>7.6286268972680163E-2</v>
      </c>
      <c r="U24" s="30">
        <v>0.10233586720754004</v>
      </c>
      <c r="V24" s="30">
        <v>0.13961896156523915</v>
      </c>
      <c r="W24" s="30">
        <v>8.6135142713794785E-2</v>
      </c>
      <c r="X24" s="30">
        <v>0.12716259467469199</v>
      </c>
      <c r="Y24" s="30">
        <v>0.16651233963018441</v>
      </c>
      <c r="Z24" s="30">
        <v>9.8893884101270688E-2</v>
      </c>
      <c r="AA24" s="30">
        <v>8.9210183673285592E-2</v>
      </c>
      <c r="AB24" s="30">
        <v>0.12906772082824627</v>
      </c>
      <c r="AC24" s="30">
        <v>0.17715932691240197</v>
      </c>
      <c r="AD24" s="30">
        <v>0.1840070777829679</v>
      </c>
      <c r="AE24" s="30">
        <v>0.17232824965912186</v>
      </c>
    </row>
    <row r="25" spans="1:31" s="28" customFormat="1">
      <c r="A25" s="29" t="s">
        <v>130</v>
      </c>
      <c r="B25" s="29" t="s">
        <v>65</v>
      </c>
      <c r="C25" s="30">
        <v>9.6584445077413622E-2</v>
      </c>
      <c r="D25" s="30">
        <v>0.10248624131139432</v>
      </c>
      <c r="E25" s="30">
        <v>9.6554320676894276E-2</v>
      </c>
      <c r="F25" s="30">
        <v>0.1300739635498088</v>
      </c>
      <c r="G25" s="30">
        <v>0.1243758299992051</v>
      </c>
      <c r="H25" s="30">
        <v>0.11756229917949527</v>
      </c>
      <c r="I25" s="30">
        <v>0.13264465060102629</v>
      </c>
      <c r="J25" s="30">
        <v>0.17177238750077281</v>
      </c>
      <c r="K25" s="30">
        <v>0.14538117056605104</v>
      </c>
      <c r="L25" s="30">
        <v>0.1374237533010077</v>
      </c>
      <c r="M25" s="30">
        <v>0.13656235879635761</v>
      </c>
      <c r="N25" s="30">
        <v>0.13769277796914053</v>
      </c>
      <c r="O25" s="30">
        <v>0.15789517633343048</v>
      </c>
      <c r="P25" s="30">
        <v>0.16631739796684417</v>
      </c>
      <c r="Q25" s="30">
        <v>0.16995023383058211</v>
      </c>
      <c r="R25" s="30">
        <v>0.16259369916006464</v>
      </c>
      <c r="S25" s="30">
        <v>0.20479668044478597</v>
      </c>
      <c r="T25" s="30">
        <v>0.17154161698594805</v>
      </c>
      <c r="U25" s="30">
        <v>0.16511189179760297</v>
      </c>
      <c r="V25" s="30">
        <v>0.14928215768880881</v>
      </c>
      <c r="W25" s="30">
        <v>0.14572736572957792</v>
      </c>
      <c r="X25" s="30">
        <v>0.16833444485661042</v>
      </c>
      <c r="Y25" s="30">
        <v>0.16407815368785492</v>
      </c>
      <c r="Z25" s="30">
        <v>0.17328130989286628</v>
      </c>
      <c r="AA25" s="30">
        <v>0.17169674271128654</v>
      </c>
      <c r="AB25" s="30">
        <v>0.20582664343817073</v>
      </c>
      <c r="AC25" s="30">
        <v>0.16494200317073382</v>
      </c>
      <c r="AD25" s="30">
        <v>0.15105990337652245</v>
      </c>
      <c r="AE25" s="30">
        <v>0.13471453074905271</v>
      </c>
    </row>
    <row r="26" spans="1:31" s="28" customFormat="1">
      <c r="A26" s="29" t="s">
        <v>130</v>
      </c>
      <c r="B26" s="29" t="s">
        <v>69</v>
      </c>
      <c r="C26" s="30">
        <v>0.33396288706060784</v>
      </c>
      <c r="D26" s="30">
        <v>0.35937257141146822</v>
      </c>
      <c r="E26" s="30">
        <v>0.33463968632166124</v>
      </c>
      <c r="F26" s="30">
        <v>0.32725881300848431</v>
      </c>
      <c r="G26" s="30">
        <v>0.36524058530941717</v>
      </c>
      <c r="H26" s="30">
        <v>0.37934756120682339</v>
      </c>
      <c r="I26" s="30">
        <v>0.37539650679675413</v>
      </c>
      <c r="J26" s="30">
        <v>0.32816822250576538</v>
      </c>
      <c r="K26" s="30">
        <v>0.30500868987284818</v>
      </c>
      <c r="L26" s="30">
        <v>0.32142518326366792</v>
      </c>
      <c r="M26" s="30">
        <v>0.3335780967292783</v>
      </c>
      <c r="N26" s="30">
        <v>0.32890415379231669</v>
      </c>
      <c r="O26" s="30">
        <v>0.3157648337877399</v>
      </c>
      <c r="P26" s="30">
        <v>0.33289354413000644</v>
      </c>
      <c r="Q26" s="30">
        <v>0.35126726435898337</v>
      </c>
      <c r="R26" s="30">
        <v>0.35344002424387161</v>
      </c>
      <c r="S26" s="30">
        <v>0.31387552994479345</v>
      </c>
      <c r="T26" s="30">
        <v>0.29024678016663114</v>
      </c>
      <c r="U26" s="30">
        <v>0.30638669327845947</v>
      </c>
      <c r="V26" s="30">
        <v>0.30805924564876469</v>
      </c>
      <c r="W26" s="30">
        <v>0.31407158045919259</v>
      </c>
      <c r="X26" s="30">
        <v>0.29913002957305118</v>
      </c>
      <c r="Y26" s="30">
        <v>0.31296850942529203</v>
      </c>
      <c r="Z26" s="30">
        <v>0.32768572263223167</v>
      </c>
      <c r="AA26" s="30">
        <v>0.32656523194122472</v>
      </c>
      <c r="AB26" s="30">
        <v>0.29085918937198385</v>
      </c>
      <c r="AC26" s="30">
        <v>0.28170937901157733</v>
      </c>
      <c r="AD26" s="30">
        <v>0.28970447643504554</v>
      </c>
      <c r="AE26" s="30">
        <v>0.2997635142514411</v>
      </c>
    </row>
    <row r="27" spans="1:31" s="28" customFormat="1">
      <c r="A27" s="29" t="s">
        <v>130</v>
      </c>
      <c r="B27" s="29" t="s">
        <v>68</v>
      </c>
      <c r="C27" s="30">
        <v>0.28629390543532873</v>
      </c>
      <c r="D27" s="30">
        <v>0.28533027203069589</v>
      </c>
      <c r="E27" s="30">
        <v>0.28723653395686061</v>
      </c>
      <c r="F27" s="30">
        <v>0.27653113212192493</v>
      </c>
      <c r="G27" s="30">
        <v>0.26401835753405845</v>
      </c>
      <c r="H27" s="30">
        <v>0.28567260635917779</v>
      </c>
      <c r="I27" s="30">
        <v>0.28725693530307866</v>
      </c>
      <c r="J27" s="30">
        <v>0.25925461065165356</v>
      </c>
      <c r="K27" s="30">
        <v>0.26843638470455256</v>
      </c>
      <c r="L27" s="30">
        <v>0.28053989575493155</v>
      </c>
      <c r="M27" s="30">
        <v>0.28214297517493314</v>
      </c>
      <c r="N27" s="30">
        <v>0.28437402739999995</v>
      </c>
      <c r="O27" s="30">
        <v>0.27432442689255221</v>
      </c>
      <c r="P27" s="30">
        <v>0.26444194537800214</v>
      </c>
      <c r="Q27" s="30">
        <v>0.28507425534802788</v>
      </c>
      <c r="R27" s="30">
        <v>0.28663298851298641</v>
      </c>
      <c r="S27" s="30">
        <v>0.25510081296283149</v>
      </c>
      <c r="T27" s="30">
        <v>0.25706313010074955</v>
      </c>
      <c r="U27" s="30">
        <v>0.27124410333902355</v>
      </c>
      <c r="V27" s="30">
        <v>0.26457165959376627</v>
      </c>
      <c r="W27" s="30">
        <v>0.26825384495578525</v>
      </c>
      <c r="X27" s="30">
        <v>0.25445509774969249</v>
      </c>
      <c r="Y27" s="30">
        <v>0.24425670083202397</v>
      </c>
      <c r="Z27" s="30">
        <v>0.26102622270732567</v>
      </c>
      <c r="AA27" s="30">
        <v>0.25845002979483384</v>
      </c>
      <c r="AB27" s="30">
        <v>0.23459143180161784</v>
      </c>
      <c r="AC27" s="30">
        <v>0.23405180613673171</v>
      </c>
      <c r="AD27" s="30">
        <v>0.24272846322573091</v>
      </c>
      <c r="AE27" s="30">
        <v>0.24477263491845128</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v>0.15197503427667272</v>
      </c>
      <c r="O28" s="30">
        <v>0.15011321763814112</v>
      </c>
      <c r="P28" s="30">
        <v>0.15120697285743506</v>
      </c>
      <c r="Q28" s="30">
        <v>0.1527687766564616</v>
      </c>
      <c r="R28" s="30">
        <v>0.15204093272387692</v>
      </c>
      <c r="S28" s="30">
        <v>0.14629940419112902</v>
      </c>
      <c r="T28" s="30">
        <v>0.14335072605290111</v>
      </c>
      <c r="U28" s="30">
        <v>0.14611306281386069</v>
      </c>
      <c r="V28" s="30">
        <v>0.14562348626149918</v>
      </c>
      <c r="W28" s="30">
        <v>0.145236592916793</v>
      </c>
      <c r="X28" s="30">
        <v>0.14350304249594303</v>
      </c>
      <c r="Y28" s="30">
        <v>0.14079595778856799</v>
      </c>
      <c r="Z28" s="30">
        <v>0.14477626032615351</v>
      </c>
      <c r="AA28" s="30">
        <v>0.14348065518010794</v>
      </c>
      <c r="AB28" s="30">
        <v>0.14168462382091157</v>
      </c>
      <c r="AC28" s="30">
        <v>0.14010939252587945</v>
      </c>
      <c r="AD28" s="30">
        <v>0.14232130884311611</v>
      </c>
      <c r="AE28" s="30">
        <v>0.14063910014198067</v>
      </c>
    </row>
    <row r="29" spans="1:31" s="28" customFormat="1">
      <c r="A29" s="29" t="s">
        <v>130</v>
      </c>
      <c r="B29" s="29" t="s">
        <v>73</v>
      </c>
      <c r="C29" s="30">
        <v>3.6369017313546421E-2</v>
      </c>
      <c r="D29" s="30">
        <v>5.9923550228310501E-2</v>
      </c>
      <c r="E29" s="30">
        <v>8.1910485311480694E-2</v>
      </c>
      <c r="F29" s="30">
        <v>0.42484710535267312</v>
      </c>
      <c r="G29" s="30">
        <v>0.2080989644641793</v>
      </c>
      <c r="H29" s="30">
        <v>0.20779902977694389</v>
      </c>
      <c r="I29" s="30">
        <v>0.26042599044743747</v>
      </c>
      <c r="J29" s="30">
        <v>0.2630351350954645</v>
      </c>
      <c r="K29" s="30">
        <v>0.2594158731956383</v>
      </c>
      <c r="L29" s="30">
        <v>0.26110073644305504</v>
      </c>
      <c r="M29" s="30">
        <v>0.2544267122831626</v>
      </c>
      <c r="N29" s="30">
        <v>0.2716748988152331</v>
      </c>
      <c r="O29" s="30">
        <v>0.25877309316910219</v>
      </c>
      <c r="P29" s="30">
        <v>0.27310836471694822</v>
      </c>
      <c r="Q29" s="30">
        <v>0.28542392250996401</v>
      </c>
      <c r="R29" s="30">
        <v>0.27225288164230715</v>
      </c>
      <c r="S29" s="30">
        <v>0.28103767750333036</v>
      </c>
      <c r="T29" s="30">
        <v>0.26546444258235025</v>
      </c>
      <c r="U29" s="30">
        <v>0.28687731994064353</v>
      </c>
      <c r="V29" s="30">
        <v>0.28435814890624567</v>
      </c>
      <c r="W29" s="30">
        <v>0.28637178372259003</v>
      </c>
      <c r="X29" s="30">
        <v>0.28287741043768416</v>
      </c>
      <c r="Y29" s="30">
        <v>0.27387466589857246</v>
      </c>
      <c r="Z29" s="30">
        <v>0.29250552301524446</v>
      </c>
      <c r="AA29" s="30">
        <v>0.28384922333855628</v>
      </c>
      <c r="AB29" s="30">
        <v>0.28171258790518572</v>
      </c>
      <c r="AC29" s="30">
        <v>0.26500342798074095</v>
      </c>
      <c r="AD29" s="30">
        <v>0.27650864446688511</v>
      </c>
      <c r="AE29" s="30">
        <v>0.26870302700002296</v>
      </c>
    </row>
    <row r="30" spans="1:31" s="28" customFormat="1">
      <c r="A30" s="29" t="s">
        <v>130</v>
      </c>
      <c r="B30" s="29" t="s">
        <v>56</v>
      </c>
      <c r="C30" s="30">
        <v>2.5881967705868262E-2</v>
      </c>
      <c r="D30" s="30">
        <v>4.4991473649441033E-2</v>
      </c>
      <c r="E30" s="30">
        <v>6.331079030546273E-2</v>
      </c>
      <c r="F30" s="30">
        <v>7.5557925129219231E-2</v>
      </c>
      <c r="G30" s="30">
        <v>7.8399938774188382E-2</v>
      </c>
      <c r="H30" s="30">
        <v>8.2562555816703867E-2</v>
      </c>
      <c r="I30" s="30">
        <v>7.6152868132882343E-2</v>
      </c>
      <c r="J30" s="30">
        <v>7.2293584318681534E-2</v>
      </c>
      <c r="K30" s="30">
        <v>6.692712539801525E-2</v>
      </c>
      <c r="L30" s="30">
        <v>6.9335991868095651E-2</v>
      </c>
      <c r="M30" s="30">
        <v>6.6048408715307746E-2</v>
      </c>
      <c r="N30" s="30">
        <v>6.6713955686084278E-2</v>
      </c>
      <c r="O30" s="30">
        <v>6.5399154267933315E-2</v>
      </c>
      <c r="P30" s="30">
        <v>6.4339708210474966E-2</v>
      </c>
      <c r="Q30" s="30">
        <v>6.7118378279376681E-2</v>
      </c>
      <c r="R30" s="30">
        <v>6.5375155479741862E-2</v>
      </c>
      <c r="S30" s="30">
        <v>6.2793761370578058E-2</v>
      </c>
      <c r="T30" s="30">
        <v>6.0743202015202814E-2</v>
      </c>
      <c r="U30" s="30">
        <v>6.1475156514179452E-2</v>
      </c>
      <c r="V30" s="30">
        <v>6.0135788565677327E-2</v>
      </c>
      <c r="W30" s="30">
        <v>5.9944076265526579E-2</v>
      </c>
      <c r="X30" s="30">
        <v>5.949710165510947E-2</v>
      </c>
      <c r="Y30" s="30">
        <v>5.2802046564834178E-2</v>
      </c>
      <c r="Z30" s="30">
        <v>5.5575599017773175E-2</v>
      </c>
      <c r="AA30" s="30">
        <v>5.1499111773593009E-2</v>
      </c>
      <c r="AB30" s="30">
        <v>4.8805898417463717E-2</v>
      </c>
      <c r="AC30" s="30">
        <v>4.4299865602666438E-2</v>
      </c>
      <c r="AD30" s="30">
        <v>4.3270233139842851E-2</v>
      </c>
      <c r="AE30" s="30">
        <v>3.9106767284986403E-2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0.47430009260539202</v>
      </c>
      <c r="D34" s="30">
        <v>0.44190316808215807</v>
      </c>
      <c r="E34" s="30">
        <v>0.46044192017954655</v>
      </c>
      <c r="F34" s="30">
        <v>0.64548122801894192</v>
      </c>
      <c r="G34" s="30">
        <v>0.60567538952488986</v>
      </c>
      <c r="H34" s="30">
        <v>0.63291571299815874</v>
      </c>
      <c r="I34" s="30">
        <v>0.59390885313607977</v>
      </c>
      <c r="J34" s="30">
        <v>0.62435506923356265</v>
      </c>
      <c r="K34" s="30">
        <v>0.64639496041553302</v>
      </c>
      <c r="L34" s="30">
        <v>0.61804457177173344</v>
      </c>
      <c r="M34" s="30">
        <v>0.58783805816499779</v>
      </c>
      <c r="N34" s="30">
        <v>0.59014970830376723</v>
      </c>
      <c r="O34" s="30">
        <v>0.65614489682099242</v>
      </c>
      <c r="P34" s="30">
        <v>0.5853916520901582</v>
      </c>
      <c r="Q34" s="30">
        <v>0.56438436232991973</v>
      </c>
      <c r="R34" s="30">
        <v>0.56086437920660048</v>
      </c>
      <c r="S34" s="30">
        <v>0.56698899391784352</v>
      </c>
      <c r="T34" s="30">
        <v>0.56402888706186782</v>
      </c>
      <c r="U34" s="30">
        <v>0.51680359406866294</v>
      </c>
      <c r="V34" s="30">
        <v>0.5513912088269084</v>
      </c>
      <c r="W34" s="30">
        <v>0.51753777315917671</v>
      </c>
      <c r="X34" s="30">
        <v>0.56549114919420906</v>
      </c>
      <c r="Y34" s="30">
        <v>0.51869685725453507</v>
      </c>
      <c r="Z34" s="30">
        <v>0.51601922422168878</v>
      </c>
      <c r="AA34" s="30">
        <v>0.48058971944662404</v>
      </c>
      <c r="AB34" s="30">
        <v>0.48017321452246059</v>
      </c>
      <c r="AC34" s="30">
        <v>0.48826687502038879</v>
      </c>
      <c r="AD34" s="30">
        <v>0.44956422509689942</v>
      </c>
      <c r="AE34" s="30">
        <v>0.45856375346323369</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8.3303758666043448E-2</v>
      </c>
      <c r="D36" s="30">
        <v>8.3303758723461366E-2</v>
      </c>
      <c r="E36" s="30">
        <v>9.2980897091797299E-2</v>
      </c>
      <c r="F36" s="30">
        <v>0.17716032798926507</v>
      </c>
      <c r="G36" s="30">
        <v>0.19956786831936063</v>
      </c>
      <c r="H36" s="30">
        <v>0.17733287681817991</v>
      </c>
      <c r="I36" s="30">
        <v>0.20454293221970021</v>
      </c>
      <c r="J36" s="30">
        <v>0.20817951862727269</v>
      </c>
      <c r="K36" s="30">
        <v>0.23108833136076687</v>
      </c>
      <c r="L36" s="30">
        <v>0.22742553095902443</v>
      </c>
      <c r="M36" s="30">
        <v>0.25422315459186168</v>
      </c>
      <c r="N36" s="30">
        <v>0.26219457084053421</v>
      </c>
      <c r="O36" s="30">
        <v>0.32506437953265027</v>
      </c>
      <c r="P36" s="30">
        <v>0.27593026428580331</v>
      </c>
      <c r="Q36" s="30">
        <v>0.26377906811175234</v>
      </c>
      <c r="R36" s="30">
        <v>0.28090180075372634</v>
      </c>
      <c r="S36" s="30">
        <v>0.31209409628019896</v>
      </c>
      <c r="T36" s="30">
        <v>0.29494789949345135</v>
      </c>
      <c r="U36" s="30">
        <v>0.28184753215017944</v>
      </c>
      <c r="V36" s="30">
        <v>0.31751862031910938</v>
      </c>
      <c r="W36" s="30">
        <v>0.34829726015852214</v>
      </c>
      <c r="X36" s="30">
        <v>0.39707386099810649</v>
      </c>
      <c r="Y36" s="30">
        <v>0.34989913747200324</v>
      </c>
      <c r="Z36" s="30">
        <v>0.33906179671098718</v>
      </c>
      <c r="AA36" s="30">
        <v>0.46508622672342537</v>
      </c>
      <c r="AB36" s="30">
        <v>0.60916005793817229</v>
      </c>
      <c r="AC36" s="30">
        <v>0.61082904587163878</v>
      </c>
      <c r="AD36" s="30">
        <v>0.6091600549961822</v>
      </c>
      <c r="AE36" s="30">
        <v>0.60916005515754701</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0.16010655169602087</v>
      </c>
      <c r="J37" s="30">
        <v>0.20047394814090019</v>
      </c>
      <c r="K37" s="30">
        <v>0.24579876060013045</v>
      </c>
      <c r="L37" s="30">
        <v>0.17083106381822136</v>
      </c>
      <c r="M37" s="30">
        <v>0.14649457762556939</v>
      </c>
      <c r="N37" s="30">
        <v>0.16566801206784085</v>
      </c>
      <c r="O37" s="30">
        <v>0.27223948140900195</v>
      </c>
      <c r="P37" s="30">
        <v>0.22748594803218092</v>
      </c>
      <c r="Q37" s="30">
        <v>0.20785007610350076</v>
      </c>
      <c r="R37" s="30">
        <v>0.24162944390084803</v>
      </c>
      <c r="S37" s="30">
        <v>0.28446999347684276</v>
      </c>
      <c r="T37" s="30">
        <v>0.25534292781039353</v>
      </c>
      <c r="U37" s="30">
        <v>0.22523719830397915</v>
      </c>
      <c r="V37" s="30">
        <v>0.25779028049575992</v>
      </c>
      <c r="W37" s="30">
        <v>0.33224775766470971</v>
      </c>
      <c r="X37" s="30">
        <v>0.37295906718851923</v>
      </c>
      <c r="Y37" s="30">
        <v>0.30864705642530982</v>
      </c>
      <c r="Z37" s="30">
        <v>0.31026368504022478</v>
      </c>
      <c r="AA37" s="30">
        <v>0.27087364100891498</v>
      </c>
      <c r="AB37" s="30" t="s">
        <v>169</v>
      </c>
      <c r="AC37" s="30" t="s">
        <v>169</v>
      </c>
      <c r="AD37" s="30" t="s">
        <v>169</v>
      </c>
      <c r="AE37" s="30" t="s">
        <v>169</v>
      </c>
    </row>
    <row r="38" spans="1:31" s="28" customFormat="1">
      <c r="A38" s="29" t="s">
        <v>131</v>
      </c>
      <c r="B38" s="29" t="s">
        <v>66</v>
      </c>
      <c r="C38" s="30">
        <v>2.4343877572975681E-9</v>
      </c>
      <c r="D38" s="30">
        <v>2.5360088335843541E-9</v>
      </c>
      <c r="E38" s="30">
        <v>2.7101521970403301E-9</v>
      </c>
      <c r="F38" s="30">
        <v>7.6939721635545912E-3</v>
      </c>
      <c r="G38" s="30">
        <v>3.9765803769893004E-3</v>
      </c>
      <c r="H38" s="30">
        <v>4.1210734588544721E-3</v>
      </c>
      <c r="I38" s="30">
        <v>7.1390633680652122E-3</v>
      </c>
      <c r="J38" s="30">
        <v>1.2409169530388578E-2</v>
      </c>
      <c r="K38" s="30">
        <v>9.5555270087254347E-3</v>
      </c>
      <c r="L38" s="30">
        <v>1.4079495815781783E-2</v>
      </c>
      <c r="M38" s="30">
        <v>2.4208215176461545E-2</v>
      </c>
      <c r="N38" s="30">
        <v>3.5217734856336405E-2</v>
      </c>
      <c r="O38" s="30">
        <v>4.7545542377708951E-2</v>
      </c>
      <c r="P38" s="30">
        <v>3.5728841634433212E-2</v>
      </c>
      <c r="Q38" s="30">
        <v>4.497322307020532E-2</v>
      </c>
      <c r="R38" s="30">
        <v>5.8738879890610066E-2</v>
      </c>
      <c r="S38" s="30">
        <v>9.1509952164897532E-2</v>
      </c>
      <c r="T38" s="30">
        <v>5.4959774841308782E-2</v>
      </c>
      <c r="U38" s="30">
        <v>6.9534680466684276E-2</v>
      </c>
      <c r="V38" s="30">
        <v>8.9141023813435832E-2</v>
      </c>
      <c r="W38" s="30">
        <v>0.10802299770375808</v>
      </c>
      <c r="X38" s="30">
        <v>0.12479828028796672</v>
      </c>
      <c r="Y38" s="30">
        <v>9.3722810787317409E-2</v>
      </c>
      <c r="Z38" s="30">
        <v>0.11787391192280446</v>
      </c>
      <c r="AA38" s="30">
        <v>0.12855282948852331</v>
      </c>
      <c r="AB38" s="30">
        <v>0.13776802991809753</v>
      </c>
      <c r="AC38" s="30">
        <v>0.10498364321425414</v>
      </c>
      <c r="AD38" s="30">
        <v>9.7304053756657571E-2</v>
      </c>
      <c r="AE38" s="30">
        <v>9.9537609893545667E-2</v>
      </c>
    </row>
    <row r="39" spans="1:31" s="28" customFormat="1">
      <c r="A39" s="29" t="s">
        <v>131</v>
      </c>
      <c r="B39" s="29" t="s">
        <v>65</v>
      </c>
      <c r="C39" s="30">
        <v>0.5234418504860664</v>
      </c>
      <c r="D39" s="30">
        <v>0.52232404287732015</v>
      </c>
      <c r="E39" s="30">
        <v>0.52421478789368481</v>
      </c>
      <c r="F39" s="30">
        <v>0.52203360615399708</v>
      </c>
      <c r="G39" s="30">
        <v>0.52110051432379123</v>
      </c>
      <c r="H39" s="30">
        <v>0.52021092732901952</v>
      </c>
      <c r="I39" s="30">
        <v>0.52096280144510276</v>
      </c>
      <c r="J39" s="30">
        <v>0.51800359624696013</v>
      </c>
      <c r="K39" s="30">
        <v>0.51859987765615556</v>
      </c>
      <c r="L39" s="30">
        <v>0.50205959839607328</v>
      </c>
      <c r="M39" s="30">
        <v>0.51992931441701529</v>
      </c>
      <c r="N39" s="30">
        <v>0.51365138988825398</v>
      </c>
      <c r="O39" s="30">
        <v>0.51331780038309083</v>
      </c>
      <c r="P39" s="30">
        <v>0.50420594930160789</v>
      </c>
      <c r="Q39" s="30">
        <v>0.49209916332759446</v>
      </c>
      <c r="R39" s="30">
        <v>0.49066343634380311</v>
      </c>
      <c r="S39" s="30">
        <v>0.38610547253355471</v>
      </c>
      <c r="T39" s="30">
        <v>0.38452703403902033</v>
      </c>
      <c r="U39" s="30">
        <v>0.36996063373460458</v>
      </c>
      <c r="V39" s="30">
        <v>0.35308530510585306</v>
      </c>
      <c r="W39" s="30">
        <v>0.36344856095198558</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0.42774838888784189</v>
      </c>
      <c r="D40" s="30">
        <v>0.4026107315554241</v>
      </c>
      <c r="E40" s="30">
        <v>0.375292664492966</v>
      </c>
      <c r="F40" s="30">
        <v>0.34277129466794098</v>
      </c>
      <c r="G40" s="30">
        <v>0.39683386437271495</v>
      </c>
      <c r="H40" s="30">
        <v>0.38915641873290474</v>
      </c>
      <c r="I40" s="30">
        <v>0.41889757589238386</v>
      </c>
      <c r="J40" s="30">
        <v>0.41016008101241591</v>
      </c>
      <c r="K40" s="30">
        <v>0.40413795123962742</v>
      </c>
      <c r="L40" s="30">
        <v>0.41262010641420721</v>
      </c>
      <c r="M40" s="30">
        <v>0.38956423016317976</v>
      </c>
      <c r="N40" s="30">
        <v>0.36378285209273725</v>
      </c>
      <c r="O40" s="30">
        <v>0.32658156000488275</v>
      </c>
      <c r="P40" s="30">
        <v>0.38060001614553585</v>
      </c>
      <c r="Q40" s="30">
        <v>0.37332758715833364</v>
      </c>
      <c r="R40" s="30">
        <v>0.40276883512051403</v>
      </c>
      <c r="S40" s="30">
        <v>0.40077844629902803</v>
      </c>
      <c r="T40" s="30">
        <v>0.40036365963465326</v>
      </c>
      <c r="U40" s="30">
        <v>0.40182537954673841</v>
      </c>
      <c r="V40" s="30">
        <v>0.3611292001936019</v>
      </c>
      <c r="W40" s="30">
        <v>0.34417533027192598</v>
      </c>
      <c r="X40" s="30">
        <v>0.30859583814403546</v>
      </c>
      <c r="Y40" s="30">
        <v>0.36286107708758242</v>
      </c>
      <c r="Z40" s="30">
        <v>0.36529964653769692</v>
      </c>
      <c r="AA40" s="30">
        <v>0.38394865359438729</v>
      </c>
      <c r="AB40" s="30">
        <v>0.38266765145993059</v>
      </c>
      <c r="AC40" s="30">
        <v>0.38334172584821075</v>
      </c>
      <c r="AD40" s="30">
        <v>0.37657227520425873</v>
      </c>
      <c r="AE40" s="30">
        <v>0.32950748996753526</v>
      </c>
    </row>
    <row r="41" spans="1:31" s="28" customFormat="1">
      <c r="A41" s="29" t="s">
        <v>131</v>
      </c>
      <c r="B41" s="29" t="s">
        <v>68</v>
      </c>
      <c r="C41" s="30">
        <v>0.31430030716265484</v>
      </c>
      <c r="D41" s="30">
        <v>0.30433460633563897</v>
      </c>
      <c r="E41" s="30">
        <v>0.30992647483110464</v>
      </c>
      <c r="F41" s="30">
        <v>0.29648755153843287</v>
      </c>
      <c r="G41" s="30">
        <v>0.30069343277531146</v>
      </c>
      <c r="H41" s="30">
        <v>0.3149205525415959</v>
      </c>
      <c r="I41" s="30">
        <v>0.31866051282362884</v>
      </c>
      <c r="J41" s="30">
        <v>0.26617627095573354</v>
      </c>
      <c r="K41" s="30">
        <v>0.28833327516758156</v>
      </c>
      <c r="L41" s="30">
        <v>0.29984900532260356</v>
      </c>
      <c r="M41" s="30">
        <v>0.30064345188806346</v>
      </c>
      <c r="N41" s="30">
        <v>0.29996023902556324</v>
      </c>
      <c r="O41" s="30">
        <v>0.28480855889127399</v>
      </c>
      <c r="P41" s="30">
        <v>0.28571293301060097</v>
      </c>
      <c r="Q41" s="30">
        <v>0.29702735544325343</v>
      </c>
      <c r="R41" s="30">
        <v>0.29779086102049523</v>
      </c>
      <c r="S41" s="30">
        <v>0.24973966413878634</v>
      </c>
      <c r="T41" s="30">
        <v>0.26704275940804983</v>
      </c>
      <c r="U41" s="30">
        <v>0.27447472547394092</v>
      </c>
      <c r="V41" s="30">
        <v>0.27504995990008108</v>
      </c>
      <c r="W41" s="30">
        <v>0.26671202053316079</v>
      </c>
      <c r="X41" s="30">
        <v>0.25460983115468472</v>
      </c>
      <c r="Y41" s="30">
        <v>0.24750757477447219</v>
      </c>
      <c r="Z41" s="30">
        <v>0.24856691744293707</v>
      </c>
      <c r="AA41" s="30">
        <v>0.24139238385937942</v>
      </c>
      <c r="AB41" s="30">
        <v>0.22103526832344378</v>
      </c>
      <c r="AC41" s="30">
        <v>0.23127390354619609</v>
      </c>
      <c r="AD41" s="30">
        <v>0.23357713463404728</v>
      </c>
      <c r="AE41" s="30">
        <v>0.22806624638925321</v>
      </c>
    </row>
    <row r="42" spans="1:31" s="28" customFormat="1">
      <c r="A42" s="29" t="s">
        <v>131</v>
      </c>
      <c r="B42" s="29" t="s">
        <v>36</v>
      </c>
      <c r="C42" s="30" t="s">
        <v>169</v>
      </c>
      <c r="D42" s="30">
        <v>0.13244952735880136</v>
      </c>
      <c r="E42" s="30">
        <v>0.14848692208113012</v>
      </c>
      <c r="F42" s="30">
        <v>0.17009714114366439</v>
      </c>
      <c r="G42" s="30">
        <v>0.16357332082731735</v>
      </c>
      <c r="H42" s="30">
        <v>0.17221548691632363</v>
      </c>
      <c r="I42" s="30">
        <v>0.17214935217933791</v>
      </c>
      <c r="J42" s="30">
        <v>0.16178553732847661</v>
      </c>
      <c r="K42" s="30">
        <v>0.1588375496418476</v>
      </c>
      <c r="L42" s="30">
        <v>0.16073005694942596</v>
      </c>
      <c r="M42" s="30">
        <v>0.15855006325899451</v>
      </c>
      <c r="N42" s="30">
        <v>0.16101334582884771</v>
      </c>
      <c r="O42" s="30">
        <v>0.15365919528027563</v>
      </c>
      <c r="P42" s="30">
        <v>0.15601829061097169</v>
      </c>
      <c r="Q42" s="30">
        <v>0.15630119645767745</v>
      </c>
      <c r="R42" s="30">
        <v>0.15848366193980226</v>
      </c>
      <c r="S42" s="30">
        <v>0.14613053576318516</v>
      </c>
      <c r="T42" s="30">
        <v>0.14797165340419841</v>
      </c>
      <c r="U42" s="30">
        <v>0.14692644648210912</v>
      </c>
      <c r="V42" s="30">
        <v>0.14847706853750914</v>
      </c>
      <c r="W42" s="30">
        <v>0.15163530625912822</v>
      </c>
      <c r="X42" s="30">
        <v>0.14565536551861957</v>
      </c>
      <c r="Y42" s="30">
        <v>0.14437128020239817</v>
      </c>
      <c r="Z42" s="30">
        <v>0.14342771267665477</v>
      </c>
      <c r="AA42" s="30">
        <v>0.13822585984185662</v>
      </c>
      <c r="AB42" s="30">
        <v>0.12685618432387274</v>
      </c>
      <c r="AC42" s="30">
        <v>0.13293780309507197</v>
      </c>
      <c r="AD42" s="30">
        <v>0.12392106801552549</v>
      </c>
      <c r="AE42" s="30">
        <v>0.11798786973417402</v>
      </c>
    </row>
    <row r="43" spans="1:31" s="28" customFormat="1">
      <c r="A43" s="29" t="s">
        <v>131</v>
      </c>
      <c r="B43" s="29" t="s">
        <v>73</v>
      </c>
      <c r="C43" s="30">
        <v>4.8185071697508616E-2</v>
      </c>
      <c r="D43" s="30">
        <v>6.3797364415605226E-2</v>
      </c>
      <c r="E43" s="30">
        <v>8.0391264976809471E-2</v>
      </c>
      <c r="F43" s="30">
        <v>7.6132457489510738E-2</v>
      </c>
      <c r="G43" s="30">
        <v>7.8453968981321592E-2</v>
      </c>
      <c r="H43" s="30">
        <v>9.8354089941834699E-2</v>
      </c>
      <c r="I43" s="30">
        <v>0.11355904596327206</v>
      </c>
      <c r="J43" s="30">
        <v>0.10638041740244963</v>
      </c>
      <c r="K43" s="30">
        <v>0.10782108411355665</v>
      </c>
      <c r="L43" s="30">
        <v>0.1118061684661667</v>
      </c>
      <c r="M43" s="30">
        <v>0.11068593388339296</v>
      </c>
      <c r="N43" s="30">
        <v>0.17878868156691916</v>
      </c>
      <c r="O43" s="30">
        <v>0.18978880746444926</v>
      </c>
      <c r="P43" s="30">
        <v>0.18574804406759018</v>
      </c>
      <c r="Q43" s="30">
        <v>0.19633943792729511</v>
      </c>
      <c r="R43" s="30">
        <v>0.19626284229731328</v>
      </c>
      <c r="S43" s="30">
        <v>0.1935766863763772</v>
      </c>
      <c r="T43" s="30">
        <v>0.20308218195767258</v>
      </c>
      <c r="U43" s="30">
        <v>0.21697498847091756</v>
      </c>
      <c r="V43" s="30">
        <v>0.23106683474606537</v>
      </c>
      <c r="W43" s="30">
        <v>0.24798007111225315</v>
      </c>
      <c r="X43" s="30">
        <v>0.23633171582586615</v>
      </c>
      <c r="Y43" s="30">
        <v>0.21383299494484989</v>
      </c>
      <c r="Z43" s="30">
        <v>0.2239951382254122</v>
      </c>
      <c r="AA43" s="30">
        <v>0.20521874139900559</v>
      </c>
      <c r="AB43" s="30">
        <v>0.17201974605899994</v>
      </c>
      <c r="AC43" s="30">
        <v>0.17650050327846414</v>
      </c>
      <c r="AD43" s="30">
        <v>0.15275132165030542</v>
      </c>
      <c r="AE43" s="30">
        <v>0.14453695364114816</v>
      </c>
    </row>
    <row r="44" spans="1:31" s="28" customFormat="1">
      <c r="A44" s="29" t="s">
        <v>131</v>
      </c>
      <c r="B44" s="29" t="s">
        <v>56</v>
      </c>
      <c r="C44" s="30">
        <v>6.3093739962539849E-2</v>
      </c>
      <c r="D44" s="30">
        <v>7.885536770140858E-2</v>
      </c>
      <c r="E44" s="30">
        <v>8.1890413654437E-2</v>
      </c>
      <c r="F44" s="30">
        <v>9.4037455959454036E-2</v>
      </c>
      <c r="G44" s="30">
        <v>8.9169205913268795E-2</v>
      </c>
      <c r="H44" s="30">
        <v>8.8933893986419682E-2</v>
      </c>
      <c r="I44" s="30">
        <v>8.4937807379641697E-2</v>
      </c>
      <c r="J44" s="30">
        <v>7.5892316336152371E-2</v>
      </c>
      <c r="K44" s="30">
        <v>7.4064594018700733E-2</v>
      </c>
      <c r="L44" s="30">
        <v>7.3218357646878285E-2</v>
      </c>
      <c r="M44" s="30">
        <v>7.1343941056114926E-2</v>
      </c>
      <c r="N44" s="30">
        <v>6.7945885433459349E-2</v>
      </c>
      <c r="O44" s="30">
        <v>6.4474395465034987E-2</v>
      </c>
      <c r="P44" s="30">
        <v>6.3745485664646426E-2</v>
      </c>
      <c r="Q44" s="30">
        <v>6.5045477862346809E-2</v>
      </c>
      <c r="R44" s="30">
        <v>6.2313249260757889E-2</v>
      </c>
      <c r="S44" s="30">
        <v>5.6420192904608396E-2</v>
      </c>
      <c r="T44" s="30">
        <v>5.8375855923579127E-2</v>
      </c>
      <c r="U44" s="30">
        <v>5.688286913073811E-2</v>
      </c>
      <c r="V44" s="30">
        <v>5.9786713707666361E-2</v>
      </c>
      <c r="W44" s="30">
        <v>5.9989713510232988E-2</v>
      </c>
      <c r="X44" s="30">
        <v>5.2178991877674025E-2</v>
      </c>
      <c r="Y44" s="30">
        <v>4.6472821034372898E-2</v>
      </c>
      <c r="Z44" s="30">
        <v>4.5354837991733996E-2</v>
      </c>
      <c r="AA44" s="30">
        <v>3.9855994772419856E-2</v>
      </c>
      <c r="AB44" s="30">
        <v>2.9741401634801753E-2</v>
      </c>
      <c r="AC44" s="30">
        <v>3.181345060317705E-2</v>
      </c>
      <c r="AD44" s="30">
        <v>2.1747085268802549E-2</v>
      </c>
      <c r="AE44" s="30">
        <v>2.1702296170610053E-2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0.63257260893604439</v>
      </c>
      <c r="D49" s="30">
        <v>0.54445484075461625</v>
      </c>
      <c r="E49" s="30">
        <v>0.57058539956721088</v>
      </c>
      <c r="F49" s="30">
        <v>0.65084822358357497</v>
      </c>
      <c r="G49" s="30">
        <v>0.66824451068706314</v>
      </c>
      <c r="H49" s="30">
        <v>0.63213507472943697</v>
      </c>
      <c r="I49" s="30" t="s">
        <v>169</v>
      </c>
      <c r="J49" s="30" t="s">
        <v>169</v>
      </c>
      <c r="K49" s="30" t="s">
        <v>169</v>
      </c>
      <c r="L49" s="30" t="s">
        <v>169</v>
      </c>
      <c r="M49" s="30" t="s">
        <v>169</v>
      </c>
      <c r="N49" s="30" t="s">
        <v>169</v>
      </c>
      <c r="O49" s="30" t="s">
        <v>169</v>
      </c>
      <c r="P49" s="30" t="s">
        <v>169</v>
      </c>
      <c r="Q49" s="30" t="s">
        <v>169</v>
      </c>
      <c r="R49" s="30" t="s">
        <v>169</v>
      </c>
      <c r="S49" s="30" t="s">
        <v>169</v>
      </c>
      <c r="T49" s="30" t="s">
        <v>169</v>
      </c>
      <c r="U49" s="30" t="s">
        <v>169</v>
      </c>
      <c r="V49" s="30" t="s">
        <v>169</v>
      </c>
      <c r="W49" s="30" t="s">
        <v>169</v>
      </c>
      <c r="X49" s="30" t="s">
        <v>169</v>
      </c>
      <c r="Y49" s="30" t="s">
        <v>169</v>
      </c>
      <c r="Z49" s="30" t="s">
        <v>169</v>
      </c>
      <c r="AA49" s="30" t="s">
        <v>169</v>
      </c>
      <c r="AB49" s="30" t="s">
        <v>169</v>
      </c>
      <c r="AC49" s="30" t="s">
        <v>169</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2.4866787671232876E-3</v>
      </c>
      <c r="D51" s="30">
        <v>1.3097593607305936E-3</v>
      </c>
      <c r="E51" s="30">
        <v>2.1337159817351598E-3</v>
      </c>
      <c r="F51" s="30">
        <v>1.7597785388127854E-2</v>
      </c>
      <c r="G51" s="30">
        <v>1.6449835616438355E-2</v>
      </c>
      <c r="H51" s="30">
        <v>1.6302924657534246E-2</v>
      </c>
      <c r="I51" s="30">
        <v>2.09325E-2</v>
      </c>
      <c r="J51" s="30">
        <v>2.9283271689497715E-2</v>
      </c>
      <c r="K51" s="30">
        <v>1.8397603881278538E-2</v>
      </c>
      <c r="L51" s="30">
        <v>2.9497910958904111E-2</v>
      </c>
      <c r="M51" s="30">
        <v>4.6432168949771688E-2</v>
      </c>
      <c r="N51" s="30">
        <v>0.10451057534246576</v>
      </c>
      <c r="O51" s="30">
        <v>9.4956643835616431E-2</v>
      </c>
      <c r="P51" s="30">
        <v>0.15346361872146119</v>
      </c>
      <c r="Q51" s="30">
        <v>0.10039993150684932</v>
      </c>
      <c r="R51" s="30">
        <v>7.9798394977168952E-2</v>
      </c>
      <c r="S51" s="30">
        <v>0.149861401826484</v>
      </c>
      <c r="T51" s="30">
        <v>0.21923684931506848</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6.5022661898614517E-4</v>
      </c>
      <c r="D52" s="30">
        <v>1.8543692265020429E-5</v>
      </c>
      <c r="E52" s="30">
        <v>5.6174291822603324E-4</v>
      </c>
      <c r="F52" s="30">
        <v>2.8516402347772106E-3</v>
      </c>
      <c r="G52" s="30">
        <v>1.905931037599946E-3</v>
      </c>
      <c r="H52" s="30">
        <v>5.1102550308698026E-3</v>
      </c>
      <c r="I52" s="30">
        <v>3.4357268047870101E-3</v>
      </c>
      <c r="J52" s="30">
        <v>4.847100456576478E-3</v>
      </c>
      <c r="K52" s="30">
        <v>3.2916330019278363E-3</v>
      </c>
      <c r="L52" s="30">
        <v>5.2731394958947381E-3</v>
      </c>
      <c r="M52" s="30">
        <v>6.954961266439557E-3</v>
      </c>
      <c r="N52" s="30">
        <v>1.8319901429690335E-2</v>
      </c>
      <c r="O52" s="30">
        <v>1.2165357886633737E-2</v>
      </c>
      <c r="P52" s="30">
        <v>2.8366618354607246E-2</v>
      </c>
      <c r="Q52" s="30">
        <v>2.9802303861584931E-2</v>
      </c>
      <c r="R52" s="30">
        <v>2.7054696295337789E-2</v>
      </c>
      <c r="S52" s="30">
        <v>4.9040542652243863E-2</v>
      </c>
      <c r="T52" s="30">
        <v>4.6259161369742077E-2</v>
      </c>
      <c r="U52" s="30">
        <v>0.13821952031242235</v>
      </c>
      <c r="V52" s="30">
        <v>0.15248515656291323</v>
      </c>
      <c r="W52" s="30">
        <v>0.12631206369842748</v>
      </c>
      <c r="X52" s="30">
        <v>0.16876766646435554</v>
      </c>
      <c r="Y52" s="30">
        <v>0.17479158781231868</v>
      </c>
      <c r="Z52" s="30">
        <v>0.11039827719813249</v>
      </c>
      <c r="AA52" s="30">
        <v>0.11984747027861577</v>
      </c>
      <c r="AB52" s="30">
        <v>0.16703035724969983</v>
      </c>
      <c r="AC52" s="30">
        <v>0.20102390346731377</v>
      </c>
      <c r="AD52" s="30">
        <v>0.25446154191440362</v>
      </c>
      <c r="AE52" s="30">
        <v>0.24318082123567014</v>
      </c>
    </row>
    <row r="53" spans="1:31" s="28" customFormat="1">
      <c r="A53" s="29" t="s">
        <v>132</v>
      </c>
      <c r="B53" s="29" t="s">
        <v>65</v>
      </c>
      <c r="C53" s="30">
        <v>0.14311979881101569</v>
      </c>
      <c r="D53" s="30">
        <v>0.14454167628678014</v>
      </c>
      <c r="E53" s="30">
        <v>0.13142874675128199</v>
      </c>
      <c r="F53" s="30">
        <v>0.16211764344258078</v>
      </c>
      <c r="G53" s="30">
        <v>0.16657444218774747</v>
      </c>
      <c r="H53" s="30">
        <v>0.15757828611761018</v>
      </c>
      <c r="I53" s="30">
        <v>0.15902012198509755</v>
      </c>
      <c r="J53" s="30">
        <v>0.20055529106245149</v>
      </c>
      <c r="K53" s="30">
        <v>0.16630207969363797</v>
      </c>
      <c r="L53" s="30">
        <v>0.14267271838686643</v>
      </c>
      <c r="M53" s="30">
        <v>0.14390406874214187</v>
      </c>
      <c r="N53" s="30">
        <v>0.1299753003841872</v>
      </c>
      <c r="O53" s="30">
        <v>0.16019578613304353</v>
      </c>
      <c r="P53" s="30">
        <v>0.16530408376392344</v>
      </c>
      <c r="Q53" s="30">
        <v>0.15674535662326813</v>
      </c>
      <c r="R53" s="30">
        <v>0.15773799708207037</v>
      </c>
      <c r="S53" s="30">
        <v>0.19928838034327856</v>
      </c>
      <c r="T53" s="30">
        <v>0.16566252765139586</v>
      </c>
      <c r="U53" s="30">
        <v>0.14250874869588301</v>
      </c>
      <c r="V53" s="30">
        <v>0.14241674203279689</v>
      </c>
      <c r="W53" s="30">
        <v>0.12924444194081414</v>
      </c>
      <c r="X53" s="30">
        <v>0.15900575570879144</v>
      </c>
      <c r="Y53" s="30">
        <v>0.16467180046341118</v>
      </c>
      <c r="Z53" s="30">
        <v>0.15557881033663187</v>
      </c>
      <c r="AA53" s="30">
        <v>0.15679602910521626</v>
      </c>
      <c r="AB53" s="30">
        <v>0.19765801967647598</v>
      </c>
      <c r="AC53" s="30">
        <v>0.16424982997606805</v>
      </c>
      <c r="AD53" s="30">
        <v>0.14077623122020075</v>
      </c>
      <c r="AE53" s="30">
        <v>0.14130370960838415</v>
      </c>
    </row>
    <row r="54" spans="1:31" s="28" customFormat="1">
      <c r="A54" s="29" t="s">
        <v>132</v>
      </c>
      <c r="B54" s="29" t="s">
        <v>69</v>
      </c>
      <c r="C54" s="30">
        <v>0.35585517644101466</v>
      </c>
      <c r="D54" s="30">
        <v>0.35924556827348392</v>
      </c>
      <c r="E54" s="30">
        <v>0.30394964071448105</v>
      </c>
      <c r="F54" s="30">
        <v>0.3125742676482135</v>
      </c>
      <c r="G54" s="30">
        <v>0.3267109382057316</v>
      </c>
      <c r="H54" s="30">
        <v>0.33938751382471455</v>
      </c>
      <c r="I54" s="30">
        <v>0.34794615637442394</v>
      </c>
      <c r="J54" s="30">
        <v>0.32652147640725548</v>
      </c>
      <c r="K54" s="30">
        <v>0.34052911124809521</v>
      </c>
      <c r="L54" s="30">
        <v>0.31835554756195938</v>
      </c>
      <c r="M54" s="30">
        <v>0.32347946584535808</v>
      </c>
      <c r="N54" s="30">
        <v>0.28207146753176826</v>
      </c>
      <c r="O54" s="30">
        <v>0.28339601750195847</v>
      </c>
      <c r="P54" s="30">
        <v>0.2989378116058139</v>
      </c>
      <c r="Q54" s="30">
        <v>0.31985545949110372</v>
      </c>
      <c r="R54" s="30">
        <v>0.32204941899498163</v>
      </c>
      <c r="S54" s="30">
        <v>0.30165121977543163</v>
      </c>
      <c r="T54" s="30">
        <v>0.32137346331625322</v>
      </c>
      <c r="U54" s="30">
        <v>0.30469337179602363</v>
      </c>
      <c r="V54" s="30">
        <v>0.30509285114544787</v>
      </c>
      <c r="W54" s="30">
        <v>0.27079631728769843</v>
      </c>
      <c r="X54" s="30">
        <v>0.27130301061467421</v>
      </c>
      <c r="Y54" s="30">
        <v>0.28508785797280445</v>
      </c>
      <c r="Z54" s="30">
        <v>0.30171913718026633</v>
      </c>
      <c r="AA54" s="30">
        <v>0.31322897908426461</v>
      </c>
      <c r="AB54" s="30">
        <v>0.30996720742149086</v>
      </c>
      <c r="AC54" s="30">
        <v>0.32464388011159412</v>
      </c>
      <c r="AD54" s="30">
        <v>0.30791083657714885</v>
      </c>
      <c r="AE54" s="30">
        <v>0.32541580942376458</v>
      </c>
    </row>
    <row r="55" spans="1:31" s="28" customFormat="1">
      <c r="A55" s="29" t="s">
        <v>132</v>
      </c>
      <c r="B55" s="29" t="s">
        <v>68</v>
      </c>
      <c r="C55" s="30">
        <v>0.27589071853467989</v>
      </c>
      <c r="D55" s="30">
        <v>0.27388787201484061</v>
      </c>
      <c r="E55" s="30">
        <v>0.2837478542120378</v>
      </c>
      <c r="F55" s="30">
        <v>0.27266512381841623</v>
      </c>
      <c r="G55" s="30">
        <v>0.25969579576785484</v>
      </c>
      <c r="H55" s="30">
        <v>0.2732917878371634</v>
      </c>
      <c r="I55" s="30">
        <v>0.27823596289408448</v>
      </c>
      <c r="J55" s="30">
        <v>0.25660184201532132</v>
      </c>
      <c r="K55" s="30">
        <v>0.26235789311002361</v>
      </c>
      <c r="L55" s="30">
        <v>0.26147934336061662</v>
      </c>
      <c r="M55" s="30">
        <v>0.25743763033709477</v>
      </c>
      <c r="N55" s="30">
        <v>0.26576010457553956</v>
      </c>
      <c r="O55" s="30">
        <v>0.24851313349615392</v>
      </c>
      <c r="P55" s="30">
        <v>0.24866804848042223</v>
      </c>
      <c r="Q55" s="30">
        <v>0.26149693983999711</v>
      </c>
      <c r="R55" s="30">
        <v>0.26770839691357146</v>
      </c>
      <c r="S55" s="30">
        <v>0.24068925496232851</v>
      </c>
      <c r="T55" s="30">
        <v>0.24511563896935679</v>
      </c>
      <c r="U55" s="30">
        <v>0.24890897223430311</v>
      </c>
      <c r="V55" s="30">
        <v>0.25222890937805686</v>
      </c>
      <c r="W55" s="30">
        <v>0.25254309325677798</v>
      </c>
      <c r="X55" s="30">
        <v>0.24126450109019612</v>
      </c>
      <c r="Y55" s="30">
        <v>0.23226122549344635</v>
      </c>
      <c r="Z55" s="30">
        <v>0.24778319764333528</v>
      </c>
      <c r="AA55" s="30">
        <v>0.25086198884311922</v>
      </c>
      <c r="AB55" s="30">
        <v>0.22266623385208248</v>
      </c>
      <c r="AC55" s="30">
        <v>0.22585706210967335</v>
      </c>
      <c r="AD55" s="30">
        <v>0.226178730084238</v>
      </c>
      <c r="AE55" s="30">
        <v>0.23943871298859112</v>
      </c>
    </row>
    <row r="56" spans="1:31" s="28" customFormat="1">
      <c r="A56" s="29" t="s">
        <v>132</v>
      </c>
      <c r="B56" s="29" t="s">
        <v>36</v>
      </c>
      <c r="C56" s="30">
        <v>0.10710456565395461</v>
      </c>
      <c r="D56" s="30">
        <v>3.2772381874821677E-2</v>
      </c>
      <c r="E56" s="30">
        <v>3.6918689387230884E-2</v>
      </c>
      <c r="F56" s="30">
        <v>4.8370180678338676E-2</v>
      </c>
      <c r="G56" s="30">
        <v>4.6301756110375993E-2</v>
      </c>
      <c r="H56" s="30">
        <v>4.8597100927897353E-2</v>
      </c>
      <c r="I56" s="30">
        <v>4.8645492868267255E-2</v>
      </c>
      <c r="J56" s="30">
        <v>4.6395044805614398E-2</v>
      </c>
      <c r="K56" s="30">
        <v>4.5115990989773126E-2</v>
      </c>
      <c r="L56" s="30">
        <v>4.5748823198318536E-2</v>
      </c>
      <c r="M56" s="30">
        <v>4.3590888702856642E-2</v>
      </c>
      <c r="N56" s="30">
        <v>4.4219790757049696E-2</v>
      </c>
      <c r="O56" s="30">
        <v>3.9769133520170988E-2</v>
      </c>
      <c r="P56" s="30">
        <v>3.740065284358271E-2</v>
      </c>
      <c r="Q56" s="30">
        <v>4.0646566297947558E-2</v>
      </c>
      <c r="R56" s="30">
        <v>4.0363402427017026E-2</v>
      </c>
      <c r="S56" s="30">
        <v>3.7484862696198641E-2</v>
      </c>
      <c r="T56" s="30">
        <v>3.5690041930520028E-2</v>
      </c>
      <c r="U56" s="30">
        <v>3.9589778944941069E-2</v>
      </c>
      <c r="V56" s="30">
        <v>3.8143214790234303E-2</v>
      </c>
      <c r="W56" s="30">
        <v>1.5233049647010177E-2</v>
      </c>
      <c r="X56" s="30" t="s">
        <v>169</v>
      </c>
      <c r="Y56" s="30" t="s">
        <v>169</v>
      </c>
      <c r="Z56" s="30">
        <v>0.13577614644434685</v>
      </c>
      <c r="AA56" s="30">
        <v>0.13505324654914216</v>
      </c>
      <c r="AB56" s="30">
        <v>0.13541425137700325</v>
      </c>
      <c r="AC56" s="30">
        <v>0.13511112877753303</v>
      </c>
      <c r="AD56" s="30">
        <v>0.13678207533184314</v>
      </c>
      <c r="AE56" s="30">
        <v>0.12771358888404236</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v>0.26777508566208807</v>
      </c>
      <c r="O57" s="30">
        <v>0.25617977717922108</v>
      </c>
      <c r="P57" s="30">
        <v>0.24589519120090583</v>
      </c>
      <c r="Q57" s="30">
        <v>0.24957195194297177</v>
      </c>
      <c r="R57" s="30">
        <v>0.24918263065270443</v>
      </c>
      <c r="S57" s="30">
        <v>0.24536320260849898</v>
      </c>
      <c r="T57" s="30">
        <v>0.2438380539523872</v>
      </c>
      <c r="U57" s="30">
        <v>0.26437205287665849</v>
      </c>
      <c r="V57" s="30">
        <v>0.25747450077499545</v>
      </c>
      <c r="W57" s="30">
        <v>0.26174467275494673</v>
      </c>
      <c r="X57" s="30">
        <v>0.24774590943683408</v>
      </c>
      <c r="Y57" s="30">
        <v>0.23243690068493147</v>
      </c>
      <c r="Z57" s="30">
        <v>0.25330149353120246</v>
      </c>
      <c r="AA57" s="30">
        <v>0.25024148592085194</v>
      </c>
      <c r="AB57" s="30">
        <v>0.24054730783866057</v>
      </c>
      <c r="AC57" s="30">
        <v>0.23787538051750381</v>
      </c>
      <c r="AD57" s="30">
        <v>0.25017748287671232</v>
      </c>
      <c r="AE57" s="30">
        <v>0.23934005422374427</v>
      </c>
    </row>
    <row r="58" spans="1:31" s="28" customFormat="1">
      <c r="A58" s="29" t="s">
        <v>132</v>
      </c>
      <c r="B58" s="29" t="s">
        <v>56</v>
      </c>
      <c r="C58" s="30">
        <v>4.0606282247702193E-2</v>
      </c>
      <c r="D58" s="30">
        <v>5.6766348795338414E-2</v>
      </c>
      <c r="E58" s="30">
        <v>6.6276067260895313E-2</v>
      </c>
      <c r="F58" s="30">
        <v>8.6997672327795789E-2</v>
      </c>
      <c r="G58" s="30">
        <v>8.6014117566268464E-2</v>
      </c>
      <c r="H58" s="30">
        <v>8.491663092685052E-2</v>
      </c>
      <c r="I58" s="30">
        <v>8.2229378788227322E-2</v>
      </c>
      <c r="J58" s="30">
        <v>7.5963410535992551E-2</v>
      </c>
      <c r="K58" s="30">
        <v>7.2975161852650461E-2</v>
      </c>
      <c r="L58" s="30">
        <v>6.9811748694836515E-2</v>
      </c>
      <c r="M58" s="30">
        <v>6.8046780477905952E-2</v>
      </c>
      <c r="N58" s="30">
        <v>6.4650317503366236E-2</v>
      </c>
      <c r="O58" s="30">
        <v>6.2593683841240061E-2</v>
      </c>
      <c r="P58" s="30">
        <v>6.0107683980252215E-2</v>
      </c>
      <c r="Q58" s="30">
        <v>6.428096468025879E-2</v>
      </c>
      <c r="R58" s="30">
        <v>6.4059940191313933E-2</v>
      </c>
      <c r="S58" s="30">
        <v>5.8058459168021652E-2</v>
      </c>
      <c r="T58" s="30">
        <v>5.6340865423088242E-2</v>
      </c>
      <c r="U58" s="30">
        <v>5.9077076041996676E-2</v>
      </c>
      <c r="V58" s="30">
        <v>5.6410781644780361E-2</v>
      </c>
      <c r="W58" s="30">
        <v>5.7755700515689283E-2</v>
      </c>
      <c r="X58" s="30">
        <v>5.3819059347947173E-2</v>
      </c>
      <c r="Y58" s="30">
        <v>4.7020451051023926E-2</v>
      </c>
      <c r="Z58" s="30">
        <v>5.020462768050072E-2</v>
      </c>
      <c r="AA58" s="30">
        <v>4.8228986226576384E-2</v>
      </c>
      <c r="AB58" s="30">
        <v>4.3752420891434579E-2</v>
      </c>
      <c r="AC58" s="30">
        <v>3.9927198491543095E-2</v>
      </c>
      <c r="AD58" s="30">
        <v>4.0544212504717167E-2</v>
      </c>
      <c r="AE58" s="30">
        <v>3.6742726958692698E-2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0.17949788379775486</v>
      </c>
      <c r="D64" s="30">
        <v>0.17949788374863854</v>
      </c>
      <c r="E64" s="30">
        <v>0.10369338495951762</v>
      </c>
      <c r="F64" s="30">
        <v>0.17628780510083361</v>
      </c>
      <c r="G64" s="30">
        <v>0.2205615059707221</v>
      </c>
      <c r="H64" s="30">
        <v>0.20091972459815843</v>
      </c>
      <c r="I64" s="30">
        <v>0.13843624153307915</v>
      </c>
      <c r="J64" s="30">
        <v>0.10832974480631284</v>
      </c>
      <c r="K64" s="30">
        <v>0.15066351242322465</v>
      </c>
      <c r="L64" s="30">
        <v>0.16750418952712107</v>
      </c>
      <c r="M64" s="30">
        <v>0.18275046072425874</v>
      </c>
      <c r="N64" s="30">
        <v>0.21837168317000502</v>
      </c>
      <c r="O64" s="30">
        <v>0.2551072423952383</v>
      </c>
      <c r="P64" s="30">
        <v>0.27060790707589705</v>
      </c>
      <c r="Q64" s="30">
        <v>0.22756883313313012</v>
      </c>
      <c r="R64" s="30">
        <v>0.22619329473944116</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9.4225208333333338E-2</v>
      </c>
      <c r="D65" s="30">
        <v>9.6579999999999999E-2</v>
      </c>
      <c r="E65" s="30">
        <v>9.1599671803652971E-2</v>
      </c>
      <c r="F65" s="30">
        <v>2.0215550799086757E-2</v>
      </c>
      <c r="G65" s="30">
        <v>2.103330051369863E-2</v>
      </c>
      <c r="H65" s="30">
        <v>2.3023324771689502E-2</v>
      </c>
      <c r="I65" s="30">
        <v>1.6445520833333331E-2</v>
      </c>
      <c r="J65" s="30">
        <v>1.755861301369863E-2</v>
      </c>
      <c r="K65" s="30">
        <v>1.1639999999999987E-2</v>
      </c>
      <c r="L65" s="30">
        <v>1.8504023972602739E-2</v>
      </c>
      <c r="M65" s="30">
        <v>3.0073625856164382E-2</v>
      </c>
      <c r="N65" s="30">
        <v>5.3971809360730594E-2</v>
      </c>
      <c r="O65" s="30">
        <v>6.1473316210045661E-2</v>
      </c>
      <c r="P65" s="30">
        <v>0.11291391267123287</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3.7816256011756607E-3</v>
      </c>
      <c r="D66" s="30">
        <v>1.8447536153785437E-3</v>
      </c>
      <c r="E66" s="30">
        <v>6.4912596859674696E-3</v>
      </c>
      <c r="F66" s="30">
        <v>1.1824369993209941E-2</v>
      </c>
      <c r="G66" s="30">
        <v>1.4882797230348799E-2</v>
      </c>
      <c r="H66" s="30">
        <v>1.2325206875455765E-2</v>
      </c>
      <c r="I66" s="30">
        <v>6.5774327004131088E-3</v>
      </c>
      <c r="J66" s="30">
        <v>7.6409840172986139E-3</v>
      </c>
      <c r="K66" s="30">
        <v>6.5190034176567085E-3</v>
      </c>
      <c r="L66" s="30">
        <v>1.4246850432342313E-2</v>
      </c>
      <c r="M66" s="30">
        <v>1.9835129678653193E-2</v>
      </c>
      <c r="N66" s="30">
        <v>4.3284424703314631E-2</v>
      </c>
      <c r="O66" s="30">
        <v>4.5520252476774346E-2</v>
      </c>
      <c r="P66" s="30">
        <v>6.0910262505560885E-2</v>
      </c>
      <c r="Q66" s="30">
        <v>6.0334335558967458E-2</v>
      </c>
      <c r="R66" s="30">
        <v>5.1375058824674247E-2</v>
      </c>
      <c r="S66" s="30">
        <v>9.5119081454742849E-2</v>
      </c>
      <c r="T66" s="30">
        <v>9.6256357859587693E-2</v>
      </c>
      <c r="U66" s="30">
        <v>0.11497897941671853</v>
      </c>
      <c r="V66" s="30">
        <v>0.11933062232797645</v>
      </c>
      <c r="W66" s="30">
        <v>0.1167674664986757</v>
      </c>
      <c r="X66" s="30">
        <v>0.13845471937610543</v>
      </c>
      <c r="Y66" s="30">
        <v>0.14982808533174533</v>
      </c>
      <c r="Z66" s="30">
        <v>8.5247403416351911E-2</v>
      </c>
      <c r="AA66" s="30">
        <v>8.7069436773099237E-2</v>
      </c>
      <c r="AB66" s="30">
        <v>8.8737964194697039E-2</v>
      </c>
      <c r="AC66" s="30">
        <v>8.2282564536360986E-2</v>
      </c>
      <c r="AD66" s="30">
        <v>0.10723467432436205</v>
      </c>
      <c r="AE66" s="30">
        <v>9.4696012202410362E-2</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0.34305930648683075</v>
      </c>
      <c r="D68" s="30">
        <v>0.33761428421185591</v>
      </c>
      <c r="E68" s="30">
        <v>0.2965363484095242</v>
      </c>
      <c r="F68" s="30">
        <v>0.3213871591995428</v>
      </c>
      <c r="G68" s="30">
        <v>0.31266305706119757</v>
      </c>
      <c r="H68" s="30">
        <v>0.34570947334897728</v>
      </c>
      <c r="I68" s="30">
        <v>0.34171997354496647</v>
      </c>
      <c r="J68" s="30">
        <v>0.32923553757332463</v>
      </c>
      <c r="K68" s="30">
        <v>0.33429704770081536</v>
      </c>
      <c r="L68" s="30">
        <v>0.32806435267487727</v>
      </c>
      <c r="M68" s="30">
        <v>0.34272282539306409</v>
      </c>
      <c r="N68" s="30">
        <v>0.29301725927382333</v>
      </c>
      <c r="O68" s="30">
        <v>0.29138767812169847</v>
      </c>
      <c r="P68" s="30">
        <v>0.27303864150441404</v>
      </c>
      <c r="Q68" s="30">
        <v>0.31733170700646302</v>
      </c>
      <c r="R68" s="30">
        <v>0.3237191970964477</v>
      </c>
      <c r="S68" s="30">
        <v>0.30552626581958953</v>
      </c>
      <c r="T68" s="30">
        <v>0.3172984787092909</v>
      </c>
      <c r="U68" s="30">
        <v>0.30806175534290076</v>
      </c>
      <c r="V68" s="30">
        <v>0.32216286564937835</v>
      </c>
      <c r="W68" s="30">
        <v>0.28835529021498485</v>
      </c>
      <c r="X68" s="30">
        <v>0.29178229429178465</v>
      </c>
      <c r="Y68" s="30">
        <v>0.26417791001082214</v>
      </c>
      <c r="Z68" s="30">
        <v>0.29821215957218072</v>
      </c>
      <c r="AA68" s="30">
        <v>0.30689008382580441</v>
      </c>
      <c r="AB68" s="30">
        <v>0.28631052301362148</v>
      </c>
      <c r="AC68" s="30">
        <v>0.29382917429853578</v>
      </c>
      <c r="AD68" s="30">
        <v>0.28253188475880542</v>
      </c>
      <c r="AE68" s="30">
        <v>0.29029293491314423</v>
      </c>
    </row>
    <row r="69" spans="1:31" s="28" customFormat="1">
      <c r="A69" s="29" t="s">
        <v>133</v>
      </c>
      <c r="B69" s="29" t="s">
        <v>68</v>
      </c>
      <c r="C69" s="30">
        <v>0.3062910440369272</v>
      </c>
      <c r="D69" s="30">
        <v>0.29086640729965962</v>
      </c>
      <c r="E69" s="30">
        <v>0.29052435018823075</v>
      </c>
      <c r="F69" s="30">
        <v>0.28194372285340796</v>
      </c>
      <c r="G69" s="30">
        <v>0.27508558273697786</v>
      </c>
      <c r="H69" s="30">
        <v>0.28163177219684399</v>
      </c>
      <c r="I69" s="30">
        <v>0.29034614567950529</v>
      </c>
      <c r="J69" s="30">
        <v>0.27606599063085296</v>
      </c>
      <c r="K69" s="30">
        <v>0.28769941455613263</v>
      </c>
      <c r="L69" s="30">
        <v>0.28660746609712789</v>
      </c>
      <c r="M69" s="30">
        <v>0.28425444000483102</v>
      </c>
      <c r="N69" s="30">
        <v>0.28545211166884538</v>
      </c>
      <c r="O69" s="30">
        <v>0.27015272096836512</v>
      </c>
      <c r="P69" s="30">
        <v>0.25007705097765692</v>
      </c>
      <c r="Q69" s="30">
        <v>0.2570405653830794</v>
      </c>
      <c r="R69" s="30">
        <v>0.26601219990915698</v>
      </c>
      <c r="S69" s="30">
        <v>0.21170428757526069</v>
      </c>
      <c r="T69" s="30">
        <v>0.20856494667176709</v>
      </c>
      <c r="U69" s="30">
        <v>0.20152248631645722</v>
      </c>
      <c r="V69" s="30">
        <v>0.20741084605131205</v>
      </c>
      <c r="W69" s="30">
        <v>0.20282396968064598</v>
      </c>
      <c r="X69" s="30">
        <v>0.19668846900193435</v>
      </c>
      <c r="Y69" s="30">
        <v>0.18614240529351861</v>
      </c>
      <c r="Z69" s="30">
        <v>0.18379881314922769</v>
      </c>
      <c r="AA69" s="30">
        <v>0.18842864881587612</v>
      </c>
      <c r="AB69" s="30">
        <v>0.16654583423182412</v>
      </c>
      <c r="AC69" s="30">
        <v>0.16568650651751074</v>
      </c>
      <c r="AD69" s="30">
        <v>0.15899344683554448</v>
      </c>
      <c r="AE69" s="30">
        <v>0.16435627700409219</v>
      </c>
    </row>
    <row r="70" spans="1:31" s="28" customFormat="1">
      <c r="A70" s="29" t="s">
        <v>133</v>
      </c>
      <c r="B70" s="29" t="s">
        <v>36</v>
      </c>
      <c r="C70" s="30">
        <v>4.7645794384158592E-2</v>
      </c>
      <c r="D70" s="30">
        <v>4.7362925692736389E-2</v>
      </c>
      <c r="E70" s="30">
        <v>5.6753838184981566E-2</v>
      </c>
      <c r="F70" s="30">
        <v>5.5090822561496264E-2</v>
      </c>
      <c r="G70" s="30">
        <v>5.1461867547544261E-2</v>
      </c>
      <c r="H70" s="30">
        <v>5.2404194634007119E-2</v>
      </c>
      <c r="I70" s="30">
        <v>5.1593229034107367E-2</v>
      </c>
      <c r="J70" s="30">
        <v>4.9943441231228423E-2</v>
      </c>
      <c r="K70" s="30">
        <v>4.7468361648224502E-2</v>
      </c>
      <c r="L70" s="30">
        <v>5.5431878111082925E-2</v>
      </c>
      <c r="M70" s="30">
        <v>5.0958704134278145E-2</v>
      </c>
      <c r="N70" s="30">
        <v>8.0997064218317746E-2</v>
      </c>
      <c r="O70" s="30">
        <v>7.894769508020924E-2</v>
      </c>
      <c r="P70" s="30">
        <v>7.9387377593078318E-2</v>
      </c>
      <c r="Q70" s="30">
        <v>0.12110387555098404</v>
      </c>
      <c r="R70" s="30">
        <v>0.1199169536138712</v>
      </c>
      <c r="S70" s="30">
        <v>0.11899491809749541</v>
      </c>
      <c r="T70" s="30">
        <v>0.11741031776672035</v>
      </c>
      <c r="U70" s="30">
        <v>0.12099808450001605</v>
      </c>
      <c r="V70" s="30">
        <v>0.11860242415117686</v>
      </c>
      <c r="W70" s="30">
        <v>0.12293812434862798</v>
      </c>
      <c r="X70" s="30">
        <v>0.12101125073313555</v>
      </c>
      <c r="Y70" s="30">
        <v>0.11386931512104922</v>
      </c>
      <c r="Z70" s="30">
        <v>0.12126050216729888</v>
      </c>
      <c r="AA70" s="30">
        <v>0.11985140215504177</v>
      </c>
      <c r="AB70" s="30">
        <v>0.10892821314154673</v>
      </c>
      <c r="AC70" s="30">
        <v>0.10621362240684619</v>
      </c>
      <c r="AD70" s="30">
        <v>0.10868150399113624</v>
      </c>
      <c r="AE70" s="30">
        <v>0.10472235627510401</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8.3787975204453302E-2</v>
      </c>
      <c r="D72" s="30">
        <v>8.1778487622248694E-2</v>
      </c>
      <c r="E72" s="30">
        <v>9.6048893492400811E-2</v>
      </c>
      <c r="F72" s="30">
        <v>8.8880397232755134E-2</v>
      </c>
      <c r="G72" s="30">
        <v>8.4033157116472162E-2</v>
      </c>
      <c r="H72" s="30">
        <v>8.3069653252314912E-2</v>
      </c>
      <c r="I72" s="30">
        <v>7.9006486806287801E-2</v>
      </c>
      <c r="J72" s="30">
        <v>7.4936510059351369E-2</v>
      </c>
      <c r="K72" s="30">
        <v>7.2375222638674949E-2</v>
      </c>
      <c r="L72" s="30">
        <v>7.2309247928429798E-2</v>
      </c>
      <c r="M72" s="30">
        <v>6.7565185914367831E-2</v>
      </c>
      <c r="N72" s="30">
        <v>6.5294428258598297E-2</v>
      </c>
      <c r="O72" s="30">
        <v>6.4012869102891001E-2</v>
      </c>
      <c r="P72" s="30">
        <v>6.306027037528196E-2</v>
      </c>
      <c r="Q72" s="30">
        <v>6.1264342563827685E-2</v>
      </c>
      <c r="R72" s="30">
        <v>5.9415071240542593E-2</v>
      </c>
      <c r="S72" s="30">
        <v>5.875309025683418E-2</v>
      </c>
      <c r="T72" s="30">
        <v>5.7217116668268404E-2</v>
      </c>
      <c r="U72" s="30">
        <v>5.7595561512374209E-2</v>
      </c>
      <c r="V72" s="30">
        <v>5.5211280362642563E-2</v>
      </c>
      <c r="W72" s="30">
        <v>5.5112133597970854E-2</v>
      </c>
      <c r="X72" s="30">
        <v>5.1718078881749736E-2</v>
      </c>
      <c r="Y72" s="30">
        <v>4.5097067779818499E-2</v>
      </c>
      <c r="Z72" s="30">
        <v>4.589579092389548E-2</v>
      </c>
      <c r="AA72" s="30">
        <v>4.4983345737941292E-2</v>
      </c>
      <c r="AB72" s="30">
        <v>3.689414083332896E-2</v>
      </c>
      <c r="AC72" s="30">
        <v>3.4529956837962991E-2</v>
      </c>
      <c r="AD72" s="30">
        <v>3.3501728517894937E-2</v>
      </c>
      <c r="AE72" s="30">
        <v>3.0774072792706629E-2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1.1917981647348087E-8</v>
      </c>
      <c r="D78" s="30">
        <v>1.1652000461011592E-8</v>
      </c>
      <c r="E78" s="30">
        <v>1.2481758759220232E-8</v>
      </c>
      <c r="F78" s="30">
        <v>1.2520428850544378E-8</v>
      </c>
      <c r="G78" s="30">
        <v>1.2474845231822916E-8</v>
      </c>
      <c r="H78" s="30">
        <v>1.272235961099403E-8</v>
      </c>
      <c r="I78" s="30">
        <v>1.3647019889357164E-8</v>
      </c>
      <c r="J78" s="30">
        <v>1.4215819283456269E-8</v>
      </c>
      <c r="K78" s="30">
        <v>1.5815410410080789E-8</v>
      </c>
      <c r="L78" s="30">
        <v>1.6035074200913242E-8</v>
      </c>
      <c r="M78" s="30">
        <v>1.5970281217070599E-8</v>
      </c>
      <c r="N78" s="30">
        <v>1.7263479100807867E-8</v>
      </c>
      <c r="O78" s="30">
        <v>1.7231123221812379E-8</v>
      </c>
      <c r="P78" s="30">
        <v>1.6464083355286267E-8</v>
      </c>
      <c r="Q78" s="30">
        <v>1.6711358996311908E-8</v>
      </c>
      <c r="R78" s="30">
        <v>1.6869938751317174E-8</v>
      </c>
      <c r="S78" s="30">
        <v>1.7189533939234284E-8</v>
      </c>
      <c r="T78" s="30">
        <v>1.8755890520723567E-8</v>
      </c>
      <c r="U78" s="30">
        <v>1.9374791447137333E-8</v>
      </c>
      <c r="V78" s="30">
        <v>1.9052432384966631E-8</v>
      </c>
      <c r="W78" s="30">
        <v>2.1528273731120479E-8</v>
      </c>
      <c r="X78" s="30">
        <v>2.1675305145767477E-8</v>
      </c>
      <c r="Y78" s="30">
        <v>2.1237941253951528E-8</v>
      </c>
      <c r="Z78" s="30">
        <v>2.1838676677204076E-8</v>
      </c>
      <c r="AA78" s="30">
        <v>2.3060300864945556E-8</v>
      </c>
      <c r="AB78" s="30">
        <v>2.3925756278538811E-8</v>
      </c>
      <c r="AC78" s="30">
        <v>2.5718552423603794E-8</v>
      </c>
      <c r="AD78" s="30">
        <v>2.6396469968387779E-8</v>
      </c>
      <c r="AE78" s="30">
        <v>2.4794891552511359E-8</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1.0382857472679685E-8</v>
      </c>
      <c r="D80" s="30">
        <v>9.7397536042275935E-9</v>
      </c>
      <c r="E80" s="30">
        <v>1.0635875211636127E-8</v>
      </c>
      <c r="F80" s="30">
        <v>1.088752937253091E-8</v>
      </c>
      <c r="G80" s="30">
        <v>1.0889503039864547E-8</v>
      </c>
      <c r="H80" s="30">
        <v>1.1524187445487661E-8</v>
      </c>
      <c r="I80" s="30">
        <v>1.2124104394335833E-8</v>
      </c>
      <c r="J80" s="30">
        <v>1.2686400710584367E-8</v>
      </c>
      <c r="K80" s="30">
        <v>1.3833437932892102E-8</v>
      </c>
      <c r="L80" s="30">
        <v>1.416397337232569E-8</v>
      </c>
      <c r="M80" s="30">
        <v>1.3975799663947462E-8</v>
      </c>
      <c r="N80" s="30">
        <v>1.6608840382227694E-4</v>
      </c>
      <c r="O80" s="30">
        <v>1.5928952657636858E-8</v>
      </c>
      <c r="P80" s="30">
        <v>1.3527149197065314E-8</v>
      </c>
      <c r="Q80" s="30">
        <v>1.4380544738597297E-8</v>
      </c>
      <c r="R80" s="30">
        <v>1.5075923567287453E-8</v>
      </c>
      <c r="S80" s="30">
        <v>1.5715271471448353E-8</v>
      </c>
      <c r="T80" s="30">
        <v>1.6455717125852957E-8</v>
      </c>
      <c r="U80" s="30">
        <v>1.7425296034066997E-8</v>
      </c>
      <c r="V80" s="30">
        <v>5.0934265724492198E-4</v>
      </c>
      <c r="W80" s="30">
        <v>1.5966947878454181E-3</v>
      </c>
      <c r="X80" s="30">
        <v>4.8826536175405451E-8</v>
      </c>
      <c r="Y80" s="30">
        <v>4.6067833805699892E-8</v>
      </c>
      <c r="Z80" s="30">
        <v>4.5103779911628085E-4</v>
      </c>
      <c r="AA80" s="30">
        <v>5.0529037749960639E-8</v>
      </c>
      <c r="AB80" s="30">
        <v>5.2741235435364507E-8</v>
      </c>
      <c r="AC80" s="30">
        <v>5.6569741772948941E-8</v>
      </c>
      <c r="AD80" s="30">
        <v>2.6183227405516653E-3</v>
      </c>
      <c r="AE80" s="30">
        <v>4.9917656668241213E-8</v>
      </c>
    </row>
    <row r="81" spans="1:31" s="28" customFormat="1">
      <c r="A81" s="29" t="s">
        <v>134</v>
      </c>
      <c r="B81" s="29" t="s">
        <v>65</v>
      </c>
      <c r="C81" s="30">
        <v>0.37138316788222503</v>
      </c>
      <c r="D81" s="30">
        <v>0.38244521933826264</v>
      </c>
      <c r="E81" s="30">
        <v>0.3830159591059219</v>
      </c>
      <c r="F81" s="30">
        <v>0.43292001413455389</v>
      </c>
      <c r="G81" s="30">
        <v>0.45983682061944581</v>
      </c>
      <c r="H81" s="30">
        <v>0.42918870456547775</v>
      </c>
      <c r="I81" s="30">
        <v>0.41959005343929778</v>
      </c>
      <c r="J81" s="30">
        <v>0.43795486493181607</v>
      </c>
      <c r="K81" s="30">
        <v>0.43145047793031371</v>
      </c>
      <c r="L81" s="30">
        <v>0.42561007699359188</v>
      </c>
      <c r="M81" s="30">
        <v>0.39602441797238197</v>
      </c>
      <c r="N81" s="30">
        <v>0.40621643519622591</v>
      </c>
      <c r="O81" s="30">
        <v>0.41731438326368414</v>
      </c>
      <c r="P81" s="30">
        <v>0.43719967219049699</v>
      </c>
      <c r="Q81" s="30">
        <v>0.41405292190518733</v>
      </c>
      <c r="R81" s="30">
        <v>0.41030217149159876</v>
      </c>
      <c r="S81" s="30">
        <v>0.42721126587276986</v>
      </c>
      <c r="T81" s="30">
        <v>0.4234802240512841</v>
      </c>
      <c r="U81" s="30">
        <v>0.41198983099524655</v>
      </c>
      <c r="V81" s="30">
        <v>0.3853947471716766</v>
      </c>
      <c r="W81" s="30">
        <v>0.39142290030103977</v>
      </c>
      <c r="X81" s="30">
        <v>0.42761971695447182</v>
      </c>
      <c r="Y81" s="30">
        <v>0.41734613054567615</v>
      </c>
      <c r="Z81" s="30">
        <v>0.39161966065995796</v>
      </c>
      <c r="AA81" s="30">
        <v>0.42100059892574709</v>
      </c>
      <c r="AB81" s="30">
        <v>0.47875273437095134</v>
      </c>
      <c r="AC81" s="30">
        <v>0.4526272300625917</v>
      </c>
      <c r="AD81" s="30">
        <v>0.44660034079663352</v>
      </c>
      <c r="AE81" s="30">
        <v>0.44820185571181509</v>
      </c>
    </row>
    <row r="82" spans="1:31" s="28" customFormat="1">
      <c r="A82" s="29" t="s">
        <v>134</v>
      </c>
      <c r="B82" s="29" t="s">
        <v>69</v>
      </c>
      <c r="C82" s="30">
        <v>0.34552098761795136</v>
      </c>
      <c r="D82" s="30">
        <v>0.3943456161398885</v>
      </c>
      <c r="E82" s="30">
        <v>0.36989748633932773</v>
      </c>
      <c r="F82" s="30">
        <v>0.36834162338538046</v>
      </c>
      <c r="G82" s="30">
        <v>0.3861714571867873</v>
      </c>
      <c r="H82" s="30">
        <v>0.39067786612033312</v>
      </c>
      <c r="I82" s="30">
        <v>0.39750090401661259</v>
      </c>
      <c r="J82" s="30">
        <v>0.35915756510377911</v>
      </c>
      <c r="K82" s="30">
        <v>0.35593174069183692</v>
      </c>
      <c r="L82" s="30">
        <v>0.34021784073500611</v>
      </c>
      <c r="M82" s="30">
        <v>0.39276632246400517</v>
      </c>
      <c r="N82" s="30">
        <v>0.36257321419080774</v>
      </c>
      <c r="O82" s="30">
        <v>0.36353190666464991</v>
      </c>
      <c r="P82" s="30">
        <v>0.37803742883217323</v>
      </c>
      <c r="Q82" s="30">
        <v>0.38406483317388634</v>
      </c>
      <c r="R82" s="30">
        <v>0.39416381587063609</v>
      </c>
      <c r="S82" s="30">
        <v>0.357526087467821</v>
      </c>
      <c r="T82" s="30">
        <v>0.35550916435015512</v>
      </c>
      <c r="U82" s="30">
        <v>0.3407213779236381</v>
      </c>
      <c r="V82" s="30">
        <v>0.39395105432043154</v>
      </c>
      <c r="W82" s="30">
        <v>0.36286096233681725</v>
      </c>
      <c r="X82" s="30">
        <v>0.36291100180649111</v>
      </c>
      <c r="Y82" s="30">
        <v>0.38175388210226691</v>
      </c>
      <c r="Z82" s="30">
        <v>0.40403574102090356</v>
      </c>
      <c r="AA82" s="30">
        <v>0.41251534887323532</v>
      </c>
      <c r="AB82" s="30">
        <v>0.37914801704565476</v>
      </c>
      <c r="AC82" s="30">
        <v>0.37439127848455805</v>
      </c>
      <c r="AD82" s="30">
        <v>0.36143069561983199</v>
      </c>
      <c r="AE82" s="30">
        <v>0.41422288001787066</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t="s">
        <v>169</v>
      </c>
      <c r="L85" s="30" t="s">
        <v>169</v>
      </c>
      <c r="M85" s="30" t="s">
        <v>169</v>
      </c>
      <c r="N85" s="30" t="s">
        <v>169</v>
      </c>
      <c r="O85" s="30" t="s">
        <v>169</v>
      </c>
      <c r="P85" s="30" t="s">
        <v>169</v>
      </c>
      <c r="Q85" s="30" t="s">
        <v>169</v>
      </c>
      <c r="R85" s="30" t="s">
        <v>169</v>
      </c>
      <c r="S85" s="30" t="s">
        <v>169</v>
      </c>
      <c r="T85" s="30" t="s">
        <v>169</v>
      </c>
      <c r="U85" s="30" t="s">
        <v>169</v>
      </c>
      <c r="V85" s="30" t="s">
        <v>169</v>
      </c>
      <c r="W85" s="30" t="s">
        <v>169</v>
      </c>
      <c r="X85" s="30" t="s">
        <v>169</v>
      </c>
      <c r="Y85" s="30" t="s">
        <v>169</v>
      </c>
      <c r="Z85" s="30" t="s">
        <v>169</v>
      </c>
      <c r="AA85" s="30" t="s">
        <v>169</v>
      </c>
      <c r="AB85" s="30" t="s">
        <v>169</v>
      </c>
      <c r="AC85" s="30" t="s">
        <v>169</v>
      </c>
      <c r="AD85" s="30" t="s">
        <v>169</v>
      </c>
      <c r="AE85" s="30" t="s">
        <v>169</v>
      </c>
    </row>
    <row r="86" spans="1:31" s="28" customFormat="1">
      <c r="A86" s="29" t="s">
        <v>134</v>
      </c>
      <c r="B86" s="29" t="s">
        <v>56</v>
      </c>
      <c r="C86" s="30">
        <v>1.7201777402164362E-2</v>
      </c>
      <c r="D86" s="30">
        <v>3.604827691380879E-2</v>
      </c>
      <c r="E86" s="30">
        <v>3.1746532988217467E-2</v>
      </c>
      <c r="F86" s="30">
        <v>2.6754989711063534E-2</v>
      </c>
      <c r="G86" s="30">
        <v>3.0303111674122245E-2</v>
      </c>
      <c r="H86" s="30">
        <v>3.2538915463945037E-2</v>
      </c>
      <c r="I86" s="30">
        <v>3.2622476649670912E-2</v>
      </c>
      <c r="J86" s="30">
        <v>3.4652802000461586E-2</v>
      </c>
      <c r="K86" s="30">
        <v>2.3266642676323782E-2</v>
      </c>
      <c r="L86" s="30">
        <v>2.8190142094573566E-2</v>
      </c>
      <c r="M86" s="30">
        <v>3.4778885005329552E-2</v>
      </c>
      <c r="N86" s="30">
        <v>2.6746634186343161E-2</v>
      </c>
      <c r="O86" s="30">
        <v>2.4762432404048348E-2</v>
      </c>
      <c r="P86" s="30">
        <v>2.9566093560493695E-2</v>
      </c>
      <c r="Q86" s="30">
        <v>2.6572853283172444E-2</v>
      </c>
      <c r="R86" s="30">
        <v>2.4493332972025113E-2</v>
      </c>
      <c r="S86" s="30">
        <v>2.7069671449143885E-2</v>
      </c>
      <c r="T86" s="30">
        <v>1.8837560740696317E-2</v>
      </c>
      <c r="U86" s="30">
        <v>2.1408329281056206E-2</v>
      </c>
      <c r="V86" s="30">
        <v>2.475901282364697E-2</v>
      </c>
      <c r="W86" s="30">
        <v>2.1872764106374145E-2</v>
      </c>
      <c r="X86" s="30">
        <v>1.6970680737758797E-2</v>
      </c>
      <c r="Y86" s="30">
        <v>2.0052239252781337E-2</v>
      </c>
      <c r="Z86" s="30">
        <v>1.4291441652346437E-2</v>
      </c>
      <c r="AA86" s="30">
        <v>1.6827786163096888E-2</v>
      </c>
      <c r="AB86" s="30">
        <v>1.6858910410432727E-2</v>
      </c>
      <c r="AC86" s="30">
        <v>9.2787496381957196E-3</v>
      </c>
      <c r="AD86" s="30">
        <v>1.4258330499140002E-2</v>
      </c>
      <c r="AE86" s="30">
        <v>1.7799769741533942E-2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7.4088257672722341E-2</v>
      </c>
      <c r="D92" s="31">
        <v>5.0861707194787095E-2</v>
      </c>
      <c r="E92" s="31">
        <v>5.8359499347509475E-2</v>
      </c>
      <c r="F92" s="31">
        <v>6.7709794127457978E-2</v>
      </c>
      <c r="G92" s="31">
        <v>6.413514289430268E-2</v>
      </c>
      <c r="H92" s="31">
        <v>6.6558468621944408E-2</v>
      </c>
      <c r="I92" s="31">
        <v>6.6548563576494427E-2</v>
      </c>
      <c r="J92" s="31">
        <v>6.3349885746951773E-2</v>
      </c>
      <c r="K92" s="31">
        <v>6.1407355855592809E-2</v>
      </c>
      <c r="L92" s="31">
        <v>6.508467248424317E-2</v>
      </c>
      <c r="M92" s="31">
        <v>6.1721718892859871E-2</v>
      </c>
      <c r="N92" s="31">
        <v>0.12356580734874067</v>
      </c>
      <c r="O92" s="31">
        <v>0.13902584654416367</v>
      </c>
      <c r="P92" s="31">
        <v>0.14080952608781405</v>
      </c>
      <c r="Q92" s="31">
        <v>0.14793228551268653</v>
      </c>
      <c r="R92" s="31">
        <v>0.14822790887593468</v>
      </c>
      <c r="S92" s="31">
        <v>0.14574745042967693</v>
      </c>
      <c r="T92" s="31">
        <v>0.14501347313450891</v>
      </c>
      <c r="U92" s="31">
        <v>0.15040017874645742</v>
      </c>
      <c r="V92" s="31">
        <v>0.15029618631988395</v>
      </c>
      <c r="W92" s="31">
        <v>0.15377543052091505</v>
      </c>
      <c r="X92" s="31">
        <v>0.16466033020099782</v>
      </c>
      <c r="Y92" s="31">
        <v>0.16085241167857009</v>
      </c>
      <c r="Z92" s="31">
        <v>0.16403438119906608</v>
      </c>
      <c r="AA92" s="31">
        <v>0.16142709235236033</v>
      </c>
      <c r="AB92" s="31">
        <v>0.15295728049063559</v>
      </c>
      <c r="AC92" s="31">
        <v>0.15502598829250175</v>
      </c>
      <c r="AD92" s="31">
        <v>0.15085787098616832</v>
      </c>
      <c r="AE92" s="31">
        <v>0.14557362792150758</v>
      </c>
    </row>
    <row r="93" spans="1:31" collapsed="1">
      <c r="A93" s="29" t="s">
        <v>40</v>
      </c>
      <c r="B93" s="29" t="s">
        <v>72</v>
      </c>
      <c r="C93" s="31">
        <v>6.1864299018093184E-2</v>
      </c>
      <c r="D93" s="31">
        <v>9.8563268616747343E-2</v>
      </c>
      <c r="E93" s="31">
        <v>0.12529164580445207</v>
      </c>
      <c r="F93" s="31">
        <v>0.26221945289281295</v>
      </c>
      <c r="G93" s="31">
        <v>0.21050303582432395</v>
      </c>
      <c r="H93" s="31">
        <v>0.23137298001668188</v>
      </c>
      <c r="I93" s="31">
        <v>0.30180110818748224</v>
      </c>
      <c r="J93" s="31">
        <v>0.29832662537277432</v>
      </c>
      <c r="K93" s="31">
        <v>0.30019804980278164</v>
      </c>
      <c r="L93" s="31">
        <v>0.31150833369146647</v>
      </c>
      <c r="M93" s="31">
        <v>0.32073537902950133</v>
      </c>
      <c r="N93" s="31">
        <v>0.33286646130449232</v>
      </c>
      <c r="O93" s="31">
        <v>0.32544711796554493</v>
      </c>
      <c r="P93" s="31">
        <v>0.31919688154942039</v>
      </c>
      <c r="Q93" s="31">
        <v>0.34183417777088204</v>
      </c>
      <c r="R93" s="31">
        <v>0.33503662620509245</v>
      </c>
      <c r="S93" s="31">
        <v>0.3277994584876941</v>
      </c>
      <c r="T93" s="31">
        <v>0.32160147233642028</v>
      </c>
      <c r="U93" s="31">
        <v>0.34628678914249161</v>
      </c>
      <c r="V93" s="31">
        <v>0.35014719246359055</v>
      </c>
      <c r="W93" s="31">
        <v>0.34969669197498199</v>
      </c>
      <c r="X93" s="31">
        <v>0.33863528757108513</v>
      </c>
      <c r="Y93" s="31">
        <v>0.31471030408403411</v>
      </c>
      <c r="Z93" s="31">
        <v>0.34261575271360228</v>
      </c>
      <c r="AA93" s="31">
        <v>0.33253138894942852</v>
      </c>
      <c r="AB93" s="31">
        <v>0.30867232686258655</v>
      </c>
      <c r="AC93" s="31">
        <v>0.2978505200097728</v>
      </c>
      <c r="AD93" s="31">
        <v>0.29917716076263068</v>
      </c>
      <c r="AE93" s="31">
        <v>0.28255999935239529</v>
      </c>
    </row>
    <row r="94" spans="1:31">
      <c r="A94" s="29" t="s">
        <v>40</v>
      </c>
      <c r="B94" s="29" t="s">
        <v>76</v>
      </c>
      <c r="C94" s="31">
        <v>5.7411314714740702E-2</v>
      </c>
      <c r="D94" s="31">
        <v>7.4244695737268565E-2</v>
      </c>
      <c r="E94" s="31">
        <v>8.6774677775456166E-2</v>
      </c>
      <c r="F94" s="31">
        <v>0.10095177953595638</v>
      </c>
      <c r="G94" s="31">
        <v>9.9614926311637375E-2</v>
      </c>
      <c r="H94" s="31">
        <v>0.10057792553395105</v>
      </c>
      <c r="I94" s="31">
        <v>9.5765430326354289E-2</v>
      </c>
      <c r="J94" s="31">
        <v>8.8486428646346135E-2</v>
      </c>
      <c r="K94" s="31">
        <v>8.4336155325873657E-2</v>
      </c>
      <c r="L94" s="31">
        <v>8.3856443743218087E-2</v>
      </c>
      <c r="M94" s="31">
        <v>8.1224918332669455E-2</v>
      </c>
      <c r="N94" s="31">
        <v>7.8379854659340553E-2</v>
      </c>
      <c r="O94" s="31">
        <v>7.598649752484167E-2</v>
      </c>
      <c r="P94" s="31">
        <v>7.4526446226616347E-2</v>
      </c>
      <c r="Q94" s="31">
        <v>7.7173205323786076E-2</v>
      </c>
      <c r="R94" s="31">
        <v>7.5419911471656539E-2</v>
      </c>
      <c r="S94" s="31">
        <v>7.0455543448519869E-2</v>
      </c>
      <c r="T94" s="31">
        <v>6.9144763064912684E-2</v>
      </c>
      <c r="U94" s="31">
        <v>6.9942315545227077E-2</v>
      </c>
      <c r="V94" s="31">
        <v>6.9467978988266718E-2</v>
      </c>
      <c r="W94" s="31">
        <v>6.951587343168758E-2</v>
      </c>
      <c r="X94" s="31">
        <v>6.5319407241639593E-2</v>
      </c>
      <c r="Y94" s="31">
        <v>5.7621629924534297E-2</v>
      </c>
      <c r="Z94" s="31">
        <v>5.9595754596009014E-2</v>
      </c>
      <c r="AA94" s="31">
        <v>5.5687877511402271E-2</v>
      </c>
      <c r="AB94" s="31">
        <v>4.8854375152099942E-2</v>
      </c>
      <c r="AC94" s="31">
        <v>4.6029075059969775E-2</v>
      </c>
      <c r="AD94" s="31">
        <v>4.2621930037597462E-2</v>
      </c>
      <c r="AE94" s="31">
        <v>3.9418999031182449E-2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v>0.17879416171383369</v>
      </c>
      <c r="O97" s="31">
        <v>0.17660377506419894</v>
      </c>
      <c r="P97" s="31">
        <v>0.17836329893883979</v>
      </c>
      <c r="Q97" s="31">
        <v>0.17925522470481978</v>
      </c>
      <c r="R97" s="31">
        <v>0.17887168160837597</v>
      </c>
      <c r="S97" s="31">
        <v>0.17258936533052568</v>
      </c>
      <c r="T97" s="31">
        <v>0.16864822477654287</v>
      </c>
      <c r="U97" s="31">
        <v>0.1716839000540866</v>
      </c>
      <c r="V97" s="31">
        <v>0.17179449042773001</v>
      </c>
      <c r="W97" s="31">
        <v>0.17063470214815707</v>
      </c>
      <c r="X97" s="31">
        <v>0.16882724069323479</v>
      </c>
      <c r="Y97" s="31">
        <v>0.16564216033980017</v>
      </c>
      <c r="Z97" s="31">
        <v>0.17032499525351186</v>
      </c>
      <c r="AA97" s="31">
        <v>0.16927055838636881</v>
      </c>
      <c r="AB97" s="31">
        <v>0.16621801640751172</v>
      </c>
      <c r="AC97" s="31">
        <v>0.16530729153634358</v>
      </c>
      <c r="AD97" s="31">
        <v>0.16696408664122905</v>
      </c>
      <c r="AE97" s="31">
        <v>0.16545777219404353</v>
      </c>
    </row>
    <row r="98" spans="1:31">
      <c r="A98" s="29" t="s">
        <v>130</v>
      </c>
      <c r="B98" s="29" t="s">
        <v>72</v>
      </c>
      <c r="C98" s="31">
        <v>5.1150140655577297E-2</v>
      </c>
      <c r="D98" s="31">
        <v>9.3841939823874759E-2</v>
      </c>
      <c r="E98" s="31">
        <v>0.11997909912452573</v>
      </c>
      <c r="F98" s="31">
        <v>0.34061923177836617</v>
      </c>
      <c r="G98" s="31">
        <v>0.22396879195272859</v>
      </c>
      <c r="H98" s="31">
        <v>0.24288828700614928</v>
      </c>
      <c r="I98" s="31">
        <v>0.32084850411480487</v>
      </c>
      <c r="J98" s="31">
        <v>0.31882477085477251</v>
      </c>
      <c r="K98" s="31">
        <v>0.32060481704400007</v>
      </c>
      <c r="L98" s="31">
        <v>0.33270590176637527</v>
      </c>
      <c r="M98" s="31">
        <v>0.34369587836281629</v>
      </c>
      <c r="N98" s="31">
        <v>0.35130849059215802</v>
      </c>
      <c r="O98" s="31">
        <v>0.35270283519701484</v>
      </c>
      <c r="P98" s="31">
        <v>0.3494666111724396</v>
      </c>
      <c r="Q98" s="31">
        <v>0.38034888164187697</v>
      </c>
      <c r="R98" s="31">
        <v>0.36810202862252617</v>
      </c>
      <c r="S98" s="31">
        <v>0.37015580489472505</v>
      </c>
      <c r="T98" s="31">
        <v>0.35429302691309955</v>
      </c>
      <c r="U98" s="31">
        <v>0.3820668879668172</v>
      </c>
      <c r="V98" s="31">
        <v>0.38213966539485428</v>
      </c>
      <c r="W98" s="31">
        <v>0.37203719527880769</v>
      </c>
      <c r="X98" s="31">
        <v>0.3723768790080122</v>
      </c>
      <c r="Y98" s="31">
        <v>0.35061732757248321</v>
      </c>
      <c r="Z98" s="31">
        <v>0.3881593357699582</v>
      </c>
      <c r="AA98" s="31">
        <v>0.38310577406499796</v>
      </c>
      <c r="AB98" s="31">
        <v>0.36997251045781832</v>
      </c>
      <c r="AC98" s="31">
        <v>0.34473520108485611</v>
      </c>
      <c r="AD98" s="31">
        <v>0.3606836952674205</v>
      </c>
      <c r="AE98" s="31">
        <v>0.33977535301998596</v>
      </c>
    </row>
    <row r="99" spans="1:31">
      <c r="A99" s="29" t="s">
        <v>130</v>
      </c>
      <c r="B99" s="29" t="s">
        <v>76</v>
      </c>
      <c r="C99" s="31">
        <v>3.1064511023882163E-2</v>
      </c>
      <c r="D99" s="31">
        <v>5.425025259168921E-2</v>
      </c>
      <c r="E99" s="31">
        <v>7.5856208400700592E-2</v>
      </c>
      <c r="F99" s="31">
        <v>9.0933650751800585E-2</v>
      </c>
      <c r="G99" s="31">
        <v>9.3938170060634638E-2</v>
      </c>
      <c r="H99" s="31">
        <v>9.9094683535516551E-2</v>
      </c>
      <c r="I99" s="31">
        <v>9.1637504128359235E-2</v>
      </c>
      <c r="J99" s="31">
        <v>8.6589685998432434E-2</v>
      </c>
      <c r="K99" s="31">
        <v>8.0328451510485996E-2</v>
      </c>
      <c r="L99" s="31">
        <v>8.3219663433832719E-2</v>
      </c>
      <c r="M99" s="31">
        <v>7.9495010027869878E-2</v>
      </c>
      <c r="N99" s="31">
        <v>7.988032364425364E-2</v>
      </c>
      <c r="O99" s="31">
        <v>7.8494529275567174E-2</v>
      </c>
      <c r="P99" s="31">
        <v>7.7445596606866118E-2</v>
      </c>
      <c r="Q99" s="31">
        <v>8.0356899408717569E-2</v>
      </c>
      <c r="R99" s="31">
        <v>7.8465723649058253E-2</v>
      </c>
      <c r="S99" s="31">
        <v>7.5584559340114849E-2</v>
      </c>
      <c r="T99" s="31">
        <v>7.2914608816624288E-2</v>
      </c>
      <c r="U99" s="31">
        <v>7.357994160519557E-2</v>
      </c>
      <c r="V99" s="31">
        <v>7.2389039859895921E-2</v>
      </c>
      <c r="W99" s="31">
        <v>7.174494471949916E-2</v>
      </c>
      <c r="X99" s="31">
        <v>7.1410758417132902E-2</v>
      </c>
      <c r="Y99" s="31">
        <v>6.3374908092132864E-2</v>
      </c>
      <c r="Z99" s="31">
        <v>6.6703920221515653E-2</v>
      </c>
      <c r="AA99" s="31">
        <v>6.201219385543099E-2</v>
      </c>
      <c r="AB99" s="31">
        <v>5.8385841116062938E-2</v>
      </c>
      <c r="AC99" s="31">
        <v>5.3362852916896707E-2</v>
      </c>
      <c r="AD99" s="31">
        <v>5.1749438256876557E-2</v>
      </c>
      <c r="AE99" s="31">
        <v>4.6937415986061444E-2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0.16295419923196347</v>
      </c>
      <c r="E102" s="31">
        <v>0.18331716517511415</v>
      </c>
      <c r="F102" s="31">
        <v>0.21011059575410959</v>
      </c>
      <c r="G102" s="31">
        <v>0.20239190527882422</v>
      </c>
      <c r="H102" s="31">
        <v>0.212047943105137</v>
      </c>
      <c r="I102" s="31">
        <v>0.21252999980428081</v>
      </c>
      <c r="J102" s="31">
        <v>0.19973495883097461</v>
      </c>
      <c r="K102" s="31">
        <v>0.19609544899968434</v>
      </c>
      <c r="L102" s="31">
        <v>0.19843186726296999</v>
      </c>
      <c r="M102" s="31">
        <v>0.19630423944555891</v>
      </c>
      <c r="N102" s="31">
        <v>0.19020465141135545</v>
      </c>
      <c r="O102" s="31">
        <v>0.18103442719381907</v>
      </c>
      <c r="P102" s="31">
        <v>0.18383348660918711</v>
      </c>
      <c r="Q102" s="31">
        <v>0.18421514539484299</v>
      </c>
      <c r="R102" s="31">
        <v>0.18663157119205628</v>
      </c>
      <c r="S102" s="31">
        <v>0.17255969057709608</v>
      </c>
      <c r="T102" s="31">
        <v>0.17378337048269166</v>
      </c>
      <c r="U102" s="31">
        <v>0.1730297582684043</v>
      </c>
      <c r="V102" s="31">
        <v>0.17495705370050263</v>
      </c>
      <c r="W102" s="31">
        <v>0.17811633258899132</v>
      </c>
      <c r="X102" s="31">
        <v>0.17163497085452062</v>
      </c>
      <c r="Y102" s="31">
        <v>0.16978158620357883</v>
      </c>
      <c r="Z102" s="31">
        <v>0.1686154842509027</v>
      </c>
      <c r="AA102" s="31">
        <v>0.16253290762849404</v>
      </c>
      <c r="AB102" s="31">
        <v>0.14961120588993607</v>
      </c>
      <c r="AC102" s="31">
        <v>0.15602878075097978</v>
      </c>
      <c r="AD102" s="31">
        <v>0.14594790389236584</v>
      </c>
      <c r="AE102" s="31">
        <v>0.1386508506001258</v>
      </c>
    </row>
    <row r="103" spans="1:31">
      <c r="A103" s="29" t="s">
        <v>131</v>
      </c>
      <c r="B103" s="29" t="s">
        <v>72</v>
      </c>
      <c r="C103" s="31">
        <v>8.0231427639548977E-2</v>
      </c>
      <c r="D103" s="31">
        <v>0.10665697511881464</v>
      </c>
      <c r="E103" s="31">
        <v>0.13439879331132001</v>
      </c>
      <c r="F103" s="31">
        <v>0.12781972988389942</v>
      </c>
      <c r="G103" s="31">
        <v>0.13135726167684514</v>
      </c>
      <c r="H103" s="31">
        <v>0.16369106785251841</v>
      </c>
      <c r="I103" s="31">
        <v>0.18984896343375965</v>
      </c>
      <c r="J103" s="31">
        <v>0.17784765421489729</v>
      </c>
      <c r="K103" s="31">
        <v>0.18025616013579163</v>
      </c>
      <c r="L103" s="31">
        <v>0.1869184529082023</v>
      </c>
      <c r="M103" s="31">
        <v>0.18578377502318022</v>
      </c>
      <c r="N103" s="31">
        <v>0.2557974856109046</v>
      </c>
      <c r="O103" s="31">
        <v>0.25745289670593735</v>
      </c>
      <c r="P103" s="31">
        <v>0.25197745022172002</v>
      </c>
      <c r="Q103" s="31">
        <v>0.26580550838982453</v>
      </c>
      <c r="R103" s="31">
        <v>0.26615127904910957</v>
      </c>
      <c r="S103" s="31">
        <v>0.25535394521801441</v>
      </c>
      <c r="T103" s="31">
        <v>0.26495516527994656</v>
      </c>
      <c r="U103" s="31">
        <v>0.28457427647796024</v>
      </c>
      <c r="V103" s="31">
        <v>0.30442281231208218</v>
      </c>
      <c r="W103" s="31">
        <v>0.32329689707589893</v>
      </c>
      <c r="X103" s="31">
        <v>0.30464348129191743</v>
      </c>
      <c r="Y103" s="31">
        <v>0.27468840953033624</v>
      </c>
      <c r="Z103" s="31">
        <v>0.28804917613392417</v>
      </c>
      <c r="AA103" s="31">
        <v>0.26448241413563206</v>
      </c>
      <c r="AB103" s="31">
        <v>0.22158489366708636</v>
      </c>
      <c r="AC103" s="31">
        <v>0.2254765504763358</v>
      </c>
      <c r="AD103" s="31">
        <v>0.19737949307436944</v>
      </c>
      <c r="AE103" s="31">
        <v>0.18411531588252503</v>
      </c>
    </row>
    <row r="104" spans="1:31">
      <c r="A104" s="29" t="s">
        <v>131</v>
      </c>
      <c r="B104" s="29" t="s">
        <v>76</v>
      </c>
      <c r="C104" s="31">
        <v>7.5727484621033056E-2</v>
      </c>
      <c r="D104" s="31">
        <v>9.4645174573479471E-2</v>
      </c>
      <c r="E104" s="31">
        <v>9.8287951418353725E-2</v>
      </c>
      <c r="F104" s="31">
        <v>0.11299190436191522</v>
      </c>
      <c r="G104" s="31">
        <v>0.10718897119152805</v>
      </c>
      <c r="H104" s="31">
        <v>0.10656614308909432</v>
      </c>
      <c r="I104" s="31">
        <v>0.10194555120768983</v>
      </c>
      <c r="J104" s="31">
        <v>9.1088819868336154E-2</v>
      </c>
      <c r="K104" s="31">
        <v>8.8895107898057976E-2</v>
      </c>
      <c r="L104" s="31">
        <v>8.7879429093318653E-2</v>
      </c>
      <c r="M104" s="31">
        <v>8.5850033499446088E-2</v>
      </c>
      <c r="N104" s="31">
        <v>8.1359510681226127E-2</v>
      </c>
      <c r="O104" s="31">
        <v>7.7384595493521877E-2</v>
      </c>
      <c r="P104" s="31">
        <v>7.651021531171337E-2</v>
      </c>
      <c r="Q104" s="31">
        <v>7.8110795840810668E-2</v>
      </c>
      <c r="R104" s="31">
        <v>7.4751365488767665E-2</v>
      </c>
      <c r="S104" s="31">
        <v>6.7934475839804567E-2</v>
      </c>
      <c r="T104" s="31">
        <v>6.9857636584928662E-2</v>
      </c>
      <c r="U104" s="31">
        <v>6.8272961016795461E-2</v>
      </c>
      <c r="V104" s="31">
        <v>7.1877486196245552E-2</v>
      </c>
      <c r="W104" s="31">
        <v>7.1887799415420589E-2</v>
      </c>
      <c r="X104" s="31">
        <v>6.2754241047463896E-2</v>
      </c>
      <c r="Y104" s="31">
        <v>5.5777914301236242E-2</v>
      </c>
      <c r="Z104" s="31">
        <v>5.4380975775964062E-2</v>
      </c>
      <c r="AA104" s="31">
        <v>4.777888402512416E-2</v>
      </c>
      <c r="AB104" s="31">
        <v>3.5840042287952262E-2</v>
      </c>
      <c r="AC104" s="31">
        <v>3.8046401914360532E-2</v>
      </c>
      <c r="AD104" s="31">
        <v>2.6207282434410128E-2</v>
      </c>
      <c r="AE104" s="31">
        <v>2.5946482291222012E-2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0.13127942616104676</v>
      </c>
      <c r="D107" s="31">
        <v>4.0638876716204621E-2</v>
      </c>
      <c r="E107" s="31">
        <v>4.5399483559548898E-2</v>
      </c>
      <c r="F107" s="31">
        <v>5.9895404202137799E-2</v>
      </c>
      <c r="G107" s="31">
        <v>5.7157179438675446E-2</v>
      </c>
      <c r="H107" s="31">
        <v>5.9822761016348376E-2</v>
      </c>
      <c r="I107" s="31">
        <v>6.023530502487412E-2</v>
      </c>
      <c r="J107" s="31">
        <v>5.7098686188011769E-2</v>
      </c>
      <c r="K107" s="31">
        <v>5.5698750461975484E-2</v>
      </c>
      <c r="L107" s="31">
        <v>5.64800223417629E-2</v>
      </c>
      <c r="M107" s="31">
        <v>5.3995051118751025E-2</v>
      </c>
      <c r="N107" s="31">
        <v>5.4453855078267978E-2</v>
      </c>
      <c r="O107" s="31">
        <v>4.9049905175491917E-2</v>
      </c>
      <c r="P107" s="31">
        <v>4.6257288235072247E-2</v>
      </c>
      <c r="Q107" s="31">
        <v>5.0097207103380434E-2</v>
      </c>
      <c r="R107" s="31">
        <v>4.983130983030868E-2</v>
      </c>
      <c r="S107" s="31">
        <v>4.627756010636197E-2</v>
      </c>
      <c r="T107" s="31">
        <v>4.4236618895157981E-2</v>
      </c>
      <c r="U107" s="31">
        <v>4.8701326691681493E-2</v>
      </c>
      <c r="V107" s="31">
        <v>4.7256411081854341E-2</v>
      </c>
      <c r="W107" s="31">
        <v>1.8629016611495044E-2</v>
      </c>
      <c r="X107" s="31" t="s">
        <v>169</v>
      </c>
      <c r="Y107" s="31" t="s">
        <v>169</v>
      </c>
      <c r="Z107" s="31">
        <v>0.15973663689089893</v>
      </c>
      <c r="AA107" s="31">
        <v>0.15935889556076682</v>
      </c>
      <c r="AB107" s="31">
        <v>0.15883815633433124</v>
      </c>
      <c r="AC107" s="31">
        <v>0.15942700699441825</v>
      </c>
      <c r="AD107" s="31">
        <v>0.16044736394788675</v>
      </c>
      <c r="AE107" s="31">
        <v>0.15025127546587777</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v>0.33471884933610185</v>
      </c>
      <c r="O108" s="31">
        <v>0.32134373713884845</v>
      </c>
      <c r="P108" s="31">
        <v>0.30710392943528764</v>
      </c>
      <c r="Q108" s="31">
        <v>0.3112668332142618</v>
      </c>
      <c r="R108" s="31">
        <v>0.31147829622659956</v>
      </c>
      <c r="S108" s="31">
        <v>0.30670398111061048</v>
      </c>
      <c r="T108" s="31">
        <v>0.30618598722900864</v>
      </c>
      <c r="U108" s="31">
        <v>0.32907667162159931</v>
      </c>
      <c r="V108" s="31">
        <v>0.32355545172979433</v>
      </c>
      <c r="W108" s="31">
        <v>0.32589388318112633</v>
      </c>
      <c r="X108" s="31">
        <v>0.31023438451293761</v>
      </c>
      <c r="Y108" s="31">
        <v>0.28999407343987826</v>
      </c>
      <c r="Z108" s="31">
        <v>0.31670954623287673</v>
      </c>
      <c r="AA108" s="31">
        <v>0.31443155441400306</v>
      </c>
      <c r="AB108" s="31">
        <v>0.29897181792237443</v>
      </c>
      <c r="AC108" s="31">
        <v>0.29905652111872144</v>
      </c>
      <c r="AD108" s="31">
        <v>0.31100954147640791</v>
      </c>
      <c r="AE108" s="31">
        <v>0.29917505707762554</v>
      </c>
    </row>
    <row r="109" spans="1:31">
      <c r="A109" s="29" t="s">
        <v>132</v>
      </c>
      <c r="B109" s="29" t="s">
        <v>76</v>
      </c>
      <c r="C109" s="31">
        <v>4.8737187479226819E-2</v>
      </c>
      <c r="D109" s="31">
        <v>6.837988922351225E-2</v>
      </c>
      <c r="E109" s="31">
        <v>7.946915867414045E-2</v>
      </c>
      <c r="F109" s="31">
        <v>0.10456772249415977</v>
      </c>
      <c r="G109" s="31">
        <v>0.10337504826428734</v>
      </c>
      <c r="H109" s="31">
        <v>0.10176291152967069</v>
      </c>
      <c r="I109" s="31">
        <v>9.893331042537816E-2</v>
      </c>
      <c r="J109" s="31">
        <v>9.0990988375501819E-2</v>
      </c>
      <c r="K109" s="31">
        <v>8.7587532044331631E-2</v>
      </c>
      <c r="L109" s="31">
        <v>8.3790691167354131E-2</v>
      </c>
      <c r="M109" s="31">
        <v>8.1892570134694406E-2</v>
      </c>
      <c r="N109" s="31">
        <v>7.7427428387737668E-2</v>
      </c>
      <c r="O109" s="31">
        <v>7.5144737576706172E-2</v>
      </c>
      <c r="P109" s="31">
        <v>7.2204524447933696E-2</v>
      </c>
      <c r="Q109" s="31">
        <v>7.7065495941110423E-2</v>
      </c>
      <c r="R109" s="31">
        <v>7.6887149300645705E-2</v>
      </c>
      <c r="S109" s="31">
        <v>6.9683944557493757E-2</v>
      </c>
      <c r="T109" s="31">
        <v>6.7839069524122178E-2</v>
      </c>
      <c r="U109" s="31">
        <v>7.0699991942416732E-2</v>
      </c>
      <c r="V109" s="31">
        <v>6.7918807885141735E-2</v>
      </c>
      <c r="W109" s="31">
        <v>6.9117568885113986E-2</v>
      </c>
      <c r="X109" s="31">
        <v>6.4804736260188234E-2</v>
      </c>
      <c r="Y109" s="31">
        <v>5.6235659148927288E-2</v>
      </c>
      <c r="Z109" s="31">
        <v>6.0257483619314101E-2</v>
      </c>
      <c r="AA109" s="31">
        <v>5.8089512174179646E-2</v>
      </c>
      <c r="AB109" s="31">
        <v>5.2318605399860621E-2</v>
      </c>
      <c r="AC109" s="31">
        <v>4.8114102029620701E-2</v>
      </c>
      <c r="AD109" s="31">
        <v>4.8478438221220069E-2</v>
      </c>
      <c r="AE109" s="31">
        <v>4.4100004166948953E-2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5.8652156879577304E-2</v>
      </c>
      <c r="D112" s="31">
        <v>5.8642549493709756E-2</v>
      </c>
      <c r="E112" s="31">
        <v>6.989665573609527E-2</v>
      </c>
      <c r="F112" s="31">
        <v>6.8124146600696073E-2</v>
      </c>
      <c r="G112" s="31">
        <v>6.3422381729374103E-2</v>
      </c>
      <c r="H112" s="31">
        <v>6.4696532756259043E-2</v>
      </c>
      <c r="I112" s="31">
        <v>6.3865149517574285E-2</v>
      </c>
      <c r="J112" s="31">
        <v>6.1488758304031617E-2</v>
      </c>
      <c r="K112" s="31">
        <v>5.8718347679186537E-2</v>
      </c>
      <c r="L112" s="31">
        <v>6.8299179936292864E-2</v>
      </c>
      <c r="M112" s="31">
        <v>6.2911968141068919E-2</v>
      </c>
      <c r="N112" s="31">
        <v>9.7478597706180545E-2</v>
      </c>
      <c r="O112" s="31">
        <v>9.4638475795721655E-2</v>
      </c>
      <c r="P112" s="31">
        <v>9.5056690746510963E-2</v>
      </c>
      <c r="Q112" s="31">
        <v>0.14309612202466032</v>
      </c>
      <c r="R112" s="31">
        <v>0.14171076366749538</v>
      </c>
      <c r="S112" s="31">
        <v>0.14061340234080122</v>
      </c>
      <c r="T112" s="31">
        <v>0.13913064394323296</v>
      </c>
      <c r="U112" s="31">
        <v>0.1425805293238088</v>
      </c>
      <c r="V112" s="31">
        <v>0.1405295817416588</v>
      </c>
      <c r="W112" s="31">
        <v>0.14478759850384151</v>
      </c>
      <c r="X112" s="31">
        <v>0.14302737133604487</v>
      </c>
      <c r="Y112" s="31">
        <v>0.13410892567680158</v>
      </c>
      <c r="Z112" s="31">
        <v>0.14307381630834665</v>
      </c>
      <c r="AA112" s="31">
        <v>0.1417274871797467</v>
      </c>
      <c r="AB112" s="31">
        <v>0.12800990589532968</v>
      </c>
      <c r="AC112" s="31">
        <v>0.12569266874443533</v>
      </c>
      <c r="AD112" s="31">
        <v>0.12774588921197547</v>
      </c>
      <c r="AE112" s="31">
        <v>0.12349471664560306</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0.10056548157793406</v>
      </c>
      <c r="D114" s="31">
        <v>9.8401878639004417E-2</v>
      </c>
      <c r="E114" s="31">
        <v>0.11513639084908157</v>
      </c>
      <c r="F114" s="31">
        <v>0.1066796542480483</v>
      </c>
      <c r="G114" s="31">
        <v>0.10085827645728102</v>
      </c>
      <c r="H114" s="31">
        <v>9.9703327238389344E-2</v>
      </c>
      <c r="I114" s="31">
        <v>9.5055834127734967E-2</v>
      </c>
      <c r="J114" s="31">
        <v>8.9760822746038624E-2</v>
      </c>
      <c r="K114" s="31">
        <v>8.7037257647805844E-2</v>
      </c>
      <c r="L114" s="31">
        <v>8.6639182872633391E-2</v>
      </c>
      <c r="M114" s="31">
        <v>8.1105003084943381E-2</v>
      </c>
      <c r="N114" s="31">
        <v>7.8581077903303723E-2</v>
      </c>
      <c r="O114" s="31">
        <v>7.6632700694318059E-2</v>
      </c>
      <c r="P114" s="31">
        <v>7.5687311167787125E-2</v>
      </c>
      <c r="Q114" s="31">
        <v>7.3531771849188465E-2</v>
      </c>
      <c r="R114" s="31">
        <v>7.1312209033168886E-2</v>
      </c>
      <c r="S114" s="31">
        <v>7.0517667788343633E-2</v>
      </c>
      <c r="T114" s="31">
        <v>6.8887158338252388E-2</v>
      </c>
      <c r="U114" s="31">
        <v>6.8924090757872147E-2</v>
      </c>
      <c r="V114" s="31">
        <v>6.647537352592392E-2</v>
      </c>
      <c r="W114" s="31">
        <v>6.5947202919617143E-2</v>
      </c>
      <c r="X114" s="31">
        <v>6.21432803634216E-2</v>
      </c>
      <c r="Y114" s="31">
        <v>5.4060598171128127E-2</v>
      </c>
      <c r="Z114" s="31">
        <v>5.513798923968536E-2</v>
      </c>
      <c r="AA114" s="31">
        <v>5.4138167542292219E-2</v>
      </c>
      <c r="AB114" s="31">
        <v>4.4091860977575614E-2</v>
      </c>
      <c r="AC114" s="31">
        <v>4.1630344444667726E-2</v>
      </c>
      <c r="AD114" s="31">
        <v>4.0030896161186102E-2</v>
      </c>
      <c r="AE114" s="31">
        <v>3.6936216581969397E-2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t="s">
        <v>169</v>
      </c>
      <c r="L118" s="31" t="s">
        <v>169</v>
      </c>
      <c r="M118" s="31" t="s">
        <v>169</v>
      </c>
      <c r="N118" s="31" t="s">
        <v>169</v>
      </c>
      <c r="O118" s="31" t="s">
        <v>169</v>
      </c>
      <c r="P118" s="31" t="s">
        <v>169</v>
      </c>
      <c r="Q118" s="31" t="s">
        <v>169</v>
      </c>
      <c r="R118" s="31" t="s">
        <v>169</v>
      </c>
      <c r="S118" s="31" t="s">
        <v>169</v>
      </c>
      <c r="T118" s="31" t="s">
        <v>169</v>
      </c>
      <c r="U118" s="31" t="s">
        <v>169</v>
      </c>
      <c r="V118" s="31" t="s">
        <v>169</v>
      </c>
      <c r="W118" s="31" t="s">
        <v>169</v>
      </c>
      <c r="X118" s="31" t="s">
        <v>169</v>
      </c>
      <c r="Y118" s="31" t="s">
        <v>169</v>
      </c>
      <c r="Z118" s="31" t="s">
        <v>169</v>
      </c>
      <c r="AA118" s="31" t="s">
        <v>169</v>
      </c>
      <c r="AB118" s="31" t="s">
        <v>169</v>
      </c>
      <c r="AC118" s="31" t="s">
        <v>169</v>
      </c>
      <c r="AD118" s="31" t="s">
        <v>169</v>
      </c>
      <c r="AE118" s="31" t="s">
        <v>169</v>
      </c>
    </row>
    <row r="119" spans="1:31">
      <c r="A119" s="29" t="s">
        <v>134</v>
      </c>
      <c r="B119" s="29" t="s">
        <v>76</v>
      </c>
      <c r="C119" s="31">
        <v>2.0646221616014437E-2</v>
      </c>
      <c r="D119" s="31">
        <v>4.3515022854701914E-2</v>
      </c>
      <c r="E119" s="31">
        <v>3.8104757865798838E-2</v>
      </c>
      <c r="F119" s="31">
        <v>3.2277137467981054E-2</v>
      </c>
      <c r="G119" s="31">
        <v>3.6220485388322447E-2</v>
      </c>
      <c r="H119" s="31">
        <v>3.9043948441987324E-2</v>
      </c>
      <c r="I119" s="31">
        <v>3.938911954994153E-2</v>
      </c>
      <c r="J119" s="31">
        <v>4.1410647449885984E-2</v>
      </c>
      <c r="K119" s="31">
        <v>2.8143450084185652E-2</v>
      </c>
      <c r="L119" s="31">
        <v>3.3648761643695783E-2</v>
      </c>
      <c r="M119" s="31">
        <v>4.1742941085364346E-2</v>
      </c>
      <c r="N119" s="31">
        <v>3.2102317588189475E-2</v>
      </c>
      <c r="O119" s="31">
        <v>2.9725846653608223E-2</v>
      </c>
      <c r="P119" s="31">
        <v>3.5481829848243121E-2</v>
      </c>
      <c r="Q119" s="31">
        <v>3.1893736476416336E-2</v>
      </c>
      <c r="R119" s="31">
        <v>2.9617772563702557E-2</v>
      </c>
      <c r="S119" s="31">
        <v>3.2281224687194306E-2</v>
      </c>
      <c r="T119" s="31">
        <v>2.2616546127032091E-2</v>
      </c>
      <c r="U119" s="31">
        <v>2.5688422994992199E-2</v>
      </c>
      <c r="V119" s="31">
        <v>2.9928080476929516E-2</v>
      </c>
      <c r="W119" s="31">
        <v>2.6052854233007058E-2</v>
      </c>
      <c r="X119" s="31">
        <v>2.051037882677232E-2</v>
      </c>
      <c r="Y119" s="31">
        <v>2.3931763397602973E-2</v>
      </c>
      <c r="Z119" s="31">
        <v>1.7151729666600682E-2</v>
      </c>
      <c r="AA119" s="31">
        <v>2.0400718706020962E-2</v>
      </c>
      <c r="AB119" s="31">
        <v>2.0039308144951397E-2</v>
      </c>
      <c r="AC119" s="31">
        <v>1.1308783315603317E-2</v>
      </c>
      <c r="AD119" s="31">
        <v>1.6947652292781775E-2</v>
      </c>
      <c r="AE119" s="31">
        <v>2.136395420984338E-2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0.15634902421691538</v>
      </c>
      <c r="D124" s="31">
        <v>0.16081228532845912</v>
      </c>
      <c r="E124" s="31">
        <v>0.16231615993618731</v>
      </c>
      <c r="F124" s="31">
        <v>0.15904553954301739</v>
      </c>
      <c r="G124" s="31">
        <v>0.15508308769043133</v>
      </c>
      <c r="H124" s="31">
        <v>0.16663924356280727</v>
      </c>
      <c r="I124" s="31">
        <v>0.16663887833890928</v>
      </c>
      <c r="J124" s="31">
        <v>0.15034303336436905</v>
      </c>
      <c r="K124" s="31">
        <v>0.15745307380189694</v>
      </c>
      <c r="L124" s="31">
        <v>0.16388582164534374</v>
      </c>
      <c r="M124" s="31">
        <v>0.16641407328880709</v>
      </c>
      <c r="N124" s="31">
        <v>0.16726071289278671</v>
      </c>
      <c r="O124" s="31">
        <v>0.16338449545234771</v>
      </c>
      <c r="P124" s="31">
        <v>0.15939640185578144</v>
      </c>
      <c r="Q124" s="31">
        <v>0.17104390232401392</v>
      </c>
      <c r="R124" s="31">
        <v>0.17142608947612412</v>
      </c>
      <c r="S124" s="31">
        <v>0.15417923401049591</v>
      </c>
      <c r="T124" s="31">
        <v>0.1625278750792741</v>
      </c>
      <c r="U124" s="31">
        <v>0.16936916436982971</v>
      </c>
      <c r="V124" s="31">
        <v>0.17235058373025813</v>
      </c>
      <c r="W124" s="31">
        <v>0.17282412718277712</v>
      </c>
      <c r="X124" s="31">
        <v>0.16835041307097615</v>
      </c>
      <c r="Y124" s="31">
        <v>0.16315811804830868</v>
      </c>
      <c r="Z124" s="31">
        <v>0.17473896705725755</v>
      </c>
      <c r="AA124" s="31">
        <v>0.17427914414561901</v>
      </c>
      <c r="AB124" s="31">
        <v>0.15663164688751624</v>
      </c>
      <c r="AC124" s="31">
        <v>0.16464211355779007</v>
      </c>
      <c r="AD124" s="31">
        <v>0.17171842032550017</v>
      </c>
      <c r="AE124" s="31">
        <v>0.17431937408081816</v>
      </c>
    </row>
    <row r="125" spans="1:31" collapsed="1">
      <c r="A125" s="29" t="s">
        <v>40</v>
      </c>
      <c r="B125" s="29" t="s">
        <v>77</v>
      </c>
      <c r="C125" s="31">
        <v>5.6681069090868376E-2</v>
      </c>
      <c r="D125" s="31">
        <v>5.7056356598319959E-2</v>
      </c>
      <c r="E125" s="31">
        <v>5.711855632789143E-2</v>
      </c>
      <c r="F125" s="31">
        <v>5.6254288154810088E-2</v>
      </c>
      <c r="G125" s="31">
        <v>5.5341630348953147E-2</v>
      </c>
      <c r="H125" s="31">
        <v>5.4318536174275497E-2</v>
      </c>
      <c r="I125" s="31">
        <v>5.3642804483114342E-2</v>
      </c>
      <c r="J125" s="31">
        <v>5.2558332193635281E-2</v>
      </c>
      <c r="K125" s="31">
        <v>5.1651663953361342E-2</v>
      </c>
      <c r="L125" s="31">
        <v>5.0719101260048832E-2</v>
      </c>
      <c r="M125" s="31">
        <v>5.0000849105042718E-2</v>
      </c>
      <c r="N125" s="31">
        <v>4.978259538923243E-2</v>
      </c>
      <c r="O125" s="31">
        <v>5.0121362662392505E-2</v>
      </c>
      <c r="P125" s="31">
        <v>5.0242704932292277E-2</v>
      </c>
      <c r="Q125" s="31">
        <v>5.0377091491509568E-2</v>
      </c>
      <c r="R125" s="31">
        <v>4.956215699886949E-2</v>
      </c>
      <c r="S125" s="31">
        <v>4.9001472608917906E-2</v>
      </c>
      <c r="T125" s="31">
        <v>4.8511306468589518E-2</v>
      </c>
      <c r="U125" s="31">
        <v>4.8265461004889466E-2</v>
      </c>
      <c r="V125" s="31">
        <v>4.7626262638835209E-2</v>
      </c>
      <c r="W125" s="31">
        <v>4.7341099750316563E-2</v>
      </c>
      <c r="X125" s="31">
        <v>4.7046677376025185E-2</v>
      </c>
      <c r="Y125" s="31">
        <v>4.6901188014173756E-2</v>
      </c>
      <c r="Z125" s="31">
        <v>4.6315776697889069E-2</v>
      </c>
      <c r="AA125" s="31">
        <v>4.5849212801055951E-2</v>
      </c>
      <c r="AB125" s="31">
        <v>4.4428344143398947E-2</v>
      </c>
      <c r="AC125" s="31">
        <v>4.330323610714331E-2</v>
      </c>
      <c r="AD125" s="31">
        <v>4.1981485478524538E-2</v>
      </c>
      <c r="AE125" s="31">
        <v>4.0794939881927984E-2</v>
      </c>
    </row>
    <row r="126" spans="1:31" collapsed="1">
      <c r="A126" s="29" t="s">
        <v>40</v>
      </c>
      <c r="B126" s="29" t="s">
        <v>78</v>
      </c>
      <c r="C126" s="31">
        <v>4.8143879384093896E-2</v>
      </c>
      <c r="D126" s="31">
        <v>4.8468945941600325E-2</v>
      </c>
      <c r="E126" s="31">
        <v>4.8512550766415106E-2</v>
      </c>
      <c r="F126" s="31">
        <v>4.7800209172793102E-2</v>
      </c>
      <c r="G126" s="31">
        <v>4.7008805119975162E-2</v>
      </c>
      <c r="H126" s="31">
        <v>4.6138486323723193E-2</v>
      </c>
      <c r="I126" s="31">
        <v>4.5584695325396961E-2</v>
      </c>
      <c r="J126" s="31">
        <v>4.4640929985912618E-2</v>
      </c>
      <c r="K126" s="31">
        <v>4.3868137093950467E-2</v>
      </c>
      <c r="L126" s="31">
        <v>4.3078995261641981E-2</v>
      </c>
      <c r="M126" s="31">
        <v>4.2462958931614905E-2</v>
      </c>
      <c r="N126" s="31">
        <v>4.2287534332448161E-2</v>
      </c>
      <c r="O126" s="31">
        <v>4.2592377906273488E-2</v>
      </c>
      <c r="P126" s="31">
        <v>4.2676597869680588E-2</v>
      </c>
      <c r="Q126" s="31">
        <v>4.2792943875149904E-2</v>
      </c>
      <c r="R126" s="31">
        <v>4.2090435245092893E-2</v>
      </c>
      <c r="S126" s="31">
        <v>4.1622247240600187E-2</v>
      </c>
      <c r="T126" s="31">
        <v>4.1198537811126347E-2</v>
      </c>
      <c r="U126" s="31">
        <v>4.099157188400792E-2</v>
      </c>
      <c r="V126" s="31">
        <v>4.0466902779204283E-2</v>
      </c>
      <c r="W126" s="31">
        <v>4.0217419467913462E-2</v>
      </c>
      <c r="X126" s="31">
        <v>3.9959973231646462E-2</v>
      </c>
      <c r="Y126" s="31">
        <v>3.9849470001453696E-2</v>
      </c>
      <c r="Z126" s="31">
        <v>3.9334460503187424E-2</v>
      </c>
      <c r="AA126" s="31">
        <v>3.8950578602621154E-2</v>
      </c>
      <c r="AB126" s="31">
        <v>3.7748228313275935E-2</v>
      </c>
      <c r="AC126" s="31">
        <v>3.678181391307811E-2</v>
      </c>
      <c r="AD126" s="31">
        <v>3.566596423385985E-2</v>
      </c>
      <c r="AE126" s="31">
        <v>3.4642616604750431E-2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0.15719199211913648</v>
      </c>
      <c r="D129" s="31">
        <v>0.16594076585495532</v>
      </c>
      <c r="E129" s="31">
        <v>0.16167953080706643</v>
      </c>
      <c r="F129" s="31">
        <v>0.16048653491684814</v>
      </c>
      <c r="G129" s="31">
        <v>0.15529234246286244</v>
      </c>
      <c r="H129" s="31">
        <v>0.17160926830264489</v>
      </c>
      <c r="I129" s="31">
        <v>0.16866549764772307</v>
      </c>
      <c r="J129" s="31">
        <v>0.15012358320727751</v>
      </c>
      <c r="K129" s="31">
        <v>0.15364191730612659</v>
      </c>
      <c r="L129" s="31">
        <v>0.16265560861278411</v>
      </c>
      <c r="M129" s="31">
        <v>0.16944868039941544</v>
      </c>
      <c r="N129" s="31">
        <v>0.16473481990486835</v>
      </c>
      <c r="O129" s="31">
        <v>0.16310945948363331</v>
      </c>
      <c r="P129" s="31">
        <v>0.15849937593178604</v>
      </c>
      <c r="Q129" s="31">
        <v>0.17452519959745366</v>
      </c>
      <c r="R129" s="31">
        <v>0.1722859296277173</v>
      </c>
      <c r="S129" s="31">
        <v>0.15333968931496839</v>
      </c>
      <c r="T129" s="31">
        <v>0.15831692672508177</v>
      </c>
      <c r="U129" s="31">
        <v>0.16772426489994702</v>
      </c>
      <c r="V129" s="31">
        <v>0.17483158970770379</v>
      </c>
      <c r="W129" s="31">
        <v>0.1700208555687811</v>
      </c>
      <c r="X129" s="31">
        <v>0.16770047632575982</v>
      </c>
      <c r="Y129" s="31">
        <v>0.16177374931351268</v>
      </c>
      <c r="Z129" s="31">
        <v>0.17771914066972216</v>
      </c>
      <c r="AA129" s="31">
        <v>0.1748134126165207</v>
      </c>
      <c r="AB129" s="31">
        <v>0.15571751332930381</v>
      </c>
      <c r="AC129" s="31">
        <v>0.16030370762896148</v>
      </c>
      <c r="AD129" s="31">
        <v>0.17005093625121423</v>
      </c>
      <c r="AE129" s="31">
        <v>0.17685851534820179</v>
      </c>
    </row>
    <row r="130" spans="1:31">
      <c r="A130" s="29" t="s">
        <v>130</v>
      </c>
      <c r="B130" s="29" t="s">
        <v>77</v>
      </c>
      <c r="C130" s="31">
        <v>5.6422883280663451E-2</v>
      </c>
      <c r="D130" s="31">
        <v>5.7139423987466131E-2</v>
      </c>
      <c r="E130" s="31">
        <v>5.6805710605198845E-2</v>
      </c>
      <c r="F130" s="31">
        <v>5.5936061537453396E-2</v>
      </c>
      <c r="G130" s="31">
        <v>5.5154790381370632E-2</v>
      </c>
      <c r="H130" s="31">
        <v>5.4273344325988473E-2</v>
      </c>
      <c r="I130" s="31">
        <v>5.3699071515542249E-2</v>
      </c>
      <c r="J130" s="31">
        <v>5.268312390499625E-2</v>
      </c>
      <c r="K130" s="31">
        <v>5.1724355202763944E-2</v>
      </c>
      <c r="L130" s="31">
        <v>5.0879463298495263E-2</v>
      </c>
      <c r="M130" s="31">
        <v>5.0205661713651248E-2</v>
      </c>
      <c r="N130" s="31">
        <v>5.0271409375447051E-2</v>
      </c>
      <c r="O130" s="31">
        <v>5.0349134730757403E-2</v>
      </c>
      <c r="P130" s="31">
        <v>5.0269754845411671E-2</v>
      </c>
      <c r="Q130" s="31">
        <v>5.048084686284883E-2</v>
      </c>
      <c r="R130" s="31">
        <v>4.9592347139422885E-2</v>
      </c>
      <c r="S130" s="31">
        <v>4.9003233697504867E-2</v>
      </c>
      <c r="T130" s="31">
        <v>4.8489255952149674E-2</v>
      </c>
      <c r="U130" s="31">
        <v>4.8323891838625892E-2</v>
      </c>
      <c r="V130" s="31">
        <v>4.767830534287372E-2</v>
      </c>
      <c r="W130" s="31">
        <v>4.749707725828195E-2</v>
      </c>
      <c r="X130" s="31">
        <v>4.7234383423051113E-2</v>
      </c>
      <c r="Y130" s="31">
        <v>4.7032028144309151E-2</v>
      </c>
      <c r="Z130" s="31">
        <v>4.6550986828168148E-2</v>
      </c>
      <c r="AA130" s="31">
        <v>4.6104426905739508E-2</v>
      </c>
      <c r="AB130" s="31">
        <v>4.467409334072453E-2</v>
      </c>
      <c r="AC130" s="31">
        <v>4.3570929177818608E-2</v>
      </c>
      <c r="AD130" s="31">
        <v>4.2235177086411217E-2</v>
      </c>
      <c r="AE130" s="31">
        <v>4.1086624602051786E-2</v>
      </c>
    </row>
    <row r="131" spans="1:31">
      <c r="A131" s="29" t="s">
        <v>130</v>
      </c>
      <c r="B131" s="29" t="s">
        <v>78</v>
      </c>
      <c r="C131" s="31">
        <v>4.7911669528214303E-2</v>
      </c>
      <c r="D131" s="31">
        <v>4.8534270085255245E-2</v>
      </c>
      <c r="E131" s="31">
        <v>4.825627264799516E-2</v>
      </c>
      <c r="F131" s="31">
        <v>4.7544421743212661E-2</v>
      </c>
      <c r="G131" s="31">
        <v>4.687088442253954E-2</v>
      </c>
      <c r="H131" s="31">
        <v>4.6094488650376936E-2</v>
      </c>
      <c r="I131" s="31">
        <v>4.5641948225060243E-2</v>
      </c>
      <c r="J131" s="31">
        <v>4.4750662320892615E-2</v>
      </c>
      <c r="K131" s="31">
        <v>4.3926319663220907E-2</v>
      </c>
      <c r="L131" s="31">
        <v>4.3216769628031497E-2</v>
      </c>
      <c r="M131" s="31">
        <v>4.2624858584596768E-2</v>
      </c>
      <c r="N131" s="31">
        <v>4.2694185625212308E-2</v>
      </c>
      <c r="O131" s="31">
        <v>4.2778036401365169E-2</v>
      </c>
      <c r="P131" s="31">
        <v>4.2709708758661244E-2</v>
      </c>
      <c r="Q131" s="31">
        <v>4.2866231458596263E-2</v>
      </c>
      <c r="R131" s="31">
        <v>4.2119545457553996E-2</v>
      </c>
      <c r="S131" s="31">
        <v>4.1608617128056725E-2</v>
      </c>
      <c r="T131" s="31">
        <v>4.1201989684107959E-2</v>
      </c>
      <c r="U131" s="31">
        <v>4.1032142757266299E-2</v>
      </c>
      <c r="V131" s="31">
        <v>4.0494969319944764E-2</v>
      </c>
      <c r="W131" s="31">
        <v>4.0353164740216121E-2</v>
      </c>
      <c r="X131" s="31">
        <v>4.014724230751212E-2</v>
      </c>
      <c r="Y131" s="31">
        <v>3.9975283542987183E-2</v>
      </c>
      <c r="Z131" s="31">
        <v>3.9519312136387853E-2</v>
      </c>
      <c r="AA131" s="31">
        <v>3.9167120733588613E-2</v>
      </c>
      <c r="AB131" s="31">
        <v>3.796818527329552E-2</v>
      </c>
      <c r="AC131" s="31">
        <v>3.701968334308034E-2</v>
      </c>
      <c r="AD131" s="31">
        <v>3.588492738047519E-2</v>
      </c>
      <c r="AE131" s="31">
        <v>3.4886273979674386E-2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0.15974639607367028</v>
      </c>
      <c r="D134" s="31">
        <v>0.1701762022025449</v>
      </c>
      <c r="E134" s="31">
        <v>0.16973299122070903</v>
      </c>
      <c r="F134" s="31">
        <v>0.16380109064929474</v>
      </c>
      <c r="G134" s="31">
        <v>0.16636629919666424</v>
      </c>
      <c r="H134" s="31">
        <v>0.17780079438407786</v>
      </c>
      <c r="I134" s="31">
        <v>0.17832841072781211</v>
      </c>
      <c r="J134" s="31">
        <v>0.15026086232908617</v>
      </c>
      <c r="K134" s="31">
        <v>0.16305641268341331</v>
      </c>
      <c r="L134" s="31">
        <v>0.16891517994439925</v>
      </c>
      <c r="M134" s="31">
        <v>0.17737807121595889</v>
      </c>
      <c r="N134" s="31">
        <v>0.17546548777166793</v>
      </c>
      <c r="O134" s="31">
        <v>0.16923008128950287</v>
      </c>
      <c r="P134" s="31">
        <v>0.17187382407476831</v>
      </c>
      <c r="Q134" s="31">
        <v>0.18272753776142298</v>
      </c>
      <c r="R134" s="31">
        <v>0.18349197836076178</v>
      </c>
      <c r="S134" s="31">
        <v>0.15463825362974407</v>
      </c>
      <c r="T134" s="31">
        <v>0.16901830688337624</v>
      </c>
      <c r="U134" s="31">
        <v>0.17524797747870999</v>
      </c>
      <c r="V134" s="31">
        <v>0.18421982713622195</v>
      </c>
      <c r="W134" s="31">
        <v>0.18208715462624664</v>
      </c>
      <c r="X134" s="31">
        <v>0.17505237123917286</v>
      </c>
      <c r="Y134" s="31">
        <v>0.17659315922799981</v>
      </c>
      <c r="Z134" s="31">
        <v>0.18694271857737493</v>
      </c>
      <c r="AA134" s="31">
        <v>0.18704488803668992</v>
      </c>
      <c r="AB134" s="31">
        <v>0.15739527179029697</v>
      </c>
      <c r="AC134" s="31">
        <v>0.17146808944599637</v>
      </c>
      <c r="AD134" s="31">
        <v>0.17775845922969097</v>
      </c>
      <c r="AE134" s="31">
        <v>0.18664629527499718</v>
      </c>
    </row>
    <row r="135" spans="1:31">
      <c r="A135" s="29" t="s">
        <v>131</v>
      </c>
      <c r="B135" s="29" t="s">
        <v>77</v>
      </c>
      <c r="C135" s="31">
        <v>5.6817846702289662E-2</v>
      </c>
      <c r="D135" s="31">
        <v>5.7828364913218251E-2</v>
      </c>
      <c r="E135" s="31">
        <v>5.7378601373581792E-2</v>
      </c>
      <c r="F135" s="31">
        <v>5.6440719405785315E-2</v>
      </c>
      <c r="G135" s="31">
        <v>5.5508932262681027E-2</v>
      </c>
      <c r="H135" s="31">
        <v>5.4366961918436027E-2</v>
      </c>
      <c r="I135" s="31">
        <v>5.3601515731098948E-2</v>
      </c>
      <c r="J135" s="31">
        <v>5.2593627219095468E-2</v>
      </c>
      <c r="K135" s="31">
        <v>5.1673895349962515E-2</v>
      </c>
      <c r="L135" s="31">
        <v>5.0687042318443135E-2</v>
      </c>
      <c r="M135" s="31">
        <v>5.0009155221250462E-2</v>
      </c>
      <c r="N135" s="31">
        <v>5.0101436003267365E-2</v>
      </c>
      <c r="O135" s="31">
        <v>5.0314174328587244E-2</v>
      </c>
      <c r="P135" s="31">
        <v>5.0385639818132821E-2</v>
      </c>
      <c r="Q135" s="31">
        <v>5.0528114075344306E-2</v>
      </c>
      <c r="R135" s="31">
        <v>4.9567429649786776E-2</v>
      </c>
      <c r="S135" s="31">
        <v>4.8968842421525043E-2</v>
      </c>
      <c r="T135" s="31">
        <v>4.8523271392823315E-2</v>
      </c>
      <c r="U135" s="31">
        <v>4.8267633505987374E-2</v>
      </c>
      <c r="V135" s="31">
        <v>4.7731513114430024E-2</v>
      </c>
      <c r="W135" s="31">
        <v>4.7426495429457552E-2</v>
      </c>
      <c r="X135" s="31">
        <v>4.7168397153929606E-2</v>
      </c>
      <c r="Y135" s="31">
        <v>4.7064672275806088E-2</v>
      </c>
      <c r="Z135" s="31">
        <v>4.6480580132312078E-2</v>
      </c>
      <c r="AA135" s="31">
        <v>4.6034755836008828E-2</v>
      </c>
      <c r="AB135" s="31">
        <v>4.4610258704564108E-2</v>
      </c>
      <c r="AC135" s="31">
        <v>4.3418061293406328E-2</v>
      </c>
      <c r="AD135" s="31">
        <v>4.2042872097904513E-2</v>
      </c>
      <c r="AE135" s="31">
        <v>4.0881761036116342E-2</v>
      </c>
    </row>
    <row r="136" spans="1:31">
      <c r="A136" s="29" t="s">
        <v>131</v>
      </c>
      <c r="B136" s="29" t="s">
        <v>78</v>
      </c>
      <c r="C136" s="31">
        <v>4.8281710935553245E-2</v>
      </c>
      <c r="D136" s="31">
        <v>4.9152192939634465E-2</v>
      </c>
      <c r="E136" s="31">
        <v>4.8720318515171404E-2</v>
      </c>
      <c r="F136" s="31">
        <v>4.7966926729309967E-2</v>
      </c>
      <c r="G136" s="31">
        <v>4.7134254488063354E-2</v>
      </c>
      <c r="H136" s="31">
        <v>4.6196077894947049E-2</v>
      </c>
      <c r="I136" s="31">
        <v>4.5542801761801983E-2</v>
      </c>
      <c r="J136" s="31">
        <v>4.468603623151722E-2</v>
      </c>
      <c r="K136" s="31">
        <v>4.3906243035962654E-2</v>
      </c>
      <c r="L136" s="31">
        <v>4.3070985502509956E-2</v>
      </c>
      <c r="M136" s="31">
        <v>4.2460202601809716E-2</v>
      </c>
      <c r="N136" s="31">
        <v>4.2536031147710443E-2</v>
      </c>
      <c r="O136" s="31">
        <v>4.2761138683993886E-2</v>
      </c>
      <c r="P136" s="31">
        <v>4.2806466297542721E-2</v>
      </c>
      <c r="Q136" s="31">
        <v>4.2923179143726085E-2</v>
      </c>
      <c r="R136" s="31">
        <v>4.2082108511766109E-2</v>
      </c>
      <c r="S136" s="31">
        <v>4.1614992526127062E-2</v>
      </c>
      <c r="T136" s="31">
        <v>4.1198259650975962E-2</v>
      </c>
      <c r="U136" s="31">
        <v>4.0994325502073506E-2</v>
      </c>
      <c r="V136" s="31">
        <v>4.0570470942734201E-2</v>
      </c>
      <c r="W136" s="31">
        <v>4.0302100145245191E-2</v>
      </c>
      <c r="X136" s="31">
        <v>4.0051062751834621E-2</v>
      </c>
      <c r="Y136" s="31">
        <v>4.0003608631391012E-2</v>
      </c>
      <c r="Z136" s="31">
        <v>3.9476747079150068E-2</v>
      </c>
      <c r="AA136" s="31">
        <v>3.9114305496499385E-2</v>
      </c>
      <c r="AB136" s="31">
        <v>3.7915861375795862E-2</v>
      </c>
      <c r="AC136" s="31">
        <v>3.6870712884287581E-2</v>
      </c>
      <c r="AD136" s="31">
        <v>3.5729978721358302E-2</v>
      </c>
      <c r="AE136" s="31">
        <v>3.4739320736121106E-2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0.14656899328843162</v>
      </c>
      <c r="D139" s="31">
        <v>0.14259415897455491</v>
      </c>
      <c r="E139" s="31">
        <v>0.15200699359492181</v>
      </c>
      <c r="F139" s="31">
        <v>0.15025704189057712</v>
      </c>
      <c r="G139" s="31">
        <v>0.14276090165809069</v>
      </c>
      <c r="H139" s="31">
        <v>0.15204283000478097</v>
      </c>
      <c r="I139" s="31">
        <v>0.1529667894503397</v>
      </c>
      <c r="J139" s="31">
        <v>0.14657250067058666</v>
      </c>
      <c r="K139" s="31">
        <v>0.15282796204507232</v>
      </c>
      <c r="L139" s="31">
        <v>0.15886338982806544</v>
      </c>
      <c r="M139" s="31">
        <v>0.15264870454408139</v>
      </c>
      <c r="N139" s="31">
        <v>0.16071028553901781</v>
      </c>
      <c r="O139" s="31">
        <v>0.15701049732484851</v>
      </c>
      <c r="P139" s="31">
        <v>0.14888292871781375</v>
      </c>
      <c r="Q139" s="31">
        <v>0.15835661782827834</v>
      </c>
      <c r="R139" s="31">
        <v>0.15951312817285945</v>
      </c>
      <c r="S139" s="31">
        <v>0.15165825037530184</v>
      </c>
      <c r="T139" s="31">
        <v>0.1586467330823832</v>
      </c>
      <c r="U139" s="31">
        <v>0.16491197512715136</v>
      </c>
      <c r="V139" s="31">
        <v>0.15887388381176043</v>
      </c>
      <c r="W139" s="31">
        <v>0.16642236012352907</v>
      </c>
      <c r="X139" s="31">
        <v>0.16225404046300476</v>
      </c>
      <c r="Y139" s="31">
        <v>0.15280556837130269</v>
      </c>
      <c r="Z139" s="31">
        <v>0.16235803444260341</v>
      </c>
      <c r="AA139" s="31">
        <v>0.16248572124267416</v>
      </c>
      <c r="AB139" s="31">
        <v>0.15437871913289489</v>
      </c>
      <c r="AC139" s="31">
        <v>0.16112626294293875</v>
      </c>
      <c r="AD139" s="31">
        <v>0.16754836306143511</v>
      </c>
      <c r="AE139" s="31">
        <v>0.16076692983684585</v>
      </c>
    </row>
    <row r="140" spans="1:31">
      <c r="A140" s="29" t="s">
        <v>132</v>
      </c>
      <c r="B140" s="29" t="s">
        <v>77</v>
      </c>
      <c r="C140" s="31">
        <v>5.6860162725530253E-2</v>
      </c>
      <c r="D140" s="31">
        <v>5.6127141593377859E-2</v>
      </c>
      <c r="E140" s="31">
        <v>5.7858687287911451E-2</v>
      </c>
      <c r="F140" s="31">
        <v>5.6969082187597775E-2</v>
      </c>
      <c r="G140" s="31">
        <v>5.5917414380251031E-2</v>
      </c>
      <c r="H140" s="31">
        <v>5.4843100445946508E-2</v>
      </c>
      <c r="I140" s="31">
        <v>5.4084937402026037E-2</v>
      </c>
      <c r="J140" s="31">
        <v>5.2787688267861371E-2</v>
      </c>
      <c r="K140" s="31">
        <v>5.1714636216454064E-2</v>
      </c>
      <c r="L140" s="31">
        <v>5.0635714041985733E-2</v>
      </c>
      <c r="M140" s="31">
        <v>4.9778102331191641E-2</v>
      </c>
      <c r="N140" s="31">
        <v>4.8857537694293109E-2</v>
      </c>
      <c r="O140" s="31">
        <v>4.960234888239555E-2</v>
      </c>
      <c r="P140" s="31">
        <v>4.9957366986610525E-2</v>
      </c>
      <c r="Q140" s="31">
        <v>5.01428973153175E-2</v>
      </c>
      <c r="R140" s="31">
        <v>4.9580832220338787E-2</v>
      </c>
      <c r="S140" s="31">
        <v>4.918169496180326E-2</v>
      </c>
      <c r="T140" s="31">
        <v>4.8628626666515851E-2</v>
      </c>
      <c r="U140" s="31">
        <v>4.834862144004845E-2</v>
      </c>
      <c r="V140" s="31">
        <v>4.7645477546676154E-2</v>
      </c>
      <c r="W140" s="31">
        <v>4.7267199847788273E-2</v>
      </c>
      <c r="X140" s="31">
        <v>4.6935486603303815E-2</v>
      </c>
      <c r="Y140" s="31">
        <v>4.6805874128950417E-2</v>
      </c>
      <c r="Z140" s="31">
        <v>4.6184352234847466E-2</v>
      </c>
      <c r="AA140" s="31">
        <v>4.5720625711497931E-2</v>
      </c>
      <c r="AB140" s="31">
        <v>4.4340153750256101E-2</v>
      </c>
      <c r="AC140" s="31">
        <v>4.3222810405959732E-2</v>
      </c>
      <c r="AD140" s="31">
        <v>4.1972651798423619E-2</v>
      </c>
      <c r="AE140" s="31">
        <v>4.0717996784467747E-2</v>
      </c>
    </row>
    <row r="141" spans="1:31">
      <c r="A141" s="29" t="s">
        <v>132</v>
      </c>
      <c r="B141" s="29" t="s">
        <v>78</v>
      </c>
      <c r="C141" s="31">
        <v>4.8299340109606001E-2</v>
      </c>
      <c r="D141" s="31">
        <v>4.7658370719935984E-2</v>
      </c>
      <c r="E141" s="31">
        <v>4.9135874469507283E-2</v>
      </c>
      <c r="F141" s="31">
        <v>4.8396614064780581E-2</v>
      </c>
      <c r="G141" s="31">
        <v>4.7479429609905199E-2</v>
      </c>
      <c r="H141" s="31">
        <v>4.6569561577432889E-2</v>
      </c>
      <c r="I141" s="31">
        <v>4.5963088060817212E-2</v>
      </c>
      <c r="J141" s="31">
        <v>4.4824222623047499E-2</v>
      </c>
      <c r="K141" s="31">
        <v>4.3905926145939432E-2</v>
      </c>
      <c r="L141" s="31">
        <v>4.2995283002933753E-2</v>
      </c>
      <c r="M141" s="31">
        <v>4.2288338480117788E-2</v>
      </c>
      <c r="N141" s="31">
        <v>4.1525580051251176E-2</v>
      </c>
      <c r="O141" s="31">
        <v>4.2153536311350728E-2</v>
      </c>
      <c r="P141" s="31">
        <v>4.2415293175966436E-2</v>
      </c>
      <c r="Q141" s="31">
        <v>4.260986986807673E-2</v>
      </c>
      <c r="R141" s="31">
        <v>4.2104273931482084E-2</v>
      </c>
      <c r="S141" s="31">
        <v>4.177032302169148E-2</v>
      </c>
      <c r="T141" s="31">
        <v>4.1284025938214355E-2</v>
      </c>
      <c r="U141" s="31">
        <v>4.1075413829114622E-2</v>
      </c>
      <c r="V141" s="31">
        <v>4.0493992361762689E-2</v>
      </c>
      <c r="W141" s="31">
        <v>4.0141112396627911E-2</v>
      </c>
      <c r="X141" s="31">
        <v>3.9848205921367744E-2</v>
      </c>
      <c r="Y141" s="31">
        <v>3.9743266220702393E-2</v>
      </c>
      <c r="Z141" s="31">
        <v>3.9237495328020747E-2</v>
      </c>
      <c r="AA141" s="31">
        <v>3.8837354595332461E-2</v>
      </c>
      <c r="AB141" s="31">
        <v>3.7651997218953862E-2</v>
      </c>
      <c r="AC141" s="31">
        <v>3.6705765460456542E-2</v>
      </c>
      <c r="AD141" s="31">
        <v>3.565267862662836E-2</v>
      </c>
      <c r="AE141" s="31">
        <v>3.4567080192757262E-2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0.16814544730225062</v>
      </c>
      <c r="D144" s="31">
        <v>0.16915387901047488</v>
      </c>
      <c r="E144" s="31">
        <v>0.1729189367021661</v>
      </c>
      <c r="F144" s="31">
        <v>0.16762326204970895</v>
      </c>
      <c r="G144" s="31">
        <v>0.16071727540050706</v>
      </c>
      <c r="H144" s="31">
        <v>0.16714213615769644</v>
      </c>
      <c r="I144" s="31">
        <v>0.17210141199951273</v>
      </c>
      <c r="J144" s="31">
        <v>0.1635358038286843</v>
      </c>
      <c r="K144" s="31">
        <v>0.17015128199693988</v>
      </c>
      <c r="L144" s="31">
        <v>0.17239789762229607</v>
      </c>
      <c r="M144" s="31">
        <v>0.17186542761897497</v>
      </c>
      <c r="N144" s="31">
        <v>0.17622198500708453</v>
      </c>
      <c r="O144" s="31">
        <v>0.17060648721302288</v>
      </c>
      <c r="P144" s="31">
        <v>0.16266669564524744</v>
      </c>
      <c r="Q144" s="31">
        <v>0.16912344019102149</v>
      </c>
      <c r="R144" s="31">
        <v>0.17484506104238406</v>
      </c>
      <c r="S144" s="31">
        <v>0.16619058949716486</v>
      </c>
      <c r="T144" s="31">
        <v>0.17416702840869963</v>
      </c>
      <c r="U144" s="31">
        <v>0.17646090133741574</v>
      </c>
      <c r="V144" s="31">
        <v>0.17640090104907033</v>
      </c>
      <c r="W144" s="31">
        <v>0.18056736369798629</v>
      </c>
      <c r="X144" s="31">
        <v>0.17439591812152511</v>
      </c>
      <c r="Y144" s="31">
        <v>0.16546979182559562</v>
      </c>
      <c r="Z144" s="31">
        <v>0.17195067415443438</v>
      </c>
      <c r="AA144" s="31">
        <v>0.17691692488591917</v>
      </c>
      <c r="AB144" s="31">
        <v>0.16798835761330236</v>
      </c>
      <c r="AC144" s="31">
        <v>0.17568425382627206</v>
      </c>
      <c r="AD144" s="31">
        <v>0.17813813801242964</v>
      </c>
      <c r="AE144" s="31">
        <v>0.17756426535080308</v>
      </c>
    </row>
    <row r="145" spans="1:31">
      <c r="A145" s="29" t="s">
        <v>133</v>
      </c>
      <c r="B145" s="29" t="s">
        <v>77</v>
      </c>
      <c r="C145" s="31">
        <v>5.6866884082273458E-2</v>
      </c>
      <c r="D145" s="31">
        <v>5.6604011120862836E-2</v>
      </c>
      <c r="E145" s="31">
        <v>5.6053703323017748E-2</v>
      </c>
      <c r="F145" s="31">
        <v>5.5084049409349772E-2</v>
      </c>
      <c r="G145" s="31">
        <v>5.397267729307284E-2</v>
      </c>
      <c r="H145" s="31">
        <v>5.2767608252291119E-2</v>
      </c>
      <c r="I145" s="31">
        <v>5.2132826513183302E-2</v>
      </c>
      <c r="J145" s="31">
        <v>5.1268939068907261E-2</v>
      </c>
      <c r="K145" s="31">
        <v>5.1122300598769661E-2</v>
      </c>
      <c r="L145" s="31">
        <v>5.0534635824440684E-2</v>
      </c>
      <c r="M145" s="31">
        <v>4.9995878048739235E-2</v>
      </c>
      <c r="N145" s="31">
        <v>5.028661642724299E-2</v>
      </c>
      <c r="O145" s="31">
        <v>5.0518672718769399E-2</v>
      </c>
      <c r="P145" s="31">
        <v>5.0697070307770334E-2</v>
      </c>
      <c r="Q145" s="31">
        <v>5.0340143527575792E-2</v>
      </c>
      <c r="R145" s="31">
        <v>4.9317061941021631E-2</v>
      </c>
      <c r="S145" s="31">
        <v>4.8352450850610892E-2</v>
      </c>
      <c r="T145" s="31">
        <v>4.8064878006630084E-2</v>
      </c>
      <c r="U145" s="31">
        <v>4.7677193838082263E-2</v>
      </c>
      <c r="V145" s="31">
        <v>4.6952224470551522E-2</v>
      </c>
      <c r="W145" s="31">
        <v>4.6688930187383321E-2</v>
      </c>
      <c r="X145" s="31">
        <v>4.6287199753712406E-2</v>
      </c>
      <c r="Y145" s="31">
        <v>4.6174263469522199E-2</v>
      </c>
      <c r="Z145" s="31">
        <v>4.5297408691099876E-2</v>
      </c>
      <c r="AA145" s="31">
        <v>4.4630323735751085E-2</v>
      </c>
      <c r="AB145" s="31">
        <v>4.3073189118360555E-2</v>
      </c>
      <c r="AC145" s="31">
        <v>4.2035633837055622E-2</v>
      </c>
      <c r="AD145" s="31">
        <v>4.0659609357215763E-2</v>
      </c>
      <c r="AE145" s="31">
        <v>3.949202827054818E-2</v>
      </c>
    </row>
    <row r="146" spans="1:31">
      <c r="A146" s="29" t="s">
        <v>133</v>
      </c>
      <c r="B146" s="29" t="s">
        <v>78</v>
      </c>
      <c r="C146" s="31">
        <v>4.8301891762344527E-2</v>
      </c>
      <c r="D146" s="31">
        <v>4.8073265941016366E-2</v>
      </c>
      <c r="E146" s="31">
        <v>4.761980991254048E-2</v>
      </c>
      <c r="F146" s="31">
        <v>4.6780743478380779E-2</v>
      </c>
      <c r="G146" s="31">
        <v>4.5871955498795101E-2</v>
      </c>
      <c r="H146" s="31">
        <v>4.4838188426414891E-2</v>
      </c>
      <c r="I146" s="31">
        <v>4.4278550097688031E-2</v>
      </c>
      <c r="J146" s="31">
        <v>4.3528978165391405E-2</v>
      </c>
      <c r="K146" s="31">
        <v>4.3432520133007337E-2</v>
      </c>
      <c r="L146" s="31">
        <v>4.2908008822607646E-2</v>
      </c>
      <c r="M146" s="31">
        <v>4.248398487243004E-2</v>
      </c>
      <c r="N146" s="31">
        <v>4.2722411707378102E-2</v>
      </c>
      <c r="O146" s="31">
        <v>4.293957840662882E-2</v>
      </c>
      <c r="P146" s="31">
        <v>4.3067361718710742E-2</v>
      </c>
      <c r="Q146" s="31">
        <v>4.2746536884319675E-2</v>
      </c>
      <c r="R146" s="31">
        <v>4.1918024079964665E-2</v>
      </c>
      <c r="S146" s="31">
        <v>4.1083243761337464E-2</v>
      </c>
      <c r="T146" s="31">
        <v>4.0816406147946384E-2</v>
      </c>
      <c r="U146" s="31">
        <v>4.0478550409647707E-2</v>
      </c>
      <c r="V146" s="31">
        <v>3.9871135587993517E-2</v>
      </c>
      <c r="W146" s="31">
        <v>3.9668159954191179E-2</v>
      </c>
      <c r="X146" s="31">
        <v>3.9309334763915037E-2</v>
      </c>
      <c r="Y146" s="31">
        <v>3.9224802426156412E-2</v>
      </c>
      <c r="Z146" s="31">
        <v>3.8469193993722818E-2</v>
      </c>
      <c r="AA146" s="31">
        <v>3.7912917912779599E-2</v>
      </c>
      <c r="AB146" s="31">
        <v>3.6592686243275517E-2</v>
      </c>
      <c r="AC146" s="31">
        <v>3.5723691665828464E-2</v>
      </c>
      <c r="AD146" s="31">
        <v>3.4516411323957503E-2</v>
      </c>
      <c r="AE146" s="31">
        <v>3.3521103038522834E-2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0.13534286866612538</v>
      </c>
      <c r="D149" s="31">
        <v>0.13514787235760131</v>
      </c>
      <c r="E149" s="31">
        <v>0.13869170851677259</v>
      </c>
      <c r="F149" s="31">
        <v>0.13972016318682445</v>
      </c>
      <c r="G149" s="31">
        <v>0.1343591609810936</v>
      </c>
      <c r="H149" s="31">
        <v>0.143459665418565</v>
      </c>
      <c r="I149" s="31">
        <v>0.14324319463039725</v>
      </c>
      <c r="J149" s="31">
        <v>0.13941783873239014</v>
      </c>
      <c r="K149" s="31">
        <v>0.13924784726620704</v>
      </c>
      <c r="L149" s="31">
        <v>0.14175280671058749</v>
      </c>
      <c r="M149" s="31">
        <v>0.13974814156357018</v>
      </c>
      <c r="N149" s="31">
        <v>0.14359946192043854</v>
      </c>
      <c r="O149" s="31">
        <v>0.14348357335504228</v>
      </c>
      <c r="P149" s="31">
        <v>0.13765367676411994</v>
      </c>
      <c r="Q149" s="31">
        <v>0.14598513430932675</v>
      </c>
      <c r="R149" s="31">
        <v>0.14689625420629851</v>
      </c>
      <c r="S149" s="31">
        <v>0.14159953302532702</v>
      </c>
      <c r="T149" s="31">
        <v>0.14294648019812753</v>
      </c>
      <c r="U149" s="31">
        <v>0.14590590648206092</v>
      </c>
      <c r="V149" s="31">
        <v>0.14385744774176476</v>
      </c>
      <c r="W149" s="31">
        <v>0.14786746676815582</v>
      </c>
      <c r="X149" s="31">
        <v>0.14715020487444311</v>
      </c>
      <c r="Y149" s="31">
        <v>0.14000731603170247</v>
      </c>
      <c r="Z149" s="31">
        <v>0.14863510514237657</v>
      </c>
      <c r="AA149" s="31">
        <v>0.14849043580021973</v>
      </c>
      <c r="AB149" s="31">
        <v>0.14375999282638457</v>
      </c>
      <c r="AC149" s="31">
        <v>0.14420056557568481</v>
      </c>
      <c r="AD149" s="31">
        <v>0.14772607452383379</v>
      </c>
      <c r="AE149" s="31">
        <v>0.14522793719891286</v>
      </c>
    </row>
    <row r="150" spans="1:31">
      <c r="A150" s="29" t="s">
        <v>134</v>
      </c>
      <c r="B150" s="29" t="s">
        <v>77</v>
      </c>
      <c r="C150" s="31">
        <v>5.6166580304967212E-2</v>
      </c>
      <c r="D150" s="31">
        <v>5.7003547395656433E-2</v>
      </c>
      <c r="E150" s="31">
        <v>5.678052093920892E-2</v>
      </c>
      <c r="F150" s="31">
        <v>5.5863932208032777E-2</v>
      </c>
      <c r="G150" s="31">
        <v>5.494794410371092E-2</v>
      </c>
      <c r="H150" s="31">
        <v>5.3938228676967723E-2</v>
      </c>
      <c r="I150" s="31">
        <v>5.3324576087481028E-2</v>
      </c>
      <c r="J150" s="31">
        <v>5.2395885950198506E-2</v>
      </c>
      <c r="K150" s="31">
        <v>5.1593343964033846E-2</v>
      </c>
      <c r="L150" s="31">
        <v>5.0702095190792044E-2</v>
      </c>
      <c r="M150" s="31">
        <v>5.0149681182366859E-2</v>
      </c>
      <c r="N150" s="31">
        <v>5.0228215680719362E-2</v>
      </c>
      <c r="O150" s="31">
        <v>5.0435638434085404E-2</v>
      </c>
      <c r="P150" s="31">
        <v>5.0568410476815366E-2</v>
      </c>
      <c r="Q150" s="31">
        <v>5.0561515116479057E-2</v>
      </c>
      <c r="R150" s="31">
        <v>4.968039889815181E-2</v>
      </c>
      <c r="S150" s="31">
        <v>4.9128071900910113E-2</v>
      </c>
      <c r="T150" s="31">
        <v>4.8627473874222213E-2</v>
      </c>
      <c r="U150" s="31">
        <v>4.8281852635142605E-2</v>
      </c>
      <c r="V150" s="31">
        <v>4.7742499074895008E-2</v>
      </c>
      <c r="W150" s="31">
        <v>4.7373991647772618E-2</v>
      </c>
      <c r="X150" s="31">
        <v>4.7077282154838161E-2</v>
      </c>
      <c r="Y150" s="31">
        <v>4.6941971226765876E-2</v>
      </c>
      <c r="Z150" s="31">
        <v>4.6292508833182949E-2</v>
      </c>
      <c r="AA150" s="31">
        <v>4.5923932823542797E-2</v>
      </c>
      <c r="AB150" s="31">
        <v>4.4569781785786328E-2</v>
      </c>
      <c r="AC150" s="31">
        <v>4.3477207987070443E-2</v>
      </c>
      <c r="AD150" s="31">
        <v>4.2147516529196592E-2</v>
      </c>
      <c r="AE150" s="31">
        <v>4.0997633889080953E-2</v>
      </c>
    </row>
    <row r="151" spans="1:31">
      <c r="A151" s="29" t="s">
        <v>134</v>
      </c>
      <c r="B151" s="29" t="s">
        <v>78</v>
      </c>
      <c r="C151" s="31">
        <v>4.7689637997083922E-2</v>
      </c>
      <c r="D151" s="31">
        <v>4.8433807337255892E-2</v>
      </c>
      <c r="E151" s="31">
        <v>4.8222446472549342E-2</v>
      </c>
      <c r="F151" s="31">
        <v>4.7446468739639418E-2</v>
      </c>
      <c r="G151" s="31">
        <v>4.6692198402707212E-2</v>
      </c>
      <c r="H151" s="31">
        <v>4.5839130608222839E-2</v>
      </c>
      <c r="I151" s="31">
        <v>4.5316567415223066E-2</v>
      </c>
      <c r="J151" s="31">
        <v>4.451341304594781E-2</v>
      </c>
      <c r="K151" s="31">
        <v>4.3817410894338493E-2</v>
      </c>
      <c r="L151" s="31">
        <v>4.3060740081486248E-2</v>
      </c>
      <c r="M151" s="31">
        <v>4.2570566901630948E-2</v>
      </c>
      <c r="N151" s="31">
        <v>4.2686713272786315E-2</v>
      </c>
      <c r="O151" s="31">
        <v>4.2849124557161944E-2</v>
      </c>
      <c r="P151" s="31">
        <v>4.2957978211161367E-2</v>
      </c>
      <c r="Q151" s="31">
        <v>4.2974362300373305E-2</v>
      </c>
      <c r="R151" s="31">
        <v>4.2188878115021922E-2</v>
      </c>
      <c r="S151" s="31">
        <v>4.1741808501977465E-2</v>
      </c>
      <c r="T151" s="31">
        <v>4.1302885030999312E-2</v>
      </c>
      <c r="U151" s="31">
        <v>4.098845429848981E-2</v>
      </c>
      <c r="V151" s="31">
        <v>4.0569953467075939E-2</v>
      </c>
      <c r="W151" s="31">
        <v>4.0231686983867504E-2</v>
      </c>
      <c r="X151" s="31">
        <v>3.997914548312019E-2</v>
      </c>
      <c r="Y151" s="31">
        <v>3.987173859190718E-2</v>
      </c>
      <c r="Z151" s="31">
        <v>3.9303527742711994E-2</v>
      </c>
      <c r="AA151" s="31">
        <v>3.9011421571482158E-2</v>
      </c>
      <c r="AB151" s="31">
        <v>3.7866873466030966E-2</v>
      </c>
      <c r="AC151" s="31">
        <v>3.6919381572196652E-2</v>
      </c>
      <c r="AD151" s="31">
        <v>3.5790589108921828E-2</v>
      </c>
      <c r="AE151" s="31">
        <v>3.4803665905222353E-2</v>
      </c>
    </row>
  </sheetData>
  <sheetProtection algorithmName="SHA-512" hashValue="7T31xFAr9KxPlvi66+RzTCRlFoKebyig+uF5Tw/Y/WrRrwvwIgAYxOU6MOmb4LdV0gPKp++LbsS3HSBro0UJNg==" saltValue="6KEHXZxB4lqzLFY+Lb5iG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137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76919.559559999994</v>
      </c>
      <c r="D6" s="33">
        <v>69915.517959999983</v>
      </c>
      <c r="E6" s="33">
        <v>66661.740539999999</v>
      </c>
      <c r="F6" s="33">
        <v>61832.806153879937</v>
      </c>
      <c r="G6" s="33">
        <v>54302.526237041275</v>
      </c>
      <c r="H6" s="33">
        <v>51608.006292376071</v>
      </c>
      <c r="I6" s="33">
        <v>49458.0420180004</v>
      </c>
      <c r="J6" s="33">
        <v>52189.88456758298</v>
      </c>
      <c r="K6" s="33">
        <v>52149.457039115441</v>
      </c>
      <c r="L6" s="33">
        <v>50155.394909732036</v>
      </c>
      <c r="M6" s="33">
        <v>47918.361341423661</v>
      </c>
      <c r="N6" s="33">
        <v>32980.351463899206</v>
      </c>
      <c r="O6" s="33">
        <v>32349.666318957657</v>
      </c>
      <c r="P6" s="33">
        <v>28818.736236906836</v>
      </c>
      <c r="Q6" s="33">
        <v>20694.16876068453</v>
      </c>
      <c r="R6" s="33">
        <v>20255.810580475059</v>
      </c>
      <c r="S6" s="33">
        <v>21147.965398499451</v>
      </c>
      <c r="T6" s="33">
        <v>20911.543417327099</v>
      </c>
      <c r="U6" s="33">
        <v>19215.08981710274</v>
      </c>
      <c r="V6" s="33">
        <v>18307.585066601641</v>
      </c>
      <c r="W6" s="33">
        <v>12773.277757417014</v>
      </c>
      <c r="X6" s="33">
        <v>6776.3509558570395</v>
      </c>
      <c r="Y6" s="33">
        <v>4840.9897272231201</v>
      </c>
      <c r="Z6" s="33">
        <v>4368.7701965339802</v>
      </c>
      <c r="AA6" s="33">
        <v>4068.8136109455104</v>
      </c>
      <c r="AB6" s="33">
        <v>4065.2873581202994</v>
      </c>
      <c r="AC6" s="33">
        <v>4133.8085285166098</v>
      </c>
      <c r="AD6" s="33">
        <v>3806.1407048019</v>
      </c>
      <c r="AE6" s="33">
        <v>3882.33331383733</v>
      </c>
      <c r="AG6" s="32"/>
    </row>
    <row r="7" spans="1:35">
      <c r="A7" s="29" t="s">
        <v>40</v>
      </c>
      <c r="B7" s="29" t="s">
        <v>71</v>
      </c>
      <c r="C7" s="33">
        <v>26542.9997</v>
      </c>
      <c r="D7" s="33">
        <v>22845.5429</v>
      </c>
      <c r="E7" s="33">
        <v>23941.991599999994</v>
      </c>
      <c r="F7" s="33">
        <v>12148.910781522671</v>
      </c>
      <c r="G7" s="33">
        <v>11629.95556143849</v>
      </c>
      <c r="H7" s="33">
        <v>8816.3286765496996</v>
      </c>
      <c r="I7" s="33">
        <v>3.5329887300000005E-3</v>
      </c>
      <c r="J7" s="33">
        <v>2.2854276099999989E-3</v>
      </c>
      <c r="K7" s="33">
        <v>2.2169264799999978E-3</v>
      </c>
      <c r="L7" s="33">
        <v>2.0319075760000002E-3</v>
      </c>
      <c r="M7" s="33">
        <v>1.8062155899999999E-3</v>
      </c>
      <c r="N7" s="33">
        <v>1.7352532399999999E-3</v>
      </c>
      <c r="O7" s="33">
        <v>1.8099049999999988E-3</v>
      </c>
      <c r="P7" s="33">
        <v>1.680702419999999E-3</v>
      </c>
      <c r="Q7" s="33">
        <v>1.68349184E-3</v>
      </c>
      <c r="R7" s="33">
        <v>1.5938345599999992E-3</v>
      </c>
      <c r="S7" s="33">
        <v>1.4160508099999999E-3</v>
      </c>
      <c r="T7" s="33">
        <v>1.480612589999999E-3</v>
      </c>
      <c r="U7" s="33">
        <v>1.2760984089999999E-3</v>
      </c>
      <c r="V7" s="33">
        <v>1.1760511999999988E-3</v>
      </c>
      <c r="W7" s="33">
        <v>1.3895578899999989E-3</v>
      </c>
      <c r="X7" s="33">
        <v>1.5364354039999989E-3</v>
      </c>
      <c r="Y7" s="33">
        <v>1.576514489999998E-3</v>
      </c>
      <c r="Z7" s="33">
        <v>1.469779649999999E-3</v>
      </c>
      <c r="AA7" s="33">
        <v>1.1481734099999979E-3</v>
      </c>
      <c r="AB7" s="33">
        <v>1.2955352799999991E-3</v>
      </c>
      <c r="AC7" s="33">
        <v>4.4880671999999999E-4</v>
      </c>
      <c r="AD7" s="33">
        <v>0</v>
      </c>
      <c r="AE7" s="33">
        <v>0</v>
      </c>
    </row>
    <row r="8" spans="1:35">
      <c r="A8" s="29" t="s">
        <v>40</v>
      </c>
      <c r="B8" s="29" t="s">
        <v>20</v>
      </c>
      <c r="C8" s="33">
        <v>2252.5066735882306</v>
      </c>
      <c r="D8" s="33">
        <v>2252.5066745684917</v>
      </c>
      <c r="E8" s="33">
        <v>1814.0568686253</v>
      </c>
      <c r="F8" s="33">
        <v>3426.6857979323458</v>
      </c>
      <c r="G8" s="33">
        <v>3907.7891374653664</v>
      </c>
      <c r="H8" s="33">
        <v>3436.5941752354843</v>
      </c>
      <c r="I8" s="33">
        <v>3722.6794441393217</v>
      </c>
      <c r="J8" s="33">
        <v>3752.8653024056207</v>
      </c>
      <c r="K8" s="33">
        <v>4748.4559693514457</v>
      </c>
      <c r="L8" s="33">
        <v>4501.2671300948523</v>
      </c>
      <c r="M8" s="33">
        <v>4947.5954675609473</v>
      </c>
      <c r="N8" s="33">
        <v>5604.5026102721131</v>
      </c>
      <c r="O8" s="33">
        <v>6673.0056603078847</v>
      </c>
      <c r="P8" s="33">
        <v>6299.2060261992865</v>
      </c>
      <c r="Q8" s="33">
        <v>5808.253243638891</v>
      </c>
      <c r="R8" s="33">
        <v>4884.0149471497516</v>
      </c>
      <c r="S8" s="33">
        <v>4486.8966701663458</v>
      </c>
      <c r="T8" s="33">
        <v>4475.167244597872</v>
      </c>
      <c r="U8" s="33">
        <v>3829.8615915699643</v>
      </c>
      <c r="V8" s="33">
        <v>3963.4347411345657</v>
      </c>
      <c r="W8" s="33">
        <v>4288.1246456297968</v>
      </c>
      <c r="X8" s="33">
        <v>4954.54926210946</v>
      </c>
      <c r="Y8" s="33">
        <v>3061.6106586799574</v>
      </c>
      <c r="Z8" s="33">
        <v>2924.1442145841561</v>
      </c>
      <c r="AA8" s="33">
        <v>1385.2135168331729</v>
      </c>
      <c r="AB8" s="33">
        <v>960.52431538605208</v>
      </c>
      <c r="AC8" s="33">
        <v>963.15597054963996</v>
      </c>
      <c r="AD8" s="33">
        <v>960.52432072028</v>
      </c>
      <c r="AE8" s="33">
        <v>960.52465798041612</v>
      </c>
    </row>
    <row r="9" spans="1:35">
      <c r="A9" s="29" t="s">
        <v>40</v>
      </c>
      <c r="B9" s="29" t="s">
        <v>32</v>
      </c>
      <c r="C9" s="33">
        <v>708.33768299999997</v>
      </c>
      <c r="D9" s="33">
        <v>719.68515600000001</v>
      </c>
      <c r="E9" s="33">
        <v>724.9953660000001</v>
      </c>
      <c r="F9" s="33">
        <v>291.55288999999993</v>
      </c>
      <c r="G9" s="33">
        <v>292.25565999999992</v>
      </c>
      <c r="H9" s="33">
        <v>305.55827999999991</v>
      </c>
      <c r="I9" s="33">
        <v>324.747365</v>
      </c>
      <c r="J9" s="33">
        <v>398.82823999999994</v>
      </c>
      <c r="K9" s="33">
        <v>343.0231849999999</v>
      </c>
      <c r="L9" s="33">
        <v>384.58137999999997</v>
      </c>
      <c r="M9" s="33">
        <v>521.92543999999896</v>
      </c>
      <c r="N9" s="33">
        <v>957.89590999999996</v>
      </c>
      <c r="O9" s="33">
        <v>1047.0398</v>
      </c>
      <c r="P9" s="33">
        <v>1630.8646100000001</v>
      </c>
      <c r="Q9" s="33">
        <v>592.6961</v>
      </c>
      <c r="R9" s="33">
        <v>527.31758000000002</v>
      </c>
      <c r="S9" s="33">
        <v>865.71733999999992</v>
      </c>
      <c r="T9" s="33">
        <v>1148.14894</v>
      </c>
      <c r="U9" s="33">
        <v>165.73854</v>
      </c>
      <c r="V9" s="33">
        <v>189.69239999999999</v>
      </c>
      <c r="W9" s="33">
        <v>244.48119</v>
      </c>
      <c r="X9" s="33">
        <v>274.43819999999999</v>
      </c>
      <c r="Y9" s="33">
        <v>227.11484999999999</v>
      </c>
      <c r="Z9" s="33">
        <v>228.304429999999</v>
      </c>
      <c r="AA9" s="33">
        <v>199.31966</v>
      </c>
      <c r="AB9" s="33">
        <v>0</v>
      </c>
      <c r="AC9" s="33">
        <v>0</v>
      </c>
      <c r="AD9" s="33">
        <v>0</v>
      </c>
      <c r="AE9" s="33">
        <v>0</v>
      </c>
    </row>
    <row r="10" spans="1:35">
      <c r="A10" s="29" t="s">
        <v>40</v>
      </c>
      <c r="B10" s="29" t="s">
        <v>66</v>
      </c>
      <c r="C10" s="33">
        <v>58.430647522345211</v>
      </c>
      <c r="D10" s="33">
        <v>23.532966635446595</v>
      </c>
      <c r="E10" s="33">
        <v>103.29278723273897</v>
      </c>
      <c r="F10" s="33">
        <v>387.82227907476693</v>
      </c>
      <c r="G10" s="33">
        <v>294.340835052778</v>
      </c>
      <c r="H10" s="33">
        <v>326.28544500008178</v>
      </c>
      <c r="I10" s="33">
        <v>275.37895624894509</v>
      </c>
      <c r="J10" s="33">
        <v>425.85674022364952</v>
      </c>
      <c r="K10" s="33">
        <v>315.25544211435317</v>
      </c>
      <c r="L10" s="33">
        <v>487.1514793765723</v>
      </c>
      <c r="M10" s="33">
        <v>737.93021334540515</v>
      </c>
      <c r="N10" s="33">
        <v>1428.2880524681859</v>
      </c>
      <c r="O10" s="33">
        <v>1329.1370812022528</v>
      </c>
      <c r="P10" s="33">
        <v>1676.9213433058239</v>
      </c>
      <c r="Q10" s="33">
        <v>1953.0227140241204</v>
      </c>
      <c r="R10" s="33">
        <v>2118.736755120965</v>
      </c>
      <c r="S10" s="33">
        <v>4368.2806101764345</v>
      </c>
      <c r="T10" s="33">
        <v>4165.5399468634978</v>
      </c>
      <c r="U10" s="33">
        <v>6982.6299575627809</v>
      </c>
      <c r="V10" s="33">
        <v>8493.3139578309529</v>
      </c>
      <c r="W10" s="33">
        <v>8808.7278719877359</v>
      </c>
      <c r="X10" s="33">
        <v>11556.679426955825</v>
      </c>
      <c r="Y10" s="33">
        <v>14464.753242388058</v>
      </c>
      <c r="Z10" s="33">
        <v>10516.341706048153</v>
      </c>
      <c r="AA10" s="33">
        <v>10901.643555907161</v>
      </c>
      <c r="AB10" s="33">
        <v>16422.656670460899</v>
      </c>
      <c r="AC10" s="33">
        <v>16599.759216481252</v>
      </c>
      <c r="AD10" s="33">
        <v>18995.392331662817</v>
      </c>
      <c r="AE10" s="33">
        <v>20471.55235730304</v>
      </c>
    </row>
    <row r="11" spans="1:35">
      <c r="A11" s="29" t="s">
        <v>40</v>
      </c>
      <c r="B11" s="29" t="s">
        <v>65</v>
      </c>
      <c r="C11" s="33">
        <v>13504.863405999999</v>
      </c>
      <c r="D11" s="33">
        <v>13898.085012</v>
      </c>
      <c r="E11" s="33">
        <v>13523.432067999987</v>
      </c>
      <c r="F11" s="33">
        <v>15929.176889999999</v>
      </c>
      <c r="G11" s="33">
        <v>16453.529929999997</v>
      </c>
      <c r="H11" s="33">
        <v>15476.445949999998</v>
      </c>
      <c r="I11" s="33">
        <v>15644.460185</v>
      </c>
      <c r="J11" s="33">
        <v>17721.454008000001</v>
      </c>
      <c r="K11" s="33">
        <v>16321.547172999997</v>
      </c>
      <c r="L11" s="33">
        <v>15536.711119999993</v>
      </c>
      <c r="M11" s="33">
        <v>14940.681705999999</v>
      </c>
      <c r="N11" s="33">
        <v>14902.216467999999</v>
      </c>
      <c r="O11" s="33">
        <v>16180.873946999998</v>
      </c>
      <c r="P11" s="33">
        <v>16878.343234</v>
      </c>
      <c r="Q11" s="33">
        <v>16289.63430499999</v>
      </c>
      <c r="R11" s="33">
        <v>16061.278972</v>
      </c>
      <c r="S11" s="33">
        <v>17749.621604</v>
      </c>
      <c r="T11" s="33">
        <v>16263.294973999997</v>
      </c>
      <c r="U11" s="33">
        <v>15416.731505999996</v>
      </c>
      <c r="V11" s="33">
        <v>14485.519902999999</v>
      </c>
      <c r="W11" s="33">
        <v>14282.171585999999</v>
      </c>
      <c r="X11" s="33">
        <v>15926.305861999997</v>
      </c>
      <c r="Y11" s="33">
        <v>15723.270071999987</v>
      </c>
      <c r="Z11" s="33">
        <v>15212.039279999997</v>
      </c>
      <c r="AA11" s="33">
        <v>15819.813724</v>
      </c>
      <c r="AB11" s="33">
        <v>18605.648505999998</v>
      </c>
      <c r="AC11" s="33">
        <v>16479.129639999999</v>
      </c>
      <c r="AD11" s="33">
        <v>15581.305702</v>
      </c>
      <c r="AE11" s="33">
        <v>15255.219743999995</v>
      </c>
    </row>
    <row r="12" spans="1:35">
      <c r="A12" s="29" t="s">
        <v>40</v>
      </c>
      <c r="B12" s="29" t="s">
        <v>69</v>
      </c>
      <c r="C12" s="33">
        <v>48398.050125504873</v>
      </c>
      <c r="D12" s="33">
        <v>54028.695186288322</v>
      </c>
      <c r="E12" s="33">
        <v>55013.239929399453</v>
      </c>
      <c r="F12" s="33">
        <v>68380.115354743626</v>
      </c>
      <c r="G12" s="33">
        <v>75173.101812240988</v>
      </c>
      <c r="H12" s="33">
        <v>78918.886314573465</v>
      </c>
      <c r="I12" s="33">
        <v>88313.082348633281</v>
      </c>
      <c r="J12" s="33">
        <v>89450.731121135774</v>
      </c>
      <c r="K12" s="33">
        <v>88796.321650028884</v>
      </c>
      <c r="L12" s="33">
        <v>92313.042344202448</v>
      </c>
      <c r="M12" s="33">
        <v>95919.541295162213</v>
      </c>
      <c r="N12" s="33">
        <v>104664.16808264502</v>
      </c>
      <c r="O12" s="33">
        <v>105386.30967152622</v>
      </c>
      <c r="P12" s="33">
        <v>112809.02495927381</v>
      </c>
      <c r="Q12" s="33">
        <v>119423.11047755671</v>
      </c>
      <c r="R12" s="33">
        <v>125157.54108133214</v>
      </c>
      <c r="S12" s="33">
        <v>124912.41730204507</v>
      </c>
      <c r="T12" s="33">
        <v>125918.88690809997</v>
      </c>
      <c r="U12" s="33">
        <v>125456.22867987421</v>
      </c>
      <c r="V12" s="33">
        <v>122707.08118724861</v>
      </c>
      <c r="W12" s="33">
        <v>123168.23542752287</v>
      </c>
      <c r="X12" s="33">
        <v>122042.94050861979</v>
      </c>
      <c r="Y12" s="33">
        <v>129858.1061088853</v>
      </c>
      <c r="Z12" s="33">
        <v>133473.48115715425</v>
      </c>
      <c r="AA12" s="33">
        <v>139705.44612269077</v>
      </c>
      <c r="AB12" s="33">
        <v>144097.79791157119</v>
      </c>
      <c r="AC12" s="33">
        <v>145428.84645024419</v>
      </c>
      <c r="AD12" s="33">
        <v>145287.62602310008</v>
      </c>
      <c r="AE12" s="33">
        <v>147698.73316831622</v>
      </c>
    </row>
    <row r="13" spans="1:35">
      <c r="A13" s="29" t="s">
        <v>40</v>
      </c>
      <c r="B13" s="29" t="s">
        <v>68</v>
      </c>
      <c r="C13" s="33">
        <v>14501.044967252683</v>
      </c>
      <c r="D13" s="33">
        <v>17775.903571199389</v>
      </c>
      <c r="E13" s="33">
        <v>18051.463996347404</v>
      </c>
      <c r="F13" s="33">
        <v>17335.541901230132</v>
      </c>
      <c r="G13" s="33">
        <v>17455.710165008804</v>
      </c>
      <c r="H13" s="33">
        <v>18657.936438479581</v>
      </c>
      <c r="I13" s="33">
        <v>20725.970361995587</v>
      </c>
      <c r="J13" s="33">
        <v>19766.170632224403</v>
      </c>
      <c r="K13" s="33">
        <v>20953.59412346295</v>
      </c>
      <c r="L13" s="33">
        <v>22270.652006963512</v>
      </c>
      <c r="M13" s="33">
        <v>23650.047873304269</v>
      </c>
      <c r="N13" s="33">
        <v>32450.639869934628</v>
      </c>
      <c r="O13" s="33">
        <v>35085.183424640309</v>
      </c>
      <c r="P13" s="33">
        <v>34908.634869568086</v>
      </c>
      <c r="Q13" s="33">
        <v>39326.375042080428</v>
      </c>
      <c r="R13" s="33">
        <v>39389.792713095427</v>
      </c>
      <c r="S13" s="33">
        <v>46462.757214511454</v>
      </c>
      <c r="T13" s="33">
        <v>48209.016285375845</v>
      </c>
      <c r="U13" s="33">
        <v>52639.519424185513</v>
      </c>
      <c r="V13" s="33">
        <v>58728.636757498949</v>
      </c>
      <c r="W13" s="33">
        <v>69191.705688035858</v>
      </c>
      <c r="X13" s="33">
        <v>78893.064415136978</v>
      </c>
      <c r="Y13" s="33">
        <v>78550.010621400826</v>
      </c>
      <c r="Z13" s="33">
        <v>81265.74916542969</v>
      </c>
      <c r="AA13" s="33">
        <v>80892.929648524572</v>
      </c>
      <c r="AB13" s="33">
        <v>82573.507055709357</v>
      </c>
      <c r="AC13" s="33">
        <v>83555.834910172183</v>
      </c>
      <c r="AD13" s="33">
        <v>83736.854495437598</v>
      </c>
      <c r="AE13" s="33">
        <v>82709.850659062315</v>
      </c>
    </row>
    <row r="14" spans="1:35">
      <c r="A14" s="29" t="s">
        <v>40</v>
      </c>
      <c r="B14" s="29" t="s">
        <v>36</v>
      </c>
      <c r="C14" s="33">
        <v>137.475014202088</v>
      </c>
      <c r="D14" s="33">
        <v>216.01160466080998</v>
      </c>
      <c r="E14" s="33">
        <v>249.31816249357988</v>
      </c>
      <c r="F14" s="33">
        <v>287.76911441759597</v>
      </c>
      <c r="G14" s="33">
        <v>273.30853303593989</v>
      </c>
      <c r="H14" s="33">
        <v>284.06171973347585</v>
      </c>
      <c r="I14" s="33">
        <v>282.75295269216599</v>
      </c>
      <c r="J14" s="33">
        <v>270.57596781986592</v>
      </c>
      <c r="K14" s="33">
        <v>261.40945983494993</v>
      </c>
      <c r="L14" s="33">
        <v>263.55517896475004</v>
      </c>
      <c r="M14" s="33">
        <v>249.22084175768998</v>
      </c>
      <c r="N14" s="33">
        <v>1066.3864194867801</v>
      </c>
      <c r="O14" s="33">
        <v>1605.192601179139</v>
      </c>
      <c r="P14" s="33">
        <v>1598.9596747040191</v>
      </c>
      <c r="Q14" s="33">
        <v>2092.210525469699</v>
      </c>
      <c r="R14" s="33">
        <v>2095.8096602986197</v>
      </c>
      <c r="S14" s="33">
        <v>2439.15698963458</v>
      </c>
      <c r="T14" s="33">
        <v>2432.88442673997</v>
      </c>
      <c r="U14" s="33">
        <v>2963.2565551086004</v>
      </c>
      <c r="V14" s="33">
        <v>2930.228638003699</v>
      </c>
      <c r="W14" s="33">
        <v>4072.3503477025902</v>
      </c>
      <c r="X14" s="33">
        <v>4903.8382658392993</v>
      </c>
      <c r="Y14" s="33">
        <v>4797.8419963687502</v>
      </c>
      <c r="Z14" s="33">
        <v>6774.9500109221799</v>
      </c>
      <c r="AA14" s="33">
        <v>6654.5258942047303</v>
      </c>
      <c r="AB14" s="33">
        <v>7549.768436642119</v>
      </c>
      <c r="AC14" s="33">
        <v>7640.7569363323391</v>
      </c>
      <c r="AD14" s="33">
        <v>8802.0071994470509</v>
      </c>
      <c r="AE14" s="33">
        <v>8539.2337204024698</v>
      </c>
      <c r="AH14" s="28"/>
      <c r="AI14" s="28"/>
    </row>
    <row r="15" spans="1:35">
      <c r="A15" s="29" t="s">
        <v>40</v>
      </c>
      <c r="B15" s="29" t="s">
        <v>73</v>
      </c>
      <c r="C15" s="33">
        <v>317.05992200000003</v>
      </c>
      <c r="D15" s="33">
        <v>444.536272</v>
      </c>
      <c r="E15" s="33">
        <v>573.6185267990561</v>
      </c>
      <c r="F15" s="33">
        <v>1273.3434909499149</v>
      </c>
      <c r="G15" s="33">
        <v>4548.055717823705</v>
      </c>
      <c r="H15" s="33">
        <v>4641.430682250284</v>
      </c>
      <c r="I15" s="33">
        <v>5768.4600395783491</v>
      </c>
      <c r="J15" s="33">
        <v>5784.7280983743249</v>
      </c>
      <c r="K15" s="33">
        <v>5719.6349361349548</v>
      </c>
      <c r="L15" s="33">
        <v>5773.1848994620177</v>
      </c>
      <c r="M15" s="33">
        <v>5634.2924837960845</v>
      </c>
      <c r="N15" s="33">
        <v>12030.580228149143</v>
      </c>
      <c r="O15" s="33">
        <v>12389.616297782948</v>
      </c>
      <c r="P15" s="33">
        <v>12578.772550858288</v>
      </c>
      <c r="Q15" s="33">
        <v>15077.74138497537</v>
      </c>
      <c r="R15" s="33">
        <v>14669.532218745773</v>
      </c>
      <c r="S15" s="33">
        <v>17371.246212658403</v>
      </c>
      <c r="T15" s="33">
        <v>16992.370183616982</v>
      </c>
      <c r="U15" s="33">
        <v>18328.355227853164</v>
      </c>
      <c r="V15" s="33">
        <v>18405.821778097612</v>
      </c>
      <c r="W15" s="33">
        <v>23291.903149963193</v>
      </c>
      <c r="X15" s="33">
        <v>24577.045535638361</v>
      </c>
      <c r="Y15" s="33">
        <v>23177.681532918741</v>
      </c>
      <c r="Z15" s="33">
        <v>24725.639908778852</v>
      </c>
      <c r="AA15" s="33">
        <v>23713.205257754282</v>
      </c>
      <c r="AB15" s="33">
        <v>22630.440692730986</v>
      </c>
      <c r="AC15" s="33">
        <v>22004.022247739198</v>
      </c>
      <c r="AD15" s="33">
        <v>21990.97872387604</v>
      </c>
      <c r="AE15" s="33">
        <v>21165.366675223129</v>
      </c>
      <c r="AH15" s="28"/>
      <c r="AI15" s="28"/>
    </row>
    <row r="16" spans="1:35">
      <c r="A16" s="29" t="s">
        <v>40</v>
      </c>
      <c r="B16" s="29" t="s">
        <v>56</v>
      </c>
      <c r="C16" s="33">
        <v>40.043610146999988</v>
      </c>
      <c r="D16" s="33">
        <v>120.16170441999989</v>
      </c>
      <c r="E16" s="33">
        <v>299.67951155999998</v>
      </c>
      <c r="F16" s="33">
        <v>608.67593059999888</v>
      </c>
      <c r="G16" s="33">
        <v>927.05524056999775</v>
      </c>
      <c r="H16" s="33">
        <v>1319.6194537999991</v>
      </c>
      <c r="I16" s="33">
        <v>1701.1429760999999</v>
      </c>
      <c r="J16" s="33">
        <v>2059.7548391999981</v>
      </c>
      <c r="K16" s="33">
        <v>2487.7419372999998</v>
      </c>
      <c r="L16" s="33">
        <v>2888.4833809999991</v>
      </c>
      <c r="M16" s="33">
        <v>3231.2411423999984</v>
      </c>
      <c r="N16" s="33">
        <v>3588.4590768000003</v>
      </c>
      <c r="O16" s="33">
        <v>3942.3916554999987</v>
      </c>
      <c r="P16" s="33">
        <v>4294.7917054</v>
      </c>
      <c r="Q16" s="33">
        <v>4922.5466657999996</v>
      </c>
      <c r="R16" s="33">
        <v>5043.9967016999999</v>
      </c>
      <c r="S16" s="33">
        <v>4937.4450280000001</v>
      </c>
      <c r="T16" s="33">
        <v>5083.8202566999989</v>
      </c>
      <c r="U16" s="33">
        <v>5405.7856559999891</v>
      </c>
      <c r="V16" s="33">
        <v>5595.1612249999998</v>
      </c>
      <c r="W16" s="33">
        <v>5888.0896393000003</v>
      </c>
      <c r="X16" s="33">
        <v>5758.4816697000006</v>
      </c>
      <c r="Y16" s="33">
        <v>5322.6206253999999</v>
      </c>
      <c r="Z16" s="33">
        <v>5744.236077399999</v>
      </c>
      <c r="AA16" s="33">
        <v>5588.9865574999994</v>
      </c>
      <c r="AB16" s="33">
        <v>5138.9619677000001</v>
      </c>
      <c r="AC16" s="33">
        <v>5023.4967863000002</v>
      </c>
      <c r="AD16" s="33">
        <v>4866.3903919999993</v>
      </c>
      <c r="AE16" s="33">
        <v>4671.2079279999998</v>
      </c>
      <c r="AH16" s="28"/>
      <c r="AI16" s="28"/>
    </row>
    <row r="17" spans="1:35">
      <c r="A17" s="34" t="s">
        <v>138</v>
      </c>
      <c r="B17" s="34"/>
      <c r="C17" s="35">
        <v>182885.79276286814</v>
      </c>
      <c r="D17" s="35">
        <v>181459.46942669165</v>
      </c>
      <c r="E17" s="35">
        <v>179834.2131556049</v>
      </c>
      <c r="F17" s="35">
        <v>179732.61204838348</v>
      </c>
      <c r="G17" s="35">
        <v>179509.20933824772</v>
      </c>
      <c r="H17" s="35">
        <v>177546.0415722144</v>
      </c>
      <c r="I17" s="35">
        <v>178464.3642120063</v>
      </c>
      <c r="J17" s="35">
        <v>183705.79289700004</v>
      </c>
      <c r="K17" s="35">
        <v>183627.65679899955</v>
      </c>
      <c r="L17" s="35">
        <v>185648.80240227698</v>
      </c>
      <c r="M17" s="35">
        <v>188636.08514301211</v>
      </c>
      <c r="N17" s="35">
        <v>192988.06419247237</v>
      </c>
      <c r="O17" s="35">
        <v>198051.21771353931</v>
      </c>
      <c r="P17" s="35">
        <v>203021.73295995625</v>
      </c>
      <c r="Q17" s="35">
        <v>204087.26232647651</v>
      </c>
      <c r="R17" s="35">
        <v>208394.4942230079</v>
      </c>
      <c r="S17" s="35">
        <v>219993.65755544958</v>
      </c>
      <c r="T17" s="35">
        <v>221091.59919687686</v>
      </c>
      <c r="U17" s="35">
        <v>223705.80079239362</v>
      </c>
      <c r="V17" s="35">
        <v>226875.26518936592</v>
      </c>
      <c r="W17" s="35">
        <v>232756.72555615118</v>
      </c>
      <c r="X17" s="35">
        <v>240424.3301671145</v>
      </c>
      <c r="Y17" s="35">
        <v>246725.85685709177</v>
      </c>
      <c r="Z17" s="35">
        <v>247988.83161952987</v>
      </c>
      <c r="AA17" s="35">
        <v>252973.18098707462</v>
      </c>
      <c r="AB17" s="35">
        <v>266725.42311278306</v>
      </c>
      <c r="AC17" s="35">
        <v>267160.53516477055</v>
      </c>
      <c r="AD17" s="35">
        <v>268367.84357772267</v>
      </c>
      <c r="AE17" s="35">
        <v>270978.21390049934</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43157.095600000001</v>
      </c>
      <c r="D20" s="33">
        <v>38459.188899999986</v>
      </c>
      <c r="E20" s="33">
        <v>33885.753400000001</v>
      </c>
      <c r="F20" s="33">
        <v>36543.137719289763</v>
      </c>
      <c r="G20" s="33">
        <v>30749.781394180827</v>
      </c>
      <c r="H20" s="33">
        <v>27907.619992947093</v>
      </c>
      <c r="I20" s="33">
        <v>27534.859768152495</v>
      </c>
      <c r="J20" s="33">
        <v>29142.830799060073</v>
      </c>
      <c r="K20" s="33">
        <v>29218.708241454398</v>
      </c>
      <c r="L20" s="33">
        <v>28249.943245513699</v>
      </c>
      <c r="M20" s="33">
        <v>27083.523924103498</v>
      </c>
      <c r="N20" s="33">
        <v>12063.5818645129</v>
      </c>
      <c r="O20" s="33">
        <v>14213.420295411701</v>
      </c>
      <c r="P20" s="33">
        <v>12638.153146354</v>
      </c>
      <c r="Q20" s="33">
        <v>5094.24</v>
      </c>
      <c r="R20" s="33">
        <v>6314.8567000000003</v>
      </c>
      <c r="S20" s="33">
        <v>7054.7786999999998</v>
      </c>
      <c r="T20" s="33">
        <v>6891.9336999999996</v>
      </c>
      <c r="U20" s="33">
        <v>6369.3209999999999</v>
      </c>
      <c r="V20" s="33">
        <v>5609.1093999999994</v>
      </c>
      <c r="W20" s="33">
        <v>3198.536973938616</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33.648945579955395</v>
      </c>
      <c r="D22" s="33">
        <v>33.648947036821397</v>
      </c>
      <c r="E22" s="33">
        <v>101.26132777472699</v>
      </c>
      <c r="F22" s="33">
        <v>261.85445809663997</v>
      </c>
      <c r="G22" s="33">
        <v>240.82447543821502</v>
      </c>
      <c r="H22" s="33">
        <v>155.33074338890299</v>
      </c>
      <c r="I22" s="33">
        <v>370.35199422579996</v>
      </c>
      <c r="J22" s="33">
        <v>491.85686396168501</v>
      </c>
      <c r="K22" s="33">
        <v>987.66056874631704</v>
      </c>
      <c r="L22" s="33">
        <v>710.97446582829502</v>
      </c>
      <c r="M22" s="33">
        <v>731.501959675536</v>
      </c>
      <c r="N22" s="33">
        <v>1117.6936869741448</v>
      </c>
      <c r="O22" s="33">
        <v>1182.748862217346</v>
      </c>
      <c r="P22" s="33">
        <v>1388.2931536513599</v>
      </c>
      <c r="Q22" s="33">
        <v>1257.82501361396</v>
      </c>
      <c r="R22" s="33">
        <v>1060.4027873605842</v>
      </c>
      <c r="S22" s="33">
        <v>1403.28064573252</v>
      </c>
      <c r="T22" s="33">
        <v>1560.9625647606758</v>
      </c>
      <c r="U22" s="33">
        <v>1399.1461786994798</v>
      </c>
      <c r="V22" s="33">
        <v>1225.0840203575301</v>
      </c>
      <c r="W22" s="33">
        <v>1284.33206556444</v>
      </c>
      <c r="X22" s="33">
        <v>1530.0965302054701</v>
      </c>
      <c r="Y22" s="33">
        <v>44.003002853810003</v>
      </c>
      <c r="Z22" s="33">
        <v>1.9178346999999899E-4</v>
      </c>
      <c r="AA22" s="33">
        <v>1.93950439999999E-4</v>
      </c>
      <c r="AB22" s="33">
        <v>2.0488066E-4</v>
      </c>
      <c r="AC22" s="33">
        <v>2.0262652999999999E-4</v>
      </c>
      <c r="AD22" s="33">
        <v>1.9855285E-4</v>
      </c>
      <c r="AE22" s="33">
        <v>1.9670889999999901E-4</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2.4379605399999979E-5</v>
      </c>
      <c r="D24" s="33">
        <v>2.5649400999999988E-5</v>
      </c>
      <c r="E24" s="33">
        <v>12.222359881835491</v>
      </c>
      <c r="F24" s="33">
        <v>62.766008425897908</v>
      </c>
      <c r="G24" s="33">
        <v>8.7192609879675</v>
      </c>
      <c r="H24" s="33">
        <v>17.111891695541697</v>
      </c>
      <c r="I24" s="33">
        <v>15.9411695426489</v>
      </c>
      <c r="J24" s="33">
        <v>41.361325448982001</v>
      </c>
      <c r="K24" s="33">
        <v>18.520233423751396</v>
      </c>
      <c r="L24" s="33">
        <v>32.1912189002079</v>
      </c>
      <c r="M24" s="33">
        <v>33.879895220597</v>
      </c>
      <c r="N24" s="33">
        <v>236.10015757660594</v>
      </c>
      <c r="O24" s="33">
        <v>157.73399399618398</v>
      </c>
      <c r="P24" s="33">
        <v>358.22534977054198</v>
      </c>
      <c r="Q24" s="33">
        <v>444.62029390984503</v>
      </c>
      <c r="R24" s="33">
        <v>537.88029709140994</v>
      </c>
      <c r="S24" s="33">
        <v>1330.1012094410401</v>
      </c>
      <c r="T24" s="33">
        <v>1649.99736427583</v>
      </c>
      <c r="U24" s="33">
        <v>2213.4246888361104</v>
      </c>
      <c r="V24" s="33">
        <v>3019.8215443997401</v>
      </c>
      <c r="W24" s="33">
        <v>1863.0188677883989</v>
      </c>
      <c r="X24" s="33">
        <v>2750.4025150693637</v>
      </c>
      <c r="Y24" s="33">
        <v>4653.2817154880004</v>
      </c>
      <c r="Z24" s="33">
        <v>2619.1903766188502</v>
      </c>
      <c r="AA24" s="33">
        <v>2362.7189557464999</v>
      </c>
      <c r="AB24" s="33">
        <v>3418.3401268706698</v>
      </c>
      <c r="AC24" s="33">
        <v>4692.0394359480306</v>
      </c>
      <c r="AD24" s="33">
        <v>4873.4011383896404</v>
      </c>
      <c r="AE24" s="33">
        <v>4574.7205855498805</v>
      </c>
    </row>
    <row r="25" spans="1:35" s="28" customFormat="1">
      <c r="A25" s="29" t="s">
        <v>130</v>
      </c>
      <c r="B25" s="29" t="s">
        <v>65</v>
      </c>
      <c r="C25" s="33">
        <v>2187.1161250000005</v>
      </c>
      <c r="D25" s="33">
        <v>2320.7599399999999</v>
      </c>
      <c r="E25" s="33">
        <v>2186.43397</v>
      </c>
      <c r="F25" s="33">
        <v>2945.4728750000004</v>
      </c>
      <c r="G25" s="33">
        <v>2816.44092</v>
      </c>
      <c r="H25" s="33">
        <v>2662.1512399999988</v>
      </c>
      <c r="I25" s="33">
        <v>3003.6850549999999</v>
      </c>
      <c r="J25" s="33">
        <v>3889.7170059999999</v>
      </c>
      <c r="K25" s="33">
        <v>3292.0984549999998</v>
      </c>
      <c r="L25" s="33">
        <v>3111.9059239999988</v>
      </c>
      <c r="M25" s="33">
        <v>3092.3999899999999</v>
      </c>
      <c r="N25" s="33">
        <v>3117.9978799999999</v>
      </c>
      <c r="O25" s="33">
        <v>3575.4731099999999</v>
      </c>
      <c r="P25" s="33">
        <v>3766.1909499999992</v>
      </c>
      <c r="Q25" s="33">
        <v>3848.4550650000001</v>
      </c>
      <c r="R25" s="33">
        <v>3681.8692799999999</v>
      </c>
      <c r="S25" s="33">
        <v>4637.5389100000002</v>
      </c>
      <c r="T25" s="33">
        <v>3884.4912999999992</v>
      </c>
      <c r="U25" s="33">
        <v>3738.8927450000001</v>
      </c>
      <c r="V25" s="33">
        <v>3380.4347480000001</v>
      </c>
      <c r="W25" s="33">
        <v>3299.9379060000001</v>
      </c>
      <c r="X25" s="33">
        <v>3811.8661700000002</v>
      </c>
      <c r="Y25" s="33">
        <v>3715.4841589999996</v>
      </c>
      <c r="Z25" s="33">
        <v>3923.8859499999999</v>
      </c>
      <c r="AA25" s="33">
        <v>3888.0040599999993</v>
      </c>
      <c r="AB25" s="33">
        <v>4660.8620100000007</v>
      </c>
      <c r="AC25" s="33">
        <v>3735.0456849999991</v>
      </c>
      <c r="AD25" s="33">
        <v>3420.691088</v>
      </c>
      <c r="AE25" s="33">
        <v>3050.5566629999989</v>
      </c>
    </row>
    <row r="26" spans="1:35" s="28" customFormat="1">
      <c r="A26" s="29" t="s">
        <v>130</v>
      </c>
      <c r="B26" s="29" t="s">
        <v>69</v>
      </c>
      <c r="C26" s="33">
        <v>10299.948316561498</v>
      </c>
      <c r="D26" s="33">
        <v>11083.623605709538</v>
      </c>
      <c r="E26" s="33">
        <v>16037.136754329806</v>
      </c>
      <c r="F26" s="33">
        <v>20841.529540331503</v>
      </c>
      <c r="G26" s="33">
        <v>23260.404684397283</v>
      </c>
      <c r="H26" s="33">
        <v>24194.716611369029</v>
      </c>
      <c r="I26" s="33">
        <v>24253.769319516203</v>
      </c>
      <c r="J26" s="33">
        <v>21489.900592086949</v>
      </c>
      <c r="K26" s="33">
        <v>19973.312391558666</v>
      </c>
      <c r="L26" s="33">
        <v>25424.497827621293</v>
      </c>
      <c r="M26" s="33">
        <v>26385.784428964602</v>
      </c>
      <c r="N26" s="33">
        <v>38187.516715773971</v>
      </c>
      <c r="O26" s="33">
        <v>36661.971974324581</v>
      </c>
      <c r="P26" s="33">
        <v>38650.70609333436</v>
      </c>
      <c r="Q26" s="33">
        <v>41958.717539446232</v>
      </c>
      <c r="R26" s="33">
        <v>42603.424314870666</v>
      </c>
      <c r="S26" s="33">
        <v>37091.968210218496</v>
      </c>
      <c r="T26" s="33">
        <v>36581.661779598951</v>
      </c>
      <c r="U26" s="33">
        <v>38615.878463462839</v>
      </c>
      <c r="V26" s="33">
        <v>37853.836021035073</v>
      </c>
      <c r="W26" s="33">
        <v>40407.506916500402</v>
      </c>
      <c r="X26" s="33">
        <v>39044.888989058702</v>
      </c>
      <c r="Y26" s="33">
        <v>40042.481746227277</v>
      </c>
      <c r="Z26" s="33">
        <v>41925.462696456205</v>
      </c>
      <c r="AA26" s="33">
        <v>46973.173542396922</v>
      </c>
      <c r="AB26" s="33">
        <v>45996.610949376205</v>
      </c>
      <c r="AC26" s="33">
        <v>46098.160909661587</v>
      </c>
      <c r="AD26" s="33">
        <v>47406.457029720259</v>
      </c>
      <c r="AE26" s="33">
        <v>48755.262338430388</v>
      </c>
    </row>
    <row r="27" spans="1:35" s="28" customFormat="1">
      <c r="A27" s="29" t="s">
        <v>130</v>
      </c>
      <c r="B27" s="29" t="s">
        <v>68</v>
      </c>
      <c r="C27" s="33">
        <v>5342.8110908314784</v>
      </c>
      <c r="D27" s="33">
        <v>6499.5895796682662</v>
      </c>
      <c r="E27" s="33">
        <v>6543.0126629017395</v>
      </c>
      <c r="F27" s="33">
        <v>6299.1523892711029</v>
      </c>
      <c r="G27" s="33">
        <v>6245.4017278679039</v>
      </c>
      <c r="H27" s="33">
        <v>6757.64255575677</v>
      </c>
      <c r="I27" s="33">
        <v>6795.1205427517489</v>
      </c>
      <c r="J27" s="33">
        <v>7573.398715766958</v>
      </c>
      <c r="K27" s="33">
        <v>7961.6404545504129</v>
      </c>
      <c r="L27" s="33">
        <v>8320.6227449402231</v>
      </c>
      <c r="M27" s="33">
        <v>8368.1690309445457</v>
      </c>
      <c r="N27" s="33">
        <v>13993.684848256727</v>
      </c>
      <c r="O27" s="33">
        <v>15572.180001995835</v>
      </c>
      <c r="P27" s="33">
        <v>15011.195394322789</v>
      </c>
      <c r="Q27" s="33">
        <v>18567.311959476825</v>
      </c>
      <c r="R27" s="33">
        <v>18668.834578282662</v>
      </c>
      <c r="S27" s="33">
        <v>23650.723041430261</v>
      </c>
      <c r="T27" s="33">
        <v>24433.385936247025</v>
      </c>
      <c r="U27" s="33">
        <v>27833.854607009947</v>
      </c>
      <c r="V27" s="33">
        <v>30805.897963710388</v>
      </c>
      <c r="W27" s="33">
        <v>34613.492377428593</v>
      </c>
      <c r="X27" s="33">
        <v>39823.728968253243</v>
      </c>
      <c r="Y27" s="33">
        <v>38988.158994365454</v>
      </c>
      <c r="Z27" s="33">
        <v>41664.903513176178</v>
      </c>
      <c r="AA27" s="33">
        <v>41253.692608724225</v>
      </c>
      <c r="AB27" s="33">
        <v>41024.598113810105</v>
      </c>
      <c r="AC27" s="33">
        <v>40930.230106543386</v>
      </c>
      <c r="AD27" s="33">
        <v>42341.261037146054</v>
      </c>
      <c r="AE27" s="33">
        <v>41365.089898538048</v>
      </c>
    </row>
    <row r="28" spans="1:35" s="28" customFormat="1">
      <c r="A28" s="29" t="s">
        <v>130</v>
      </c>
      <c r="B28" s="29" t="s">
        <v>36</v>
      </c>
      <c r="C28" s="33">
        <v>3.1856463000000001E-5</v>
      </c>
      <c r="D28" s="33">
        <v>4.5044147999999901E-5</v>
      </c>
      <c r="E28" s="33">
        <v>4.5632695999999997E-5</v>
      </c>
      <c r="F28" s="33">
        <v>6.8755915000000005E-5</v>
      </c>
      <c r="G28" s="33">
        <v>7.1263739999999996E-5</v>
      </c>
      <c r="H28" s="33">
        <v>7.5949299999999995E-5</v>
      </c>
      <c r="I28" s="33">
        <v>1.07401435999999E-4</v>
      </c>
      <c r="J28" s="33">
        <v>1.2622586E-4</v>
      </c>
      <c r="K28" s="33">
        <v>1.6085083E-4</v>
      </c>
      <c r="L28" s="33">
        <v>1.9283465E-4</v>
      </c>
      <c r="M28" s="33">
        <v>2.1177572000000001E-4</v>
      </c>
      <c r="N28" s="33">
        <v>430.10640000000001</v>
      </c>
      <c r="O28" s="33">
        <v>424.83724999999998</v>
      </c>
      <c r="P28" s="33">
        <v>427.93270000000001</v>
      </c>
      <c r="Q28" s="33">
        <v>432.35278</v>
      </c>
      <c r="R28" s="33">
        <v>430.29289999999997</v>
      </c>
      <c r="S28" s="33">
        <v>414.04372999999998</v>
      </c>
      <c r="T28" s="33">
        <v>405.69864000000001</v>
      </c>
      <c r="U28" s="33">
        <v>914.27704000000006</v>
      </c>
      <c r="V28" s="33">
        <v>911.21360000000004</v>
      </c>
      <c r="W28" s="33">
        <v>1852.8164999999999</v>
      </c>
      <c r="X28" s="33">
        <v>1830.7012</v>
      </c>
      <c r="Y28" s="33">
        <v>1796.1663000000001</v>
      </c>
      <c r="Z28" s="33">
        <v>3024.4328999999998</v>
      </c>
      <c r="AA28" s="33">
        <v>2997.3672000000001</v>
      </c>
      <c r="AB28" s="33">
        <v>2959.8474000000001</v>
      </c>
      <c r="AC28" s="33">
        <v>2926.9402</v>
      </c>
      <c r="AD28" s="33">
        <v>2973.1479999999901</v>
      </c>
      <c r="AE28" s="33">
        <v>2938.0059999999999</v>
      </c>
    </row>
    <row r="29" spans="1:35" s="28" customFormat="1">
      <c r="A29" s="29" t="s">
        <v>130</v>
      </c>
      <c r="B29" s="29" t="s">
        <v>73</v>
      </c>
      <c r="C29" s="33">
        <v>76.462221999999997</v>
      </c>
      <c r="D29" s="33">
        <v>125.983272</v>
      </c>
      <c r="E29" s="33">
        <v>172.20860431885703</v>
      </c>
      <c r="F29" s="33">
        <v>893.19855429346001</v>
      </c>
      <c r="G29" s="33">
        <v>4156.3189974501602</v>
      </c>
      <c r="H29" s="33">
        <v>4150.3284619289452</v>
      </c>
      <c r="I29" s="33">
        <v>5201.4362220085795</v>
      </c>
      <c r="J29" s="33">
        <v>5253.5481462346934</v>
      </c>
      <c r="K29" s="33">
        <v>5181.261352161845</v>
      </c>
      <c r="L29" s="33">
        <v>5214.912788829849</v>
      </c>
      <c r="M29" s="33">
        <v>5081.6138390891501</v>
      </c>
      <c r="N29" s="33">
        <v>7054.9557913807002</v>
      </c>
      <c r="O29" s="33">
        <v>6719.9168575092999</v>
      </c>
      <c r="P29" s="33">
        <v>7092.180572232759</v>
      </c>
      <c r="Q29" s="33">
        <v>8692.1662713738588</v>
      </c>
      <c r="R29" s="33">
        <v>8291.0615700782018</v>
      </c>
      <c r="S29" s="33">
        <v>9734.2391230133308</v>
      </c>
      <c r="T29" s="33">
        <v>9194.8324712771391</v>
      </c>
      <c r="U29" s="33">
        <v>9936.505652963102</v>
      </c>
      <c r="V29" s="33">
        <v>9849.2496885716992</v>
      </c>
      <c r="W29" s="33">
        <v>12242.0509529668</v>
      </c>
      <c r="X29" s="33">
        <v>12092.670678134002</v>
      </c>
      <c r="Y29" s="33">
        <v>11707.814125834901</v>
      </c>
      <c r="Z29" s="33">
        <v>12504.26097520555</v>
      </c>
      <c r="AA29" s="33">
        <v>12134.214525802321</v>
      </c>
      <c r="AB29" s="33">
        <v>12042.875918739099</v>
      </c>
      <c r="AC29" s="33">
        <v>11328.579333116799</v>
      </c>
      <c r="AD29" s="33">
        <v>11820.413566058351</v>
      </c>
      <c r="AE29" s="33">
        <v>11486.732762882448</v>
      </c>
    </row>
    <row r="30" spans="1:35" s="28" customFormat="1">
      <c r="A30" s="36" t="s">
        <v>130</v>
      </c>
      <c r="B30" s="36" t="s">
        <v>56</v>
      </c>
      <c r="C30" s="25">
        <v>7.6653807</v>
      </c>
      <c r="D30" s="25">
        <v>32.597709299999998</v>
      </c>
      <c r="E30" s="25">
        <v>86.940046999999993</v>
      </c>
      <c r="F30" s="25">
        <v>174.66547699999899</v>
      </c>
      <c r="G30" s="25">
        <v>278.18026599999894</v>
      </c>
      <c r="H30" s="25">
        <v>410.12428</v>
      </c>
      <c r="I30" s="25">
        <v>513.42219</v>
      </c>
      <c r="J30" s="25">
        <v>639.68993399999999</v>
      </c>
      <c r="K30" s="25">
        <v>755.04045999999994</v>
      </c>
      <c r="L30" s="25">
        <v>918.97212999999999</v>
      </c>
      <c r="M30" s="25">
        <v>1017.1478999999999</v>
      </c>
      <c r="N30" s="25">
        <v>1182.12564</v>
      </c>
      <c r="O30" s="25">
        <v>1319.86841</v>
      </c>
      <c r="P30" s="25">
        <v>1448.7017699999999</v>
      </c>
      <c r="Q30" s="25">
        <v>1673.21102</v>
      </c>
      <c r="R30" s="25">
        <v>1714.27937</v>
      </c>
      <c r="S30" s="25">
        <v>1732.51215</v>
      </c>
      <c r="T30" s="25">
        <v>1759.2007799999999</v>
      </c>
      <c r="U30" s="25">
        <v>1870.11376</v>
      </c>
      <c r="V30" s="25">
        <v>1918.8303000000001</v>
      </c>
      <c r="W30" s="25">
        <v>2003.6384800000001</v>
      </c>
      <c r="X30" s="25">
        <v>2081.2405600000002</v>
      </c>
      <c r="Y30" s="25">
        <v>1931.4734199999998</v>
      </c>
      <c r="Z30" s="25">
        <v>2124.960239999999</v>
      </c>
      <c r="AA30" s="25">
        <v>2055.9927400000001</v>
      </c>
      <c r="AB30" s="25">
        <v>2031.0302299999998</v>
      </c>
      <c r="AC30" s="25">
        <v>1918.6806999999999</v>
      </c>
      <c r="AD30" s="25">
        <v>1948.7720999999999</v>
      </c>
      <c r="AE30" s="25">
        <v>1828.91174</v>
      </c>
    </row>
    <row r="31" spans="1:35" s="28" customFormat="1">
      <c r="A31" s="34" t="s">
        <v>138</v>
      </c>
      <c r="B31" s="34"/>
      <c r="C31" s="35">
        <v>61020.620102352528</v>
      </c>
      <c r="D31" s="35">
        <v>58396.810998064007</v>
      </c>
      <c r="E31" s="35">
        <v>58765.820474888111</v>
      </c>
      <c r="F31" s="35">
        <v>66953.912990414901</v>
      </c>
      <c r="G31" s="35">
        <v>63321.572462872195</v>
      </c>
      <c r="H31" s="35">
        <v>61694.573035157337</v>
      </c>
      <c r="I31" s="35">
        <v>61973.727849188894</v>
      </c>
      <c r="J31" s="35">
        <v>62629.065302324656</v>
      </c>
      <c r="K31" s="35">
        <v>61451.940344733543</v>
      </c>
      <c r="L31" s="35">
        <v>65850.13542680371</v>
      </c>
      <c r="M31" s="35">
        <v>65695.259228908777</v>
      </c>
      <c r="N31" s="35">
        <v>68716.575153094353</v>
      </c>
      <c r="O31" s="35">
        <v>71363.528237945648</v>
      </c>
      <c r="P31" s="35">
        <v>71812.764087433054</v>
      </c>
      <c r="Q31" s="35">
        <v>71171.169871446866</v>
      </c>
      <c r="R31" s="35">
        <v>72867.26795760532</v>
      </c>
      <c r="S31" s="35">
        <v>75168.390716822323</v>
      </c>
      <c r="T31" s="35">
        <v>75002.432644882472</v>
      </c>
      <c r="U31" s="35">
        <v>80170.517683008366</v>
      </c>
      <c r="V31" s="35">
        <v>81894.183697502725</v>
      </c>
      <c r="W31" s="35">
        <v>84666.825107220444</v>
      </c>
      <c r="X31" s="35">
        <v>86960.98317258677</v>
      </c>
      <c r="Y31" s="35">
        <v>87443.409617934551</v>
      </c>
      <c r="Z31" s="35">
        <v>90133.442728034701</v>
      </c>
      <c r="AA31" s="35">
        <v>94477.589360818092</v>
      </c>
      <c r="AB31" s="35">
        <v>95100.411404937637</v>
      </c>
      <c r="AC31" s="35">
        <v>95455.476339779532</v>
      </c>
      <c r="AD31" s="35">
        <v>98041.810491808807</v>
      </c>
      <c r="AE31" s="35">
        <v>97745.629682227212</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33762.463960000001</v>
      </c>
      <c r="D34" s="33">
        <v>31456.32906</v>
      </c>
      <c r="E34" s="33">
        <v>32775.987139999997</v>
      </c>
      <c r="F34" s="33">
        <v>25289.668434590174</v>
      </c>
      <c r="G34" s="33">
        <v>23552.744842860448</v>
      </c>
      <c r="H34" s="33">
        <v>23700.386299428978</v>
      </c>
      <c r="I34" s="33">
        <v>21923.182249847909</v>
      </c>
      <c r="J34" s="33">
        <v>23047.053768522906</v>
      </c>
      <c r="K34" s="33">
        <v>22930.748797661046</v>
      </c>
      <c r="L34" s="33">
        <v>21905.451664218337</v>
      </c>
      <c r="M34" s="33">
        <v>20834.837417320159</v>
      </c>
      <c r="N34" s="33">
        <v>20916.769599386309</v>
      </c>
      <c r="O34" s="33">
        <v>18136.246023545955</v>
      </c>
      <c r="P34" s="33">
        <v>16180.583090552838</v>
      </c>
      <c r="Q34" s="33">
        <v>15599.92876068453</v>
      </c>
      <c r="R34" s="33">
        <v>13940.953880475059</v>
      </c>
      <c r="S34" s="33">
        <v>14093.18669849945</v>
      </c>
      <c r="T34" s="33">
        <v>14019.609717327101</v>
      </c>
      <c r="U34" s="33">
        <v>12845.76881710274</v>
      </c>
      <c r="V34" s="33">
        <v>12698.47566660164</v>
      </c>
      <c r="W34" s="33">
        <v>9574.740783478399</v>
      </c>
      <c r="X34" s="33">
        <v>6776.3509558570395</v>
      </c>
      <c r="Y34" s="33">
        <v>4840.9897272231201</v>
      </c>
      <c r="Z34" s="33">
        <v>4368.7701965339802</v>
      </c>
      <c r="AA34" s="33">
        <v>4068.8136109455104</v>
      </c>
      <c r="AB34" s="33">
        <v>4065.2873581202994</v>
      </c>
      <c r="AC34" s="33">
        <v>4133.8085285166098</v>
      </c>
      <c r="AD34" s="33">
        <v>3806.1407048019</v>
      </c>
      <c r="AE34" s="33">
        <v>3882.33331383733</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1104.025042362123</v>
      </c>
      <c r="D36" s="33">
        <v>1104.0250431230829</v>
      </c>
      <c r="E36" s="33">
        <v>1232.276196109787</v>
      </c>
      <c r="F36" s="33">
        <v>2347.9065260108459</v>
      </c>
      <c r="G36" s="33">
        <v>2644.8737464377041</v>
      </c>
      <c r="H36" s="33">
        <v>2350.1933163214244</v>
      </c>
      <c r="I36" s="33">
        <v>2710.8082879431595</v>
      </c>
      <c r="J36" s="33">
        <v>2759.0039819546269</v>
      </c>
      <c r="K36" s="33">
        <v>3062.614567522015</v>
      </c>
      <c r="L36" s="33">
        <v>3014.071459342359</v>
      </c>
      <c r="M36" s="33">
        <v>3369.2204711060626</v>
      </c>
      <c r="N36" s="33">
        <v>3474.8656821091786</v>
      </c>
      <c r="O36" s="33">
        <v>4308.0795048235796</v>
      </c>
      <c r="P36" s="33">
        <v>3656.9048815476995</v>
      </c>
      <c r="Q36" s="33">
        <v>3495.8650306979034</v>
      </c>
      <c r="R36" s="33">
        <v>2775.4232607554</v>
      </c>
      <c r="S36" s="33">
        <v>3083.6157405765898</v>
      </c>
      <c r="T36" s="33">
        <v>2914.2043901767738</v>
      </c>
      <c r="U36" s="33">
        <v>2430.7151237202202</v>
      </c>
      <c r="V36" s="33">
        <v>2738.3504357284696</v>
      </c>
      <c r="W36" s="33">
        <v>3003.7921970043299</v>
      </c>
      <c r="X36" s="33">
        <v>3424.45233349709</v>
      </c>
      <c r="Y36" s="33">
        <v>3017.6071393687998</v>
      </c>
      <c r="Z36" s="33">
        <v>2924.14352843083</v>
      </c>
      <c r="AA36" s="33">
        <v>1385.21281767305</v>
      </c>
      <c r="AB36" s="33">
        <v>960.52357935691009</v>
      </c>
      <c r="AC36" s="33">
        <v>963.15523953039997</v>
      </c>
      <c r="AD36" s="33">
        <v>960.52357471798007</v>
      </c>
      <c r="AE36" s="33">
        <v>960.52357497242008</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117.812805</v>
      </c>
      <c r="J37" s="33">
        <v>147.51675</v>
      </c>
      <c r="K37" s="33">
        <v>180.86856</v>
      </c>
      <c r="L37" s="33">
        <v>125.70433</v>
      </c>
      <c r="M37" s="33">
        <v>107.79656999999899</v>
      </c>
      <c r="N37" s="33">
        <v>121.90515000000001</v>
      </c>
      <c r="O37" s="33">
        <v>200.32470000000001</v>
      </c>
      <c r="P37" s="33">
        <v>167.39326</v>
      </c>
      <c r="Q37" s="33">
        <v>152.9444</v>
      </c>
      <c r="R37" s="33">
        <v>177.80061000000001</v>
      </c>
      <c r="S37" s="33">
        <v>209.3244</v>
      </c>
      <c r="T37" s="33">
        <v>187.89153999999999</v>
      </c>
      <c r="U37" s="33">
        <v>165.73854</v>
      </c>
      <c r="V37" s="33">
        <v>189.69239999999999</v>
      </c>
      <c r="W37" s="33">
        <v>244.48119</v>
      </c>
      <c r="X37" s="33">
        <v>274.43819999999999</v>
      </c>
      <c r="Y37" s="33">
        <v>227.11484999999999</v>
      </c>
      <c r="Z37" s="33">
        <v>228.304429999999</v>
      </c>
      <c r="AA37" s="33">
        <v>199.31966</v>
      </c>
      <c r="AB37" s="33">
        <v>0</v>
      </c>
      <c r="AC37" s="33">
        <v>0</v>
      </c>
      <c r="AD37" s="33">
        <v>0</v>
      </c>
      <c r="AE37" s="33">
        <v>0</v>
      </c>
    </row>
    <row r="38" spans="1:31" s="28" customFormat="1">
      <c r="A38" s="29" t="s">
        <v>131</v>
      </c>
      <c r="B38" s="29" t="s">
        <v>66</v>
      </c>
      <c r="C38" s="33">
        <v>4.0731202199999989E-5</v>
      </c>
      <c r="D38" s="33">
        <v>4.243148539999998E-5</v>
      </c>
      <c r="E38" s="33">
        <v>4.5345182499999983E-5</v>
      </c>
      <c r="F38" s="33">
        <v>128.73246465173</v>
      </c>
      <c r="G38" s="33">
        <v>66.53455223563418</v>
      </c>
      <c r="H38" s="33">
        <v>68.952152684169491</v>
      </c>
      <c r="I38" s="33">
        <v>119.44795264911991</v>
      </c>
      <c r="J38" s="33">
        <v>207.62526091464952</v>
      </c>
      <c r="K38" s="33">
        <v>159.87925569919048</v>
      </c>
      <c r="L38" s="33">
        <v>235.57249219133448</v>
      </c>
      <c r="M38" s="33">
        <v>405.04217304648398</v>
      </c>
      <c r="N38" s="33">
        <v>589.24905252227813</v>
      </c>
      <c r="O38" s="33">
        <v>673.89530308808583</v>
      </c>
      <c r="P38" s="33">
        <v>469.78996372917004</v>
      </c>
      <c r="Q38" s="33">
        <v>591.34211657659296</v>
      </c>
      <c r="R38" s="33">
        <v>772.34343435045798</v>
      </c>
      <c r="S38" s="33">
        <v>1203.2423986277179</v>
      </c>
      <c r="T38" s="33">
        <v>722.65288904240731</v>
      </c>
      <c r="U38" s="33">
        <v>1584.0575095234901</v>
      </c>
      <c r="V38" s="33">
        <v>2030.706220702916</v>
      </c>
      <c r="W38" s="33">
        <v>2460.85319678519</v>
      </c>
      <c r="X38" s="33">
        <v>3120.7773926559103</v>
      </c>
      <c r="Y38" s="33">
        <v>2343.6863745744254</v>
      </c>
      <c r="Z38" s="33">
        <v>2811.3227030273492</v>
      </c>
      <c r="AA38" s="33">
        <v>3066.0175961256996</v>
      </c>
      <c r="AB38" s="33">
        <v>5662.569766809369</v>
      </c>
      <c r="AC38" s="33">
        <v>4315.0591935440398</v>
      </c>
      <c r="AD38" s="33">
        <v>4482.6780647987698</v>
      </c>
      <c r="AE38" s="33">
        <v>4133.0334774480598</v>
      </c>
    </row>
    <row r="39" spans="1:31" s="28" customFormat="1">
      <c r="A39" s="29" t="s">
        <v>131</v>
      </c>
      <c r="B39" s="29" t="s">
        <v>65</v>
      </c>
      <c r="C39" s="33">
        <v>698.80744000000004</v>
      </c>
      <c r="D39" s="33">
        <v>697.31513999999993</v>
      </c>
      <c r="E39" s="33">
        <v>699.83933000000002</v>
      </c>
      <c r="F39" s="33">
        <v>696.92740000000003</v>
      </c>
      <c r="G39" s="33">
        <v>695.68169999999895</v>
      </c>
      <c r="H39" s="33">
        <v>694.49407999999994</v>
      </c>
      <c r="I39" s="33">
        <v>695.49784999999997</v>
      </c>
      <c r="J39" s="33">
        <v>691.54723999999999</v>
      </c>
      <c r="K39" s="33">
        <v>692.34329000000002</v>
      </c>
      <c r="L39" s="33">
        <v>670.26161999999897</v>
      </c>
      <c r="M39" s="33">
        <v>694.11812000000009</v>
      </c>
      <c r="N39" s="33">
        <v>685.73694</v>
      </c>
      <c r="O39" s="33">
        <v>685.29159000000004</v>
      </c>
      <c r="P39" s="33">
        <v>673.12704999999903</v>
      </c>
      <c r="Q39" s="33">
        <v>656.96420000000001</v>
      </c>
      <c r="R39" s="33">
        <v>655.04746999999998</v>
      </c>
      <c r="S39" s="33">
        <v>223.23074</v>
      </c>
      <c r="T39" s="33">
        <v>222.31815</v>
      </c>
      <c r="U39" s="33">
        <v>213.89643999999899</v>
      </c>
      <c r="V39" s="33">
        <v>204.13980000000001</v>
      </c>
      <c r="W39" s="33">
        <v>210.13141999999999</v>
      </c>
      <c r="X39" s="33">
        <v>0</v>
      </c>
      <c r="Y39" s="33">
        <v>0</v>
      </c>
      <c r="Z39" s="33">
        <v>0</v>
      </c>
      <c r="AA39" s="33">
        <v>0</v>
      </c>
      <c r="AB39" s="33">
        <v>0</v>
      </c>
      <c r="AC39" s="33">
        <v>0</v>
      </c>
      <c r="AD39" s="33">
        <v>0</v>
      </c>
      <c r="AE39" s="33">
        <v>0</v>
      </c>
    </row>
    <row r="40" spans="1:31" s="28" customFormat="1">
      <c r="A40" s="29" t="s">
        <v>131</v>
      </c>
      <c r="B40" s="29" t="s">
        <v>69</v>
      </c>
      <c r="C40" s="33">
        <v>17148.896021056156</v>
      </c>
      <c r="D40" s="33">
        <v>17904.535127013398</v>
      </c>
      <c r="E40" s="33">
        <v>16689.671108281804</v>
      </c>
      <c r="F40" s="33">
        <v>18846.622993849396</v>
      </c>
      <c r="G40" s="33">
        <v>22605.53317901244</v>
      </c>
      <c r="H40" s="33">
        <v>22168.18957575133</v>
      </c>
      <c r="I40" s="33">
        <v>23963.619099920586</v>
      </c>
      <c r="J40" s="33">
        <v>26261.150245735458</v>
      </c>
      <c r="K40" s="33">
        <v>25875.573863352747</v>
      </c>
      <c r="L40" s="33">
        <v>26418.657313125183</v>
      </c>
      <c r="M40" s="33">
        <v>25514.616350767479</v>
      </c>
      <c r="N40" s="33">
        <v>26194.560611725912</v>
      </c>
      <c r="O40" s="33">
        <v>27431.382337942257</v>
      </c>
      <c r="P40" s="33">
        <v>31968.689722004743</v>
      </c>
      <c r="Q40" s="33">
        <v>32071.981443748122</v>
      </c>
      <c r="R40" s="33">
        <v>35566.055255216212</v>
      </c>
      <c r="S40" s="33">
        <v>38290.988708451216</v>
      </c>
      <c r="T40" s="33">
        <v>38251.359353104788</v>
      </c>
      <c r="U40" s="33">
        <v>38391.014320018861</v>
      </c>
      <c r="V40" s="33">
        <v>34502.838799422469</v>
      </c>
      <c r="W40" s="33">
        <v>36033.563190439236</v>
      </c>
      <c r="X40" s="33">
        <v>36187.958664394515</v>
      </c>
      <c r="Y40" s="33">
        <v>41977.64824205669</v>
      </c>
      <c r="Z40" s="33">
        <v>41396.687019100551</v>
      </c>
      <c r="AA40" s="33">
        <v>44864.318178770583</v>
      </c>
      <c r="AB40" s="33">
        <v>48252.559966051871</v>
      </c>
      <c r="AC40" s="33">
        <v>48337.557521452385</v>
      </c>
      <c r="AD40" s="33">
        <v>49322.821494022864</v>
      </c>
      <c r="AE40" s="33">
        <v>49631.476903644951</v>
      </c>
    </row>
    <row r="41" spans="1:31" s="28" customFormat="1">
      <c r="A41" s="29" t="s">
        <v>131</v>
      </c>
      <c r="B41" s="29" t="s">
        <v>68</v>
      </c>
      <c r="C41" s="33">
        <v>5555.0953054997126</v>
      </c>
      <c r="D41" s="33">
        <v>7538.353344557413</v>
      </c>
      <c r="E41" s="33">
        <v>7676.8636542545937</v>
      </c>
      <c r="F41" s="33">
        <v>7343.9821802403158</v>
      </c>
      <c r="G41" s="33">
        <v>7448.1616531914397</v>
      </c>
      <c r="H41" s="33">
        <v>7800.5667153857421</v>
      </c>
      <c r="I41" s="33">
        <v>7893.2053490266426</v>
      </c>
      <c r="J41" s="33">
        <v>6593.1732396809603</v>
      </c>
      <c r="K41" s="33">
        <v>7142.001152539312</v>
      </c>
      <c r="L41" s="33">
        <v>7427.2452264038257</v>
      </c>
      <c r="M41" s="33">
        <v>8216.8792833775533</v>
      </c>
      <c r="N41" s="33">
        <v>8919.5915776754682</v>
      </c>
      <c r="O41" s="33">
        <v>10579.788189608211</v>
      </c>
      <c r="P41" s="33">
        <v>10613.382989792202</v>
      </c>
      <c r="Q41" s="33">
        <v>11033.680024724048</v>
      </c>
      <c r="R41" s="33">
        <v>10746.395577826766</v>
      </c>
      <c r="S41" s="33">
        <v>12534.626205857774</v>
      </c>
      <c r="T41" s="33">
        <v>13403.081892112057</v>
      </c>
      <c r="U41" s="33">
        <v>14409.670490883984</v>
      </c>
      <c r="V41" s="33">
        <v>17345.365712509789</v>
      </c>
      <c r="W41" s="33">
        <v>19951.450328568273</v>
      </c>
      <c r="X41" s="33">
        <v>25056.79609253538</v>
      </c>
      <c r="Y41" s="33">
        <v>23995.761335516792</v>
      </c>
      <c r="Z41" s="33">
        <v>23660.579760760062</v>
      </c>
      <c r="AA41" s="33">
        <v>22841.87642553851</v>
      </c>
      <c r="AB41" s="33">
        <v>23692.726840539246</v>
      </c>
      <c r="AC41" s="33">
        <v>24566.538211510615</v>
      </c>
      <c r="AD41" s="33">
        <v>23724.900187869458</v>
      </c>
      <c r="AE41" s="33">
        <v>23283.848836059613</v>
      </c>
    </row>
    <row r="42" spans="1:31" s="28" customFormat="1">
      <c r="A42" s="29" t="s">
        <v>131</v>
      </c>
      <c r="B42" s="29" t="s">
        <v>36</v>
      </c>
      <c r="C42" s="33">
        <v>3.4416796999999997E-5</v>
      </c>
      <c r="D42" s="33">
        <v>23.205157193262</v>
      </c>
      <c r="E42" s="33">
        <v>26.014908748613998</v>
      </c>
      <c r="F42" s="33">
        <v>29.801019128370001</v>
      </c>
      <c r="G42" s="33">
        <v>28.658045808946</v>
      </c>
      <c r="H42" s="33">
        <v>30.172153307739901</v>
      </c>
      <c r="I42" s="33">
        <v>30.16056650182</v>
      </c>
      <c r="J42" s="33">
        <v>28.3454640944</v>
      </c>
      <c r="K42" s="33">
        <v>27.828965090099999</v>
      </c>
      <c r="L42" s="33">
        <v>28.160539888900001</v>
      </c>
      <c r="M42" s="33">
        <v>27.77859645605</v>
      </c>
      <c r="N42" s="33">
        <v>311.21027699999996</v>
      </c>
      <c r="O42" s="33">
        <v>893.74086299999999</v>
      </c>
      <c r="P42" s="33">
        <v>907.462267</v>
      </c>
      <c r="Q42" s="33">
        <v>909.10775599999999</v>
      </c>
      <c r="R42" s="33">
        <v>921.80181299999992</v>
      </c>
      <c r="S42" s="33">
        <v>1260.7054450000001</v>
      </c>
      <c r="T42" s="33">
        <v>1276.5892369999999</v>
      </c>
      <c r="U42" s="33">
        <v>1267.5719700000002</v>
      </c>
      <c r="V42" s="33">
        <v>1254.9364</v>
      </c>
      <c r="W42" s="33">
        <v>1281.6300000000001</v>
      </c>
      <c r="X42" s="33">
        <v>2189.3359999999998</v>
      </c>
      <c r="Y42" s="33">
        <v>2170.0349999999999</v>
      </c>
      <c r="Z42" s="33">
        <v>2155.8523</v>
      </c>
      <c r="AA42" s="33">
        <v>2077.6635999999999</v>
      </c>
      <c r="AB42" s="33">
        <v>3104.569</v>
      </c>
      <c r="AC42" s="33">
        <v>3253.4052999999999</v>
      </c>
      <c r="AD42" s="33">
        <v>4340.2879999999996</v>
      </c>
      <c r="AE42" s="33">
        <v>4132.4799999999996</v>
      </c>
    </row>
    <row r="43" spans="1:31" s="28" customFormat="1">
      <c r="A43" s="29" t="s">
        <v>131</v>
      </c>
      <c r="B43" s="29" t="s">
        <v>73</v>
      </c>
      <c r="C43" s="33">
        <v>240.5977</v>
      </c>
      <c r="D43" s="33">
        <v>318.553</v>
      </c>
      <c r="E43" s="33">
        <v>401.40966428220503</v>
      </c>
      <c r="F43" s="33">
        <v>380.144586736625</v>
      </c>
      <c r="G43" s="33">
        <v>391.73635791753497</v>
      </c>
      <c r="H43" s="33">
        <v>491.10164189756898</v>
      </c>
      <c r="I43" s="33">
        <v>567.02302830381007</v>
      </c>
      <c r="J43" s="33">
        <v>531.17888726476008</v>
      </c>
      <c r="K43" s="33">
        <v>538.37242683149998</v>
      </c>
      <c r="L43" s="33">
        <v>558.2707570517</v>
      </c>
      <c r="M43" s="33">
        <v>552.67719977073</v>
      </c>
      <c r="N43" s="33">
        <v>1516.6716599999891</v>
      </c>
      <c r="O43" s="33">
        <v>2360.5276599999997</v>
      </c>
      <c r="P43" s="33">
        <v>2310.2700399999999</v>
      </c>
      <c r="Q43" s="33">
        <v>2442.0021400000001</v>
      </c>
      <c r="R43" s="33">
        <v>2441.0494699999999</v>
      </c>
      <c r="S43" s="33">
        <v>3759.9379199999998</v>
      </c>
      <c r="T43" s="33">
        <v>3944.5679700000001</v>
      </c>
      <c r="U43" s="33">
        <v>4214.4149799999986</v>
      </c>
      <c r="V43" s="33">
        <v>4488.1280400000005</v>
      </c>
      <c r="W43" s="33">
        <v>5546.9314999999997</v>
      </c>
      <c r="X43" s="33">
        <v>7275.7641800000001</v>
      </c>
      <c r="Y43" s="33">
        <v>6583.1132299999999</v>
      </c>
      <c r="Z43" s="33">
        <v>6895.96738</v>
      </c>
      <c r="AA43" s="33">
        <v>6317.9127799999997</v>
      </c>
      <c r="AB43" s="33">
        <v>5530.2972200000004</v>
      </c>
      <c r="AC43" s="33">
        <v>5674.34998</v>
      </c>
      <c r="AD43" s="33">
        <v>4910.8327899999995</v>
      </c>
      <c r="AE43" s="33">
        <v>4646.7474300000003</v>
      </c>
    </row>
    <row r="44" spans="1:31" s="28" customFormat="1">
      <c r="A44" s="29" t="s">
        <v>131</v>
      </c>
      <c r="B44" s="29" t="s">
        <v>56</v>
      </c>
      <c r="C44" s="25">
        <v>10.38636039999999</v>
      </c>
      <c r="D44" s="25">
        <v>39.325708299999995</v>
      </c>
      <c r="E44" s="25">
        <v>83.437582000000006</v>
      </c>
      <c r="F44" s="25">
        <v>167.83534499999999</v>
      </c>
      <c r="G44" s="25">
        <v>247.36187999999999</v>
      </c>
      <c r="H44" s="25">
        <v>343.96472999999901</v>
      </c>
      <c r="I44" s="25">
        <v>445.01718999999997</v>
      </c>
      <c r="J44" s="25">
        <v>524.10026399999902</v>
      </c>
      <c r="K44" s="25">
        <v>653.47464000000002</v>
      </c>
      <c r="L44" s="25">
        <v>757.91460499999994</v>
      </c>
      <c r="M44" s="25">
        <v>859.64277999999899</v>
      </c>
      <c r="N44" s="25">
        <v>941.04858999999999</v>
      </c>
      <c r="O44" s="25">
        <v>1016.38604</v>
      </c>
      <c r="P44" s="25">
        <v>1118.6084000000001</v>
      </c>
      <c r="Q44" s="25">
        <v>1262.6612600000001</v>
      </c>
      <c r="R44" s="25">
        <v>1266.7506900000001</v>
      </c>
      <c r="S44" s="25">
        <v>1201.7714900000001</v>
      </c>
      <c r="T44" s="25">
        <v>1300.8595199999991</v>
      </c>
      <c r="U44" s="25">
        <v>1326.8655200000001</v>
      </c>
      <c r="V44" s="25">
        <v>1458.82188</v>
      </c>
      <c r="W44" s="25">
        <v>1529.30736</v>
      </c>
      <c r="X44" s="25">
        <v>1389.2950700000001</v>
      </c>
      <c r="Y44" s="25">
        <v>1292.2628</v>
      </c>
      <c r="Z44" s="25">
        <v>1317.8048000000001</v>
      </c>
      <c r="AA44" s="25">
        <v>1209.1497399999998</v>
      </c>
      <c r="AB44" s="25">
        <v>942.49695999999994</v>
      </c>
      <c r="AC44" s="25">
        <v>1052.1908599999999</v>
      </c>
      <c r="AD44" s="25">
        <v>749.51695399999994</v>
      </c>
      <c r="AE44" s="25">
        <v>778.79143399999998</v>
      </c>
    </row>
    <row r="45" spans="1:31" s="28" customFormat="1">
      <c r="A45" s="34" t="s">
        <v>138</v>
      </c>
      <c r="B45" s="34"/>
      <c r="C45" s="35">
        <v>58306.403579649195</v>
      </c>
      <c r="D45" s="35">
        <v>58737.673527125378</v>
      </c>
      <c r="E45" s="35">
        <v>59148.35666399137</v>
      </c>
      <c r="F45" s="35">
        <v>54726.644009342461</v>
      </c>
      <c r="G45" s="35">
        <v>57086.333683737663</v>
      </c>
      <c r="H45" s="35">
        <v>56855.586149571645</v>
      </c>
      <c r="I45" s="35">
        <v>57423.573594387417</v>
      </c>
      <c r="J45" s="35">
        <v>59707.070486808596</v>
      </c>
      <c r="K45" s="35">
        <v>60044.029486774314</v>
      </c>
      <c r="L45" s="35">
        <v>59796.964105281033</v>
      </c>
      <c r="M45" s="35">
        <v>59142.51038561773</v>
      </c>
      <c r="N45" s="35">
        <v>60902.67861341915</v>
      </c>
      <c r="O45" s="35">
        <v>62015.00764900809</v>
      </c>
      <c r="P45" s="35">
        <v>63729.870957626656</v>
      </c>
      <c r="Q45" s="35">
        <v>63602.7059764312</v>
      </c>
      <c r="R45" s="35">
        <v>64634.019488623904</v>
      </c>
      <c r="S45" s="35">
        <v>69638.214892012751</v>
      </c>
      <c r="T45" s="35">
        <v>69721.117931763118</v>
      </c>
      <c r="U45" s="35">
        <v>70040.861241249295</v>
      </c>
      <c r="V45" s="35">
        <v>69709.569034965272</v>
      </c>
      <c r="W45" s="35">
        <v>71479.012306275428</v>
      </c>
      <c r="X45" s="35">
        <v>74840.773638939936</v>
      </c>
      <c r="Y45" s="35">
        <v>76402.807668739828</v>
      </c>
      <c r="Z45" s="35">
        <v>75389.807637852762</v>
      </c>
      <c r="AA45" s="35">
        <v>76425.558289053355</v>
      </c>
      <c r="AB45" s="35">
        <v>82633.667510877684</v>
      </c>
      <c r="AC45" s="35">
        <v>82316.118694554054</v>
      </c>
      <c r="AD45" s="35">
        <v>82297.064026210966</v>
      </c>
      <c r="AE45" s="35">
        <v>81891.216105962376</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26542.9997</v>
      </c>
      <c r="D49" s="33">
        <v>22845.5429</v>
      </c>
      <c r="E49" s="33">
        <v>23941.991599999994</v>
      </c>
      <c r="F49" s="33">
        <v>12148.910781522671</v>
      </c>
      <c r="G49" s="33">
        <v>11629.95556143849</v>
      </c>
      <c r="H49" s="33">
        <v>8816.3286765496996</v>
      </c>
      <c r="I49" s="33">
        <v>3.5329887300000005E-3</v>
      </c>
      <c r="J49" s="33">
        <v>2.2854276099999989E-3</v>
      </c>
      <c r="K49" s="33">
        <v>2.2169264799999978E-3</v>
      </c>
      <c r="L49" s="33">
        <v>2.0319075760000002E-3</v>
      </c>
      <c r="M49" s="33">
        <v>1.8062155899999999E-3</v>
      </c>
      <c r="N49" s="33">
        <v>1.7352532399999999E-3</v>
      </c>
      <c r="O49" s="33">
        <v>1.8099049999999988E-3</v>
      </c>
      <c r="P49" s="33">
        <v>1.680702419999999E-3</v>
      </c>
      <c r="Q49" s="33">
        <v>1.68349184E-3</v>
      </c>
      <c r="R49" s="33">
        <v>1.5938345599999992E-3</v>
      </c>
      <c r="S49" s="33">
        <v>1.4160508099999999E-3</v>
      </c>
      <c r="T49" s="33">
        <v>1.480612589999999E-3</v>
      </c>
      <c r="U49" s="33">
        <v>1.2760984089999999E-3</v>
      </c>
      <c r="V49" s="33">
        <v>1.1760511999999988E-3</v>
      </c>
      <c r="W49" s="33">
        <v>1.3895578899999989E-3</v>
      </c>
      <c r="X49" s="33">
        <v>1.5364354039999989E-3</v>
      </c>
      <c r="Y49" s="33">
        <v>1.576514489999998E-3</v>
      </c>
      <c r="Z49" s="33">
        <v>1.469779649999999E-3</v>
      </c>
      <c r="AA49" s="33">
        <v>1.1481734099999979E-3</v>
      </c>
      <c r="AB49" s="33">
        <v>1.2955352799999991E-3</v>
      </c>
      <c r="AC49" s="33">
        <v>4.4880671999999999E-4</v>
      </c>
      <c r="AD49" s="33">
        <v>0</v>
      </c>
      <c r="AE49" s="33">
        <v>0</v>
      </c>
    </row>
    <row r="50" spans="1:31" s="28" customFormat="1">
      <c r="A50" s="29" t="s">
        <v>132</v>
      </c>
      <c r="B50" s="29" t="s">
        <v>20</v>
      </c>
      <c r="C50" s="33">
        <v>2.7324187999999999E-5</v>
      </c>
      <c r="D50" s="33">
        <v>2.6876315999999999E-5</v>
      </c>
      <c r="E50" s="33">
        <v>2.83602199999999E-5</v>
      </c>
      <c r="F50" s="33">
        <v>5.0662170000000002E-5</v>
      </c>
      <c r="G50" s="33">
        <v>5.1730716E-5</v>
      </c>
      <c r="H50" s="33">
        <v>5.1767149999999998E-5</v>
      </c>
      <c r="I50" s="33">
        <v>5.6390449999999998E-5</v>
      </c>
      <c r="J50" s="33">
        <v>5.9964703E-5</v>
      </c>
      <c r="K50" s="33">
        <v>6.115645E-5</v>
      </c>
      <c r="L50" s="33">
        <v>6.1270749999999999E-5</v>
      </c>
      <c r="M50" s="33">
        <v>6.2665575000000004E-5</v>
      </c>
      <c r="N50" s="33">
        <v>9.5056219999999994E-5</v>
      </c>
      <c r="O50" s="33">
        <v>9.6321244000000002E-5</v>
      </c>
      <c r="P50" s="33">
        <v>9.529536E-5</v>
      </c>
      <c r="Q50" s="33">
        <v>9.3385343999999995E-5</v>
      </c>
      <c r="R50" s="33">
        <v>9.2741030000000001E-5</v>
      </c>
      <c r="S50" s="33">
        <v>1.4032882999999999E-4</v>
      </c>
      <c r="T50" s="33">
        <v>1.4243476000000001E-4</v>
      </c>
      <c r="U50" s="33">
        <v>1.4141965999999999E-4</v>
      </c>
      <c r="V50" s="33">
        <v>1.3972556999999999E-4</v>
      </c>
      <c r="W50" s="33">
        <v>2.1268310999999999E-4</v>
      </c>
      <c r="X50" s="33">
        <v>2.2333149999999999E-4</v>
      </c>
      <c r="Y50" s="33">
        <v>3.4133279999999899E-4</v>
      </c>
      <c r="Z50" s="33">
        <v>3.2472944999999999E-4</v>
      </c>
      <c r="AA50" s="33">
        <v>3.3090985000000002E-4</v>
      </c>
      <c r="AB50" s="33">
        <v>3.5149237E-4</v>
      </c>
      <c r="AC50" s="33">
        <v>3.4740394999999998E-4</v>
      </c>
      <c r="AD50" s="33">
        <v>3.6627542999999899E-4</v>
      </c>
      <c r="AE50" s="33">
        <v>7.0974269999999999E-4</v>
      </c>
    </row>
    <row r="51" spans="1:31" s="28" customFormat="1">
      <c r="A51" s="29" t="s">
        <v>132</v>
      </c>
      <c r="B51" s="29" t="s">
        <v>32</v>
      </c>
      <c r="C51" s="33">
        <v>10.891653</v>
      </c>
      <c r="D51" s="33">
        <v>5.7367460000000001</v>
      </c>
      <c r="E51" s="33">
        <v>9.3456759999999992</v>
      </c>
      <c r="F51" s="33">
        <v>77.078299999999999</v>
      </c>
      <c r="G51" s="33">
        <v>72.050280000000001</v>
      </c>
      <c r="H51" s="33">
        <v>71.406809999999993</v>
      </c>
      <c r="I51" s="33">
        <v>91.684349999999995</v>
      </c>
      <c r="J51" s="33">
        <v>128.26073</v>
      </c>
      <c r="K51" s="33">
        <v>80.581505000000007</v>
      </c>
      <c r="L51" s="33">
        <v>129.20085</v>
      </c>
      <c r="M51" s="33">
        <v>203.37289999999999</v>
      </c>
      <c r="N51" s="33">
        <v>457.75632000000002</v>
      </c>
      <c r="O51" s="33">
        <v>415.9101</v>
      </c>
      <c r="P51" s="33">
        <v>672.17065000000002</v>
      </c>
      <c r="Q51" s="33">
        <v>439.75170000000003</v>
      </c>
      <c r="R51" s="33">
        <v>349.51697000000001</v>
      </c>
      <c r="S51" s="33">
        <v>656.39293999999995</v>
      </c>
      <c r="T51" s="33">
        <v>960.25739999999996</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10.8223718464054</v>
      </c>
      <c r="D52" s="33">
        <v>0.30864121405899997</v>
      </c>
      <c r="E52" s="33">
        <v>9.3496491309540986</v>
      </c>
      <c r="F52" s="33">
        <v>47.462700067631893</v>
      </c>
      <c r="G52" s="33">
        <v>31.722316189813501</v>
      </c>
      <c r="H52" s="33">
        <v>85.055084733796988</v>
      </c>
      <c r="I52" s="33">
        <v>57.184236938874996</v>
      </c>
      <c r="J52" s="33">
        <v>80.675139999258903</v>
      </c>
      <c r="K52" s="33">
        <v>54.785939684086905</v>
      </c>
      <c r="L52" s="33">
        <v>87.76613376967201</v>
      </c>
      <c r="M52" s="33">
        <v>115.75837531862</v>
      </c>
      <c r="N52" s="33">
        <v>304.91643939576596</v>
      </c>
      <c r="O52" s="33">
        <v>184.36356570035696</v>
      </c>
      <c r="P52" s="33">
        <v>429.89042784040186</v>
      </c>
      <c r="Q52" s="33">
        <v>490.77845661248676</v>
      </c>
      <c r="R52" s="33">
        <v>445.53139762662994</v>
      </c>
      <c r="S52" s="33">
        <v>931.76501275858914</v>
      </c>
      <c r="T52" s="33">
        <v>878.91906885143703</v>
      </c>
      <c r="U52" s="33">
        <v>2093.4026355972101</v>
      </c>
      <c r="V52" s="33">
        <v>2309.4627149387297</v>
      </c>
      <c r="W52" s="33">
        <v>3375.3174712206601</v>
      </c>
      <c r="X52" s="33">
        <v>4370.8482275219221</v>
      </c>
      <c r="Y52" s="33">
        <v>5711.0609663873383</v>
      </c>
      <c r="Z52" s="33">
        <v>4338.4867580764994</v>
      </c>
      <c r="AA52" s="33">
        <v>4709.8258776253997</v>
      </c>
      <c r="AB52" s="33">
        <v>6564.0425876005602</v>
      </c>
      <c r="AC52" s="33">
        <v>6871.5318563185001</v>
      </c>
      <c r="AD52" s="33">
        <v>8698.1725130545001</v>
      </c>
      <c r="AE52" s="33">
        <v>10933.877461999999</v>
      </c>
    </row>
    <row r="53" spans="1:31" s="28" customFormat="1">
      <c r="A53" s="29" t="s">
        <v>132</v>
      </c>
      <c r="B53" s="29" t="s">
        <v>65</v>
      </c>
      <c r="C53" s="33">
        <v>2782.0256220000001</v>
      </c>
      <c r="D53" s="33">
        <v>2809.6647019999987</v>
      </c>
      <c r="E53" s="33">
        <v>2554.76980799999</v>
      </c>
      <c r="F53" s="33">
        <v>3151.314085</v>
      </c>
      <c r="G53" s="33">
        <v>3237.947299999998</v>
      </c>
      <c r="H53" s="33">
        <v>3063.0760599999985</v>
      </c>
      <c r="I53" s="33">
        <v>3091.1030999999998</v>
      </c>
      <c r="J53" s="33">
        <v>3898.4819919999995</v>
      </c>
      <c r="K53" s="33">
        <v>3232.652998</v>
      </c>
      <c r="L53" s="33">
        <v>2773.3350759999998</v>
      </c>
      <c r="M53" s="33">
        <v>2797.270606</v>
      </c>
      <c r="N53" s="33">
        <v>2526.5170779999999</v>
      </c>
      <c r="O53" s="33">
        <v>3113.9561769999987</v>
      </c>
      <c r="P53" s="33">
        <v>3213.253514</v>
      </c>
      <c r="Q53" s="33">
        <v>3046.8852099999999</v>
      </c>
      <c r="R53" s="33">
        <v>3066.1805919999997</v>
      </c>
      <c r="S53" s="33">
        <v>3873.8552239999999</v>
      </c>
      <c r="T53" s="33">
        <v>3220.2211039999993</v>
      </c>
      <c r="U53" s="33">
        <v>2770.1477609999997</v>
      </c>
      <c r="V53" s="33">
        <v>2768.3592950000002</v>
      </c>
      <c r="W53" s="33">
        <v>2512.3103299999993</v>
      </c>
      <c r="X53" s="33">
        <v>3090.8238419999998</v>
      </c>
      <c r="Y53" s="33">
        <v>3200.9629129999903</v>
      </c>
      <c r="Z53" s="33">
        <v>3024.2093699999987</v>
      </c>
      <c r="AA53" s="33">
        <v>3047.8702039999998</v>
      </c>
      <c r="AB53" s="33">
        <v>3842.1635559999977</v>
      </c>
      <c r="AC53" s="33">
        <v>3192.7604650000003</v>
      </c>
      <c r="AD53" s="33">
        <v>2736.470323999999</v>
      </c>
      <c r="AE53" s="33">
        <v>2746.723680999999</v>
      </c>
    </row>
    <row r="54" spans="1:31" s="28" customFormat="1">
      <c r="A54" s="29" t="s">
        <v>132</v>
      </c>
      <c r="B54" s="29" t="s">
        <v>69</v>
      </c>
      <c r="C54" s="33">
        <v>10706.150025323877</v>
      </c>
      <c r="D54" s="33">
        <v>13601.925188246096</v>
      </c>
      <c r="E54" s="33">
        <v>11508.284691894431</v>
      </c>
      <c r="F54" s="33">
        <v>15559.129401458782</v>
      </c>
      <c r="G54" s="33">
        <v>16262.815882660239</v>
      </c>
      <c r="H54" s="33">
        <v>18482.614053335579</v>
      </c>
      <c r="I54" s="33">
        <v>25857.826430868408</v>
      </c>
      <c r="J54" s="33">
        <v>26153.882729822617</v>
      </c>
      <c r="K54" s="33">
        <v>27275.873508986497</v>
      </c>
      <c r="L54" s="33">
        <v>25499.804515233212</v>
      </c>
      <c r="M54" s="33">
        <v>28020.492681224507</v>
      </c>
      <c r="N54" s="33">
        <v>24433.642089000998</v>
      </c>
      <c r="O54" s="33">
        <v>25755.931038086088</v>
      </c>
      <c r="P54" s="33">
        <v>27270.826439565455</v>
      </c>
      <c r="Q54" s="33">
        <v>29179.054582199609</v>
      </c>
      <c r="R54" s="33">
        <v>30949.594474120051</v>
      </c>
      <c r="S54" s="33">
        <v>34476.792398074169</v>
      </c>
      <c r="T54" s="33">
        <v>35548.520617295355</v>
      </c>
      <c r="U54" s="33">
        <v>33190.993059333683</v>
      </c>
      <c r="V54" s="33">
        <v>34141.26023579426</v>
      </c>
      <c r="W54" s="33">
        <v>31080.720929858046</v>
      </c>
      <c r="X54" s="33">
        <v>31018.738939459847</v>
      </c>
      <c r="Y54" s="33">
        <v>31786.146068104397</v>
      </c>
      <c r="Z54" s="33">
        <v>32815.831997944821</v>
      </c>
      <c r="AA54" s="33">
        <v>30787.743758923709</v>
      </c>
      <c r="AB54" s="33">
        <v>30467.139354927673</v>
      </c>
      <c r="AC54" s="33">
        <v>31227.200120830748</v>
      </c>
      <c r="AD54" s="33">
        <v>29540.251371968312</v>
      </c>
      <c r="AE54" s="33">
        <v>29145.253883304787</v>
      </c>
    </row>
    <row r="55" spans="1:31" s="28" customFormat="1">
      <c r="A55" s="29" t="s">
        <v>132</v>
      </c>
      <c r="B55" s="29" t="s">
        <v>68</v>
      </c>
      <c r="C55" s="33">
        <v>2656.0008971811221</v>
      </c>
      <c r="D55" s="33">
        <v>2636.7194868391484</v>
      </c>
      <c r="E55" s="33">
        <v>2731.6415693979125</v>
      </c>
      <c r="F55" s="33">
        <v>2624.9480857424433</v>
      </c>
      <c r="G55" s="33">
        <v>2720.6526081179759</v>
      </c>
      <c r="H55" s="33">
        <v>3033.4486331335038</v>
      </c>
      <c r="I55" s="33">
        <v>4938.3370904031271</v>
      </c>
      <c r="J55" s="33">
        <v>4554.3587561770446</v>
      </c>
      <c r="K55" s="33">
        <v>4760.6661389049887</v>
      </c>
      <c r="L55" s="33">
        <v>5339.4457171299291</v>
      </c>
      <c r="M55" s="33">
        <v>5761.1009886662496</v>
      </c>
      <c r="N55" s="33">
        <v>8227.9703739136785</v>
      </c>
      <c r="O55" s="33">
        <v>7694.0017133143774</v>
      </c>
      <c r="P55" s="33">
        <v>7698.7979031076902</v>
      </c>
      <c r="Q55" s="33">
        <v>8095.9821915671191</v>
      </c>
      <c r="R55" s="33">
        <v>8288.2897798781396</v>
      </c>
      <c r="S55" s="33">
        <v>7451.773840221199</v>
      </c>
      <c r="T55" s="33">
        <v>7588.8153237664264</v>
      </c>
      <c r="U55" s="33">
        <v>7706.2574659726388</v>
      </c>
      <c r="V55" s="33">
        <v>7809.0438249653289</v>
      </c>
      <c r="W55" s="33">
        <v>11919.654909999997</v>
      </c>
      <c r="X55" s="33">
        <v>11387.322289999998</v>
      </c>
      <c r="Y55" s="33">
        <v>12347.588329999999</v>
      </c>
      <c r="Z55" s="33">
        <v>12939.39439499999</v>
      </c>
      <c r="AA55" s="33">
        <v>13720.8981</v>
      </c>
      <c r="AB55" s="33">
        <v>15136.998869999999</v>
      </c>
      <c r="AC55" s="33">
        <v>15353.913499999997</v>
      </c>
      <c r="AD55" s="33">
        <v>15074.817329999998</v>
      </c>
      <c r="AE55" s="33">
        <v>15124.95082</v>
      </c>
    </row>
    <row r="56" spans="1:31" s="28" customFormat="1">
      <c r="A56" s="29" t="s">
        <v>132</v>
      </c>
      <c r="B56" s="29" t="s">
        <v>36</v>
      </c>
      <c r="C56" s="33">
        <v>51.912597538886004</v>
      </c>
      <c r="D56" s="33">
        <v>107.75201283841</v>
      </c>
      <c r="E56" s="33">
        <v>121.38461915965998</v>
      </c>
      <c r="F56" s="33">
        <v>159.03587201431998</v>
      </c>
      <c r="G56" s="33">
        <v>152.2351179082039</v>
      </c>
      <c r="H56" s="33">
        <v>159.78196101502598</v>
      </c>
      <c r="I56" s="33">
        <v>159.94106843053001</v>
      </c>
      <c r="J56" s="33">
        <v>152.54184095095991</v>
      </c>
      <c r="K56" s="33">
        <v>148.33649256649989</v>
      </c>
      <c r="L56" s="33">
        <v>150.41719522630001</v>
      </c>
      <c r="M56" s="33">
        <v>143.32214366989999</v>
      </c>
      <c r="N56" s="33">
        <v>145.39032207700001</v>
      </c>
      <c r="O56" s="33">
        <v>111.4812657888</v>
      </c>
      <c r="P56" s="33">
        <v>104.8419151066</v>
      </c>
      <c r="Q56" s="33">
        <v>113.94089490149901</v>
      </c>
      <c r="R56" s="33">
        <v>113.147126876</v>
      </c>
      <c r="S56" s="33">
        <v>105.07797316959999</v>
      </c>
      <c r="T56" s="33">
        <v>100.0467121629999</v>
      </c>
      <c r="U56" s="33">
        <v>110.9784972234</v>
      </c>
      <c r="V56" s="33">
        <v>106.92347292499899</v>
      </c>
      <c r="W56" s="33">
        <v>40.0326426922</v>
      </c>
      <c r="X56" s="33">
        <v>2.6636540000000001E-3</v>
      </c>
      <c r="Y56" s="33">
        <v>2.9036838000000001E-3</v>
      </c>
      <c r="Z56" s="33">
        <v>533.8075</v>
      </c>
      <c r="AA56" s="33">
        <v>530.96540000000005</v>
      </c>
      <c r="AB56" s="33">
        <v>532.38469999999995</v>
      </c>
      <c r="AC56" s="33">
        <v>531.19292999999902</v>
      </c>
      <c r="AD56" s="33">
        <v>537.76229999999998</v>
      </c>
      <c r="AE56" s="33">
        <v>552.57556</v>
      </c>
    </row>
    <row r="57" spans="1:31" s="28" customFormat="1">
      <c r="A57" s="29" t="s">
        <v>132</v>
      </c>
      <c r="B57" s="29" t="s">
        <v>73</v>
      </c>
      <c r="C57" s="33">
        <v>0</v>
      </c>
      <c r="D57" s="33">
        <v>0</v>
      </c>
      <c r="E57" s="33">
        <v>7.0755769999999996E-5</v>
      </c>
      <c r="F57" s="33">
        <v>1.5629039E-4</v>
      </c>
      <c r="G57" s="33">
        <v>1.5451823E-4</v>
      </c>
      <c r="H57" s="33">
        <v>3.4663211999999999E-4</v>
      </c>
      <c r="I57" s="33">
        <v>5.5155582999999995E-4</v>
      </c>
      <c r="J57" s="33">
        <v>8.1028229999999897E-4</v>
      </c>
      <c r="K57" s="33">
        <v>9.0100727000000001E-4</v>
      </c>
      <c r="L57" s="33">
        <v>1.0696369E-3</v>
      </c>
      <c r="M57" s="33">
        <v>1.131211E-3</v>
      </c>
      <c r="N57" s="33">
        <v>3458.9524000000001</v>
      </c>
      <c r="O57" s="33">
        <v>3309.1714000000002</v>
      </c>
      <c r="P57" s="33">
        <v>3176.3215</v>
      </c>
      <c r="Q57" s="33">
        <v>3943.5725000000002</v>
      </c>
      <c r="R57" s="33">
        <v>3937.4207000000001</v>
      </c>
      <c r="S57" s="33">
        <v>3877.0686000000001</v>
      </c>
      <c r="T57" s="33">
        <v>3852.9692</v>
      </c>
      <c r="U57" s="33">
        <v>4177.4340000000002</v>
      </c>
      <c r="V57" s="33">
        <v>4068.4434000000001</v>
      </c>
      <c r="W57" s="33">
        <v>5502.92</v>
      </c>
      <c r="X57" s="33">
        <v>5208.6099999999997</v>
      </c>
      <c r="Y57" s="33">
        <v>4886.7533999999996</v>
      </c>
      <c r="Z57" s="33">
        <v>5325.4106000000002</v>
      </c>
      <c r="AA57" s="33">
        <v>5261.0769999999902</v>
      </c>
      <c r="AB57" s="33">
        <v>5057.2665999999999</v>
      </c>
      <c r="AC57" s="33">
        <v>5001.0919999999996</v>
      </c>
      <c r="AD57" s="33">
        <v>5259.7313999999997</v>
      </c>
      <c r="AE57" s="33">
        <v>5031.8852999999999</v>
      </c>
    </row>
    <row r="58" spans="1:31" s="28" customFormat="1">
      <c r="A58" s="29" t="s">
        <v>132</v>
      </c>
      <c r="B58" s="29" t="s">
        <v>56</v>
      </c>
      <c r="C58" s="25">
        <v>7.5855376999999997</v>
      </c>
      <c r="D58" s="25">
        <v>19.559246999999999</v>
      </c>
      <c r="E58" s="25">
        <v>72.370834000000002</v>
      </c>
      <c r="F58" s="25">
        <v>183.294105</v>
      </c>
      <c r="G58" s="25">
        <v>291.94704699999903</v>
      </c>
      <c r="H58" s="25">
        <v>422.87056999999999</v>
      </c>
      <c r="I58" s="25">
        <v>566.87109999999996</v>
      </c>
      <c r="J58" s="25">
        <v>681.96631999999909</v>
      </c>
      <c r="K58" s="25">
        <v>829.25186000000008</v>
      </c>
      <c r="L58" s="25">
        <v>922.44876999999906</v>
      </c>
      <c r="M58" s="25">
        <v>1038.244169999999</v>
      </c>
      <c r="N58" s="25">
        <v>1127.49155</v>
      </c>
      <c r="O58" s="25">
        <v>1236.47685</v>
      </c>
      <c r="P58" s="25">
        <v>1322.39876</v>
      </c>
      <c r="Q58" s="25">
        <v>1561.8491999999999</v>
      </c>
      <c r="R58" s="25">
        <v>1634.7013700000002</v>
      </c>
      <c r="S58" s="25">
        <v>1555.5655899999999</v>
      </c>
      <c r="T58" s="25">
        <v>1582.9623999999999</v>
      </c>
      <c r="U58" s="25">
        <v>1741.0214999999901</v>
      </c>
      <c r="V58" s="25">
        <v>1741.19</v>
      </c>
      <c r="W58" s="25">
        <v>1865.83716</v>
      </c>
      <c r="X58" s="25">
        <v>1817.6771600000002</v>
      </c>
      <c r="Y58" s="25">
        <v>1659.68586</v>
      </c>
      <c r="Z58" s="25">
        <v>1851.13742</v>
      </c>
      <c r="AA58" s="25">
        <v>1857.41543</v>
      </c>
      <c r="AB58" s="25">
        <v>1759.18995</v>
      </c>
      <c r="AC58" s="25">
        <v>1675.2289700000001</v>
      </c>
      <c r="AD58" s="25">
        <v>1772.4197999999999</v>
      </c>
      <c r="AE58" s="25">
        <v>1672.2247500000001</v>
      </c>
    </row>
    <row r="59" spans="1:31" s="28" customFormat="1">
      <c r="A59" s="34" t="s">
        <v>138</v>
      </c>
      <c r="B59" s="34"/>
      <c r="C59" s="35">
        <v>42708.8902966756</v>
      </c>
      <c r="D59" s="35">
        <v>41899.897691175611</v>
      </c>
      <c r="E59" s="35">
        <v>40755.383022783506</v>
      </c>
      <c r="F59" s="35">
        <v>33608.843404453699</v>
      </c>
      <c r="G59" s="35">
        <v>33955.144000137232</v>
      </c>
      <c r="H59" s="35">
        <v>33551.929369519727</v>
      </c>
      <c r="I59" s="35">
        <v>34036.138797589592</v>
      </c>
      <c r="J59" s="35">
        <v>34815.661693391237</v>
      </c>
      <c r="K59" s="35">
        <v>35404.562368658502</v>
      </c>
      <c r="L59" s="35">
        <v>33829.554385311138</v>
      </c>
      <c r="M59" s="35">
        <v>36897.997420090542</v>
      </c>
      <c r="N59" s="35">
        <v>35950.804130619901</v>
      </c>
      <c r="O59" s="35">
        <v>37164.164500327068</v>
      </c>
      <c r="P59" s="35">
        <v>39284.940710511328</v>
      </c>
      <c r="Q59" s="35">
        <v>41252.453917256396</v>
      </c>
      <c r="R59" s="35">
        <v>43099.114900200409</v>
      </c>
      <c r="S59" s="35">
        <v>47390.580971433592</v>
      </c>
      <c r="T59" s="35">
        <v>48196.73513696056</v>
      </c>
      <c r="U59" s="35">
        <v>45760.8023394216</v>
      </c>
      <c r="V59" s="35">
        <v>47028.127386475091</v>
      </c>
      <c r="W59" s="35">
        <v>48888.005243319705</v>
      </c>
      <c r="X59" s="35">
        <v>49867.735058748673</v>
      </c>
      <c r="Y59" s="35">
        <v>53045.760195339011</v>
      </c>
      <c r="Z59" s="35">
        <v>53117.924315530407</v>
      </c>
      <c r="AA59" s="35">
        <v>52266.339419632364</v>
      </c>
      <c r="AB59" s="35">
        <v>56010.346015555871</v>
      </c>
      <c r="AC59" s="35">
        <v>56645.406738359918</v>
      </c>
      <c r="AD59" s="35">
        <v>56049.711905298238</v>
      </c>
      <c r="AE59" s="35">
        <v>57950.806556047486</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1114.832636606448</v>
      </c>
      <c r="D64" s="33">
        <v>1114.8326363013941</v>
      </c>
      <c r="E64" s="33">
        <v>480.519293637803</v>
      </c>
      <c r="F64" s="33">
        <v>816.92474034946702</v>
      </c>
      <c r="G64" s="33">
        <v>1022.090841128565</v>
      </c>
      <c r="H64" s="33">
        <v>931.07004057685003</v>
      </c>
      <c r="I64" s="33">
        <v>641.51908071395007</v>
      </c>
      <c r="J64" s="33">
        <v>502.00437062224597</v>
      </c>
      <c r="K64" s="33">
        <v>698.18074310971997</v>
      </c>
      <c r="L64" s="33">
        <v>776.22111443626011</v>
      </c>
      <c r="M64" s="33">
        <v>846.87294501464396</v>
      </c>
      <c r="N64" s="33">
        <v>1011.94311467713</v>
      </c>
      <c r="O64" s="33">
        <v>1182.17716554923</v>
      </c>
      <c r="P64" s="33">
        <v>1254.0078657059901</v>
      </c>
      <c r="Q64" s="33">
        <v>1054.5630754922502</v>
      </c>
      <c r="R64" s="33">
        <v>1048.1887755543598</v>
      </c>
      <c r="S64" s="33">
        <v>1.122077E-4</v>
      </c>
      <c r="T64" s="33">
        <v>1.1305092999999999E-4</v>
      </c>
      <c r="U64" s="33">
        <v>1.12428184E-4</v>
      </c>
      <c r="V64" s="33">
        <v>1.1060794E-4</v>
      </c>
      <c r="W64" s="33">
        <v>1.3115168E-4</v>
      </c>
      <c r="X64" s="33">
        <v>1.3558126000000001E-4</v>
      </c>
      <c r="Y64" s="33">
        <v>1.3642732E-4</v>
      </c>
      <c r="Z64" s="33">
        <v>1.2984858999999901E-4</v>
      </c>
      <c r="AA64" s="33">
        <v>1.3228211999999901E-4</v>
      </c>
      <c r="AB64" s="33">
        <v>1.3606147E-4</v>
      </c>
      <c r="AC64" s="33">
        <v>1.3412750000000001E-4</v>
      </c>
      <c r="AD64" s="33">
        <v>1.3307753999999901E-4</v>
      </c>
      <c r="AE64" s="33">
        <v>1.3137812000000001E-4</v>
      </c>
    </row>
    <row r="65" spans="1:31" s="28" customFormat="1">
      <c r="A65" s="29" t="s">
        <v>133</v>
      </c>
      <c r="B65" s="29" t="s">
        <v>32</v>
      </c>
      <c r="C65" s="33">
        <v>660.33025999999995</v>
      </c>
      <c r="D65" s="33">
        <v>676.83263999999997</v>
      </c>
      <c r="E65" s="33">
        <v>641.93050000000005</v>
      </c>
      <c r="F65" s="33">
        <v>141.67058</v>
      </c>
      <c r="G65" s="33">
        <v>147.40136999999999</v>
      </c>
      <c r="H65" s="33">
        <v>161.34746000000001</v>
      </c>
      <c r="I65" s="33">
        <v>115.25021</v>
      </c>
      <c r="J65" s="33">
        <v>123.05076</v>
      </c>
      <c r="K65" s="33">
        <v>81.573119999999903</v>
      </c>
      <c r="L65" s="33">
        <v>129.67619999999999</v>
      </c>
      <c r="M65" s="33">
        <v>210.75596999999999</v>
      </c>
      <c r="N65" s="33">
        <v>378.23444000000001</v>
      </c>
      <c r="O65" s="33">
        <v>430.80500000000001</v>
      </c>
      <c r="P65" s="33">
        <v>791.30070000000001</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47.608194375350209</v>
      </c>
      <c r="D66" s="33">
        <v>23.224242153498196</v>
      </c>
      <c r="E66" s="33">
        <v>81.720716290459379</v>
      </c>
      <c r="F66" s="33">
        <v>148.86108895280037</v>
      </c>
      <c r="G66" s="33">
        <v>187.36468865957855</v>
      </c>
      <c r="H66" s="33">
        <v>155.16629791713859</v>
      </c>
      <c r="I66" s="33">
        <v>82.805578213427737</v>
      </c>
      <c r="J66" s="33">
        <v>96.194994079108199</v>
      </c>
      <c r="K66" s="33">
        <v>82.069991737121313</v>
      </c>
      <c r="L66" s="33">
        <v>131.62161242975748</v>
      </c>
      <c r="M66" s="33">
        <v>183.2497479675192</v>
      </c>
      <c r="N66" s="33">
        <v>297.76342464722393</v>
      </c>
      <c r="O66" s="33">
        <v>313.1441935799287</v>
      </c>
      <c r="P66" s="33">
        <v>419.01558087309689</v>
      </c>
      <c r="Q66" s="33">
        <v>426.28182450190008</v>
      </c>
      <c r="R66" s="33">
        <v>362.9816025448805</v>
      </c>
      <c r="S66" s="33">
        <v>903.17196484457884</v>
      </c>
      <c r="T66" s="33">
        <v>913.97059903475258</v>
      </c>
      <c r="U66" s="33">
        <v>1091.7450964350548</v>
      </c>
      <c r="V66" s="33">
        <v>1133.064690972275</v>
      </c>
      <c r="W66" s="33">
        <v>1108.7270875056788</v>
      </c>
      <c r="X66" s="33">
        <v>1314.6512669008405</v>
      </c>
      <c r="Y66" s="33">
        <v>1756.7241625321501</v>
      </c>
      <c r="Z66" s="33">
        <v>747.11270504048002</v>
      </c>
      <c r="AA66" s="33">
        <v>763.08110073676892</v>
      </c>
      <c r="AB66" s="33">
        <v>777.70416238353607</v>
      </c>
      <c r="AC66" s="33">
        <v>721.12870192872867</v>
      </c>
      <c r="AD66" s="33">
        <v>939.81029800189015</v>
      </c>
      <c r="AE66" s="33">
        <v>829.92080694293986</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7179.4862435467057</v>
      </c>
      <c r="D68" s="33">
        <v>7942.1370919477513</v>
      </c>
      <c r="E68" s="33">
        <v>7215.7860987373042</v>
      </c>
      <c r="F68" s="33">
        <v>9585.4561483474772</v>
      </c>
      <c r="G68" s="33">
        <v>9325.257518509834</v>
      </c>
      <c r="H68" s="33">
        <v>10310.875781180754</v>
      </c>
      <c r="I68" s="33">
        <v>10409.6667669785</v>
      </c>
      <c r="J68" s="33">
        <v>12086.868933419708</v>
      </c>
      <c r="K68" s="33">
        <v>12243.700122091577</v>
      </c>
      <c r="L68" s="33">
        <v>11693.556336701888</v>
      </c>
      <c r="M68" s="33">
        <v>12216.044303561324</v>
      </c>
      <c r="N68" s="33">
        <v>12356.625050711149</v>
      </c>
      <c r="O68" s="33">
        <v>12035.967853168995</v>
      </c>
      <c r="P68" s="33">
        <v>11278.048313614046</v>
      </c>
      <c r="Q68" s="33">
        <v>12514.554568588348</v>
      </c>
      <c r="R68" s="33">
        <v>12242.404706019786</v>
      </c>
      <c r="S68" s="33">
        <v>11609.45159049798</v>
      </c>
      <c r="T68" s="33">
        <v>12113.553087694907</v>
      </c>
      <c r="U68" s="33">
        <v>11976.96708376445</v>
      </c>
      <c r="V68" s="33">
        <v>12415.13283623425</v>
      </c>
      <c r="W68" s="33">
        <v>12151.849566483428</v>
      </c>
      <c r="X68" s="33">
        <v>12296.27717752559</v>
      </c>
      <c r="Y68" s="33">
        <v>12375.283718905503</v>
      </c>
      <c r="Z68" s="33">
        <v>13969.603780680778</v>
      </c>
      <c r="AA68" s="33">
        <v>13643.673800278882</v>
      </c>
      <c r="AB68" s="33">
        <v>16172.54997229581</v>
      </c>
      <c r="AC68" s="33">
        <v>16597.248870809799</v>
      </c>
      <c r="AD68" s="33">
        <v>15959.109631032399</v>
      </c>
      <c r="AE68" s="33">
        <v>16660.94429329802</v>
      </c>
    </row>
    <row r="69" spans="1:31" s="28" customFormat="1">
      <c r="A69" s="29" t="s">
        <v>133</v>
      </c>
      <c r="B69" s="29" t="s">
        <v>68</v>
      </c>
      <c r="C69" s="33">
        <v>947.1376696545093</v>
      </c>
      <c r="D69" s="33">
        <v>1101.2411526419889</v>
      </c>
      <c r="E69" s="33">
        <v>1099.9460997991519</v>
      </c>
      <c r="F69" s="33">
        <v>1067.459227133734</v>
      </c>
      <c r="G69" s="33">
        <v>1041.4941597530699</v>
      </c>
      <c r="H69" s="33">
        <v>1066.2785125368262</v>
      </c>
      <c r="I69" s="33">
        <v>1099.3073534802752</v>
      </c>
      <c r="J69" s="33">
        <v>1045.2398907262209</v>
      </c>
      <c r="K69" s="33">
        <v>1089.2863115546452</v>
      </c>
      <c r="L69" s="33">
        <v>1183.3382543365478</v>
      </c>
      <c r="M69" s="33">
        <v>1303.8985090085462</v>
      </c>
      <c r="N69" s="33">
        <v>1309.3930072126741</v>
      </c>
      <c r="O69" s="33">
        <v>1239.2134555768987</v>
      </c>
      <c r="P69" s="33">
        <v>1585.2585302758439</v>
      </c>
      <c r="Q69" s="33">
        <v>1629.400807923171</v>
      </c>
      <c r="R69" s="33">
        <v>1686.27272045418</v>
      </c>
      <c r="S69" s="33">
        <v>2825.6340714844878</v>
      </c>
      <c r="T69" s="33">
        <v>2783.7330371797689</v>
      </c>
      <c r="U69" s="33">
        <v>2689.7367552273622</v>
      </c>
      <c r="V69" s="33">
        <v>2768.3291640859261</v>
      </c>
      <c r="W69" s="33">
        <v>2707.1077581929658</v>
      </c>
      <c r="X69" s="33">
        <v>2625.2167463546325</v>
      </c>
      <c r="Y69" s="33">
        <v>3218.5016932639519</v>
      </c>
      <c r="Z69" s="33">
        <v>3000.8711959686602</v>
      </c>
      <c r="AA69" s="33">
        <v>3076.4622199806558</v>
      </c>
      <c r="AB69" s="33">
        <v>2719.1829381519428</v>
      </c>
      <c r="AC69" s="33">
        <v>2705.1527508105501</v>
      </c>
      <c r="AD69" s="33">
        <v>2595.8756034261119</v>
      </c>
      <c r="AE69" s="33">
        <v>2935.9608353164795</v>
      </c>
    </row>
    <row r="70" spans="1:31" s="28" customFormat="1">
      <c r="A70" s="29" t="s">
        <v>133</v>
      </c>
      <c r="B70" s="29" t="s">
        <v>36</v>
      </c>
      <c r="C70" s="33">
        <v>85.562317555071999</v>
      </c>
      <c r="D70" s="33">
        <v>85.054341959016</v>
      </c>
      <c r="E70" s="33">
        <v>101.9185426125899</v>
      </c>
      <c r="F70" s="33">
        <v>98.932099155934992</v>
      </c>
      <c r="G70" s="33">
        <v>92.415221741879989</v>
      </c>
      <c r="H70" s="33">
        <v>94.107452723749986</v>
      </c>
      <c r="I70" s="33">
        <v>92.651120699450004</v>
      </c>
      <c r="J70" s="33">
        <v>89.688431763040001</v>
      </c>
      <c r="K70" s="33">
        <v>85.243734505920003</v>
      </c>
      <c r="L70" s="33">
        <v>84.977135097300007</v>
      </c>
      <c r="M70" s="33">
        <v>78.119754447280002</v>
      </c>
      <c r="N70" s="33">
        <v>179.679283</v>
      </c>
      <c r="O70" s="33">
        <v>175.1330789999989</v>
      </c>
      <c r="P70" s="33">
        <v>158.72260999999901</v>
      </c>
      <c r="Q70" s="33">
        <v>636.80891400000007</v>
      </c>
      <c r="R70" s="33">
        <v>630.56763999999998</v>
      </c>
      <c r="S70" s="33">
        <v>659.32963199999995</v>
      </c>
      <c r="T70" s="33">
        <v>650.54964399999994</v>
      </c>
      <c r="U70" s="33">
        <v>670.42881999999997</v>
      </c>
      <c r="V70" s="33">
        <v>657.1548929999999</v>
      </c>
      <c r="W70" s="33">
        <v>897.87096999999983</v>
      </c>
      <c r="X70" s="33">
        <v>883.79816800000003</v>
      </c>
      <c r="Y70" s="33">
        <v>831.63748400000009</v>
      </c>
      <c r="Z70" s="33">
        <v>1060.8570159999999</v>
      </c>
      <c r="AA70" s="33">
        <v>1048.5293939999999</v>
      </c>
      <c r="AB70" s="33">
        <v>952.96701799999903</v>
      </c>
      <c r="AC70" s="33">
        <v>929.21820799999989</v>
      </c>
      <c r="AD70" s="33">
        <v>950.80859699999996</v>
      </c>
      <c r="AE70" s="33">
        <v>916.17163000000005</v>
      </c>
    </row>
    <row r="71" spans="1:31" s="28" customFormat="1">
      <c r="A71" s="29" t="s">
        <v>133</v>
      </c>
      <c r="B71" s="29" t="s">
        <v>73</v>
      </c>
      <c r="C71" s="33">
        <v>0</v>
      </c>
      <c r="D71" s="33">
        <v>0</v>
      </c>
      <c r="E71" s="33">
        <v>5.9116934000000003E-5</v>
      </c>
      <c r="F71" s="33">
        <v>6.1536049999999897E-5</v>
      </c>
      <c r="G71" s="33">
        <v>6.0293529999999997E-5</v>
      </c>
      <c r="H71" s="33">
        <v>7.432397E-5</v>
      </c>
      <c r="I71" s="33">
        <v>7.5897749999999993E-5</v>
      </c>
      <c r="J71" s="33">
        <v>7.8442375999999994E-5</v>
      </c>
      <c r="K71" s="33">
        <v>9.3697629999999998E-5</v>
      </c>
      <c r="L71" s="33">
        <v>1.05820079999999E-4</v>
      </c>
      <c r="M71" s="33">
        <v>1.06889915E-4</v>
      </c>
      <c r="N71" s="33">
        <v>1.71736139999999E-4</v>
      </c>
      <c r="O71" s="33">
        <v>1.6763248999999999E-4</v>
      </c>
      <c r="P71" s="33">
        <v>1.6752976999999999E-4</v>
      </c>
      <c r="Q71" s="33">
        <v>2.11441979999999E-4</v>
      </c>
      <c r="R71" s="33">
        <v>2.1032605000000001E-4</v>
      </c>
      <c r="S71" s="33">
        <v>2.7069250000000001E-4</v>
      </c>
      <c r="T71" s="33">
        <v>2.6938852E-4</v>
      </c>
      <c r="U71" s="33">
        <v>2.7726101999999997E-4</v>
      </c>
      <c r="V71" s="33">
        <v>2.7863314999999899E-4</v>
      </c>
      <c r="W71" s="33">
        <v>3.7367641999999998E-4</v>
      </c>
      <c r="X71" s="33">
        <v>3.5708866E-4</v>
      </c>
      <c r="Y71" s="33">
        <v>3.6296047999999901E-4</v>
      </c>
      <c r="Z71" s="33">
        <v>5.5774269999999998E-4</v>
      </c>
      <c r="AA71" s="33">
        <v>5.5603659999999997E-4</v>
      </c>
      <c r="AB71" s="33">
        <v>5.3636864E-4</v>
      </c>
      <c r="AC71" s="33">
        <v>5.4789179999999995E-4</v>
      </c>
      <c r="AD71" s="33">
        <v>5.5815914E-4</v>
      </c>
      <c r="AE71" s="33">
        <v>5.647413E-4</v>
      </c>
    </row>
    <row r="72" spans="1:31" s="28" customFormat="1">
      <c r="A72" s="29" t="s">
        <v>133</v>
      </c>
      <c r="B72" s="29" t="s">
        <v>56</v>
      </c>
      <c r="C72" s="25">
        <v>14.024941099999999</v>
      </c>
      <c r="D72" s="25">
        <v>26.816236499999899</v>
      </c>
      <c r="E72" s="25">
        <v>53.884188999999999</v>
      </c>
      <c r="F72" s="25">
        <v>78.59032399999991</v>
      </c>
      <c r="G72" s="25">
        <v>102.32655199999991</v>
      </c>
      <c r="H72" s="25">
        <v>131.92295300000001</v>
      </c>
      <c r="I72" s="25">
        <v>161.40182199999992</v>
      </c>
      <c r="J72" s="25">
        <v>194.14195000000001</v>
      </c>
      <c r="K72" s="25">
        <v>233.14019999999999</v>
      </c>
      <c r="L72" s="25">
        <v>265.26107000000002</v>
      </c>
      <c r="M72" s="25">
        <v>282.05021599999998</v>
      </c>
      <c r="N72" s="25">
        <v>307.62757399999992</v>
      </c>
      <c r="O72" s="25">
        <v>337.843989999999</v>
      </c>
      <c r="P72" s="25">
        <v>362.57793399999997</v>
      </c>
      <c r="Q72" s="25">
        <v>382.44256199999899</v>
      </c>
      <c r="R72" s="25">
        <v>387.11235799999986</v>
      </c>
      <c r="S72" s="25">
        <v>399.68741</v>
      </c>
      <c r="T72" s="25">
        <v>405.75520000000006</v>
      </c>
      <c r="U72" s="25">
        <v>425.93074999999897</v>
      </c>
      <c r="V72" s="25">
        <v>425.52517</v>
      </c>
      <c r="W72" s="25">
        <v>442.26865999999995</v>
      </c>
      <c r="X72" s="25">
        <v>432.06869</v>
      </c>
      <c r="Y72" s="25">
        <v>391.99301999999989</v>
      </c>
      <c r="Z72" s="25">
        <v>415.2016999999999</v>
      </c>
      <c r="AA72" s="25">
        <v>423.29371000000003</v>
      </c>
      <c r="AB72" s="25">
        <v>361.26381000000003</v>
      </c>
      <c r="AC72" s="25">
        <v>351.66030999999998</v>
      </c>
      <c r="AD72" s="25">
        <v>354.61893399999997</v>
      </c>
      <c r="AE72" s="25">
        <v>338.13045</v>
      </c>
    </row>
    <row r="73" spans="1:31" s="28" customFormat="1">
      <c r="A73" s="34" t="s">
        <v>138</v>
      </c>
      <c r="B73" s="34"/>
      <c r="C73" s="35">
        <v>9949.3950041830121</v>
      </c>
      <c r="D73" s="35">
        <v>10858.267763044632</v>
      </c>
      <c r="E73" s="35">
        <v>9519.9027084647187</v>
      </c>
      <c r="F73" s="35">
        <v>11760.371784783478</v>
      </c>
      <c r="G73" s="35">
        <v>11723.608578051048</v>
      </c>
      <c r="H73" s="35">
        <v>12624.738092211568</v>
      </c>
      <c r="I73" s="35">
        <v>12348.548989386152</v>
      </c>
      <c r="J73" s="35">
        <v>13853.358948847283</v>
      </c>
      <c r="K73" s="35">
        <v>14194.810288493063</v>
      </c>
      <c r="L73" s="35">
        <v>13914.413517904453</v>
      </c>
      <c r="M73" s="35">
        <v>14760.821475552033</v>
      </c>
      <c r="N73" s="35">
        <v>15353.959037248176</v>
      </c>
      <c r="O73" s="35">
        <v>15201.307667875053</v>
      </c>
      <c r="P73" s="35">
        <v>15327.630990468977</v>
      </c>
      <c r="Q73" s="35">
        <v>15624.80027650567</v>
      </c>
      <c r="R73" s="35">
        <v>15339.847804573208</v>
      </c>
      <c r="S73" s="35">
        <v>15338.257739034747</v>
      </c>
      <c r="T73" s="35">
        <v>15811.256836960358</v>
      </c>
      <c r="U73" s="35">
        <v>15758.449047855051</v>
      </c>
      <c r="V73" s="35">
        <v>16316.526801900391</v>
      </c>
      <c r="W73" s="35">
        <v>15967.684543333753</v>
      </c>
      <c r="X73" s="35">
        <v>16236.145326362323</v>
      </c>
      <c r="Y73" s="35">
        <v>17350.509711128925</v>
      </c>
      <c r="Z73" s="35">
        <v>17717.587811538509</v>
      </c>
      <c r="AA73" s="35">
        <v>17483.217253278428</v>
      </c>
      <c r="AB73" s="35">
        <v>19669.437208892759</v>
      </c>
      <c r="AC73" s="35">
        <v>20023.530457676577</v>
      </c>
      <c r="AD73" s="35">
        <v>19494.795665537942</v>
      </c>
      <c r="AE73" s="35">
        <v>20426.826066935559</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2.1715515999999999E-5</v>
      </c>
      <c r="D78" s="33">
        <v>2.1230877000000001E-5</v>
      </c>
      <c r="E78" s="33">
        <v>2.2742763000000001E-5</v>
      </c>
      <c r="F78" s="33">
        <v>2.2813222999999898E-5</v>
      </c>
      <c r="G78" s="33">
        <v>2.27301659999999E-5</v>
      </c>
      <c r="H78" s="33">
        <v>2.3181157E-5</v>
      </c>
      <c r="I78" s="33">
        <v>2.48659619999999E-5</v>
      </c>
      <c r="J78" s="33">
        <v>2.5902359999999998E-5</v>
      </c>
      <c r="K78" s="33">
        <v>2.8816942999999999E-5</v>
      </c>
      <c r="L78" s="33">
        <v>2.9217187999999999E-5</v>
      </c>
      <c r="M78" s="33">
        <v>2.9099129999999999E-5</v>
      </c>
      <c r="N78" s="33">
        <v>3.145544E-5</v>
      </c>
      <c r="O78" s="33">
        <v>3.1396484999999901E-5</v>
      </c>
      <c r="P78" s="33">
        <v>2.9998876999999999E-5</v>
      </c>
      <c r="Q78" s="33">
        <v>3.0449433E-5</v>
      </c>
      <c r="R78" s="33">
        <v>3.0738377999999997E-5</v>
      </c>
      <c r="S78" s="33">
        <v>3.1320706000000003E-5</v>
      </c>
      <c r="T78" s="33">
        <v>3.4174733E-5</v>
      </c>
      <c r="U78" s="33">
        <v>3.5302419999999997E-5</v>
      </c>
      <c r="V78" s="33">
        <v>3.4715056000000002E-5</v>
      </c>
      <c r="W78" s="33">
        <v>3.9226237000000002E-5</v>
      </c>
      <c r="X78" s="33">
        <v>3.9494140000000001E-5</v>
      </c>
      <c r="Y78" s="33">
        <v>3.8697228000000003E-5</v>
      </c>
      <c r="Z78" s="33">
        <v>3.9791815999999998E-5</v>
      </c>
      <c r="AA78" s="33">
        <v>4.2017712999999998E-5</v>
      </c>
      <c r="AB78" s="33">
        <v>4.3594641999999999E-5</v>
      </c>
      <c r="AC78" s="33">
        <v>4.6861260000000002E-5</v>
      </c>
      <c r="AD78" s="33">
        <v>4.8096480000000001E-5</v>
      </c>
      <c r="AE78" s="33">
        <v>4.51782759999999E-5</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1.6189781999999979E-5</v>
      </c>
      <c r="D80" s="33">
        <v>1.5187003E-5</v>
      </c>
      <c r="E80" s="33">
        <v>1.658430749999998E-5</v>
      </c>
      <c r="F80" s="33">
        <v>1.6976706799999999E-5</v>
      </c>
      <c r="G80" s="33">
        <v>1.6979784299999991E-5</v>
      </c>
      <c r="H80" s="33">
        <v>1.7969435E-5</v>
      </c>
      <c r="I80" s="33">
        <v>1.890487349999998E-5</v>
      </c>
      <c r="J80" s="33">
        <v>1.9781650899999992E-5</v>
      </c>
      <c r="K80" s="33">
        <v>2.1570203099999999E-5</v>
      </c>
      <c r="L80" s="33">
        <v>2.2085600400000001E-5</v>
      </c>
      <c r="M80" s="33">
        <v>2.1792184899999998E-5</v>
      </c>
      <c r="N80" s="33">
        <v>0.25897832631199996</v>
      </c>
      <c r="O80" s="33">
        <v>2.4837697300000001E-5</v>
      </c>
      <c r="P80" s="33">
        <v>2.1092613200000001E-5</v>
      </c>
      <c r="Q80" s="33">
        <v>2.2423295799999992E-5</v>
      </c>
      <c r="R80" s="33">
        <v>2.3507586099999981E-5</v>
      </c>
      <c r="S80" s="33">
        <v>2.4504508499999989E-5</v>
      </c>
      <c r="T80" s="33">
        <v>2.5659070600000001E-5</v>
      </c>
      <c r="U80" s="33">
        <v>2.7170915599999988E-5</v>
      </c>
      <c r="V80" s="33">
        <v>0.25878681729299996</v>
      </c>
      <c r="W80" s="33">
        <v>0.81124868780850001</v>
      </c>
      <c r="X80" s="33">
        <v>2.4807786500000003E-5</v>
      </c>
      <c r="Y80" s="33">
        <v>2.3406144999999999E-5</v>
      </c>
      <c r="Z80" s="33">
        <v>0.22916328497499999</v>
      </c>
      <c r="AA80" s="33">
        <v>2.5672793500000001E-5</v>
      </c>
      <c r="AB80" s="33">
        <v>2.6796766899999999E-5</v>
      </c>
      <c r="AC80" s="33">
        <v>2.8741954399999899E-5</v>
      </c>
      <c r="AD80" s="33">
        <v>1.3303174180194901</v>
      </c>
      <c r="AE80" s="33">
        <v>2.5362162999999998E-5</v>
      </c>
    </row>
    <row r="81" spans="1:35" s="28" customFormat="1">
      <c r="A81" s="29" t="s">
        <v>134</v>
      </c>
      <c r="B81" s="29" t="s">
        <v>65</v>
      </c>
      <c r="C81" s="33">
        <v>7836.9142189999984</v>
      </c>
      <c r="D81" s="33">
        <v>8070.3452299999999</v>
      </c>
      <c r="E81" s="33">
        <v>8082.3889599999984</v>
      </c>
      <c r="F81" s="33">
        <v>9135.4625299999989</v>
      </c>
      <c r="G81" s="33">
        <v>9703.4600099999989</v>
      </c>
      <c r="H81" s="33">
        <v>9056.7245700000003</v>
      </c>
      <c r="I81" s="33">
        <v>8854.17418</v>
      </c>
      <c r="J81" s="33">
        <v>9241.7077699999991</v>
      </c>
      <c r="K81" s="33">
        <v>9104.4524299999975</v>
      </c>
      <c r="L81" s="33">
        <v>8981.2084999999952</v>
      </c>
      <c r="M81" s="33">
        <v>8356.8929899999985</v>
      </c>
      <c r="N81" s="33">
        <v>8571.9645699999983</v>
      </c>
      <c r="O81" s="33">
        <v>8806.1530700000003</v>
      </c>
      <c r="P81" s="33">
        <v>9225.7717200000006</v>
      </c>
      <c r="Q81" s="33">
        <v>8737.3298299999897</v>
      </c>
      <c r="R81" s="33">
        <v>8658.1816299999991</v>
      </c>
      <c r="S81" s="33">
        <v>9014.9967299999989</v>
      </c>
      <c r="T81" s="33">
        <v>8936.2644199999977</v>
      </c>
      <c r="U81" s="33">
        <v>8693.7945599999985</v>
      </c>
      <c r="V81" s="33">
        <v>8132.5860599999978</v>
      </c>
      <c r="W81" s="33">
        <v>8259.7919299999994</v>
      </c>
      <c r="X81" s="33">
        <v>9023.6158499999965</v>
      </c>
      <c r="Y81" s="33">
        <v>8806.8229999999967</v>
      </c>
      <c r="Z81" s="33">
        <v>8263.9439599999987</v>
      </c>
      <c r="AA81" s="33">
        <v>8883.9394599999996</v>
      </c>
      <c r="AB81" s="33">
        <v>10102.622940000001</v>
      </c>
      <c r="AC81" s="33">
        <v>9551.3234899999989</v>
      </c>
      <c r="AD81" s="33">
        <v>9424.1442900000002</v>
      </c>
      <c r="AE81" s="33">
        <v>9457.9393999999975</v>
      </c>
    </row>
    <row r="82" spans="1:35" s="28" customFormat="1">
      <c r="A82" s="29" t="s">
        <v>134</v>
      </c>
      <c r="B82" s="29" t="s">
        <v>69</v>
      </c>
      <c r="C82" s="33">
        <v>3063.5695190166289</v>
      </c>
      <c r="D82" s="33">
        <v>3496.47417337154</v>
      </c>
      <c r="E82" s="33">
        <v>3562.3612761560998</v>
      </c>
      <c r="F82" s="33">
        <v>3547.3772707564603</v>
      </c>
      <c r="G82" s="33">
        <v>3719.0905476611993</v>
      </c>
      <c r="H82" s="33">
        <v>3762.4902929367599</v>
      </c>
      <c r="I82" s="33">
        <v>3828.2007313495892</v>
      </c>
      <c r="J82" s="33">
        <v>3458.9286200710389</v>
      </c>
      <c r="K82" s="33">
        <v>3427.8617640393986</v>
      </c>
      <c r="L82" s="33">
        <v>3276.5263515208799</v>
      </c>
      <c r="M82" s="33">
        <v>3782.6035306442991</v>
      </c>
      <c r="N82" s="33">
        <v>3491.8236154329798</v>
      </c>
      <c r="O82" s="33">
        <v>3501.0564680042971</v>
      </c>
      <c r="P82" s="33">
        <v>3640.7543907552094</v>
      </c>
      <c r="Q82" s="33">
        <v>3698.8023435744103</v>
      </c>
      <c r="R82" s="33">
        <v>3796.0623311054205</v>
      </c>
      <c r="S82" s="33">
        <v>3443.2163948031898</v>
      </c>
      <c r="T82" s="33">
        <v>3423.7920704059684</v>
      </c>
      <c r="U82" s="33">
        <v>3281.3757532943687</v>
      </c>
      <c r="V82" s="33">
        <v>3794.0132947625698</v>
      </c>
      <c r="W82" s="33">
        <v>3494.5948242417494</v>
      </c>
      <c r="X82" s="33">
        <v>3495.0767381811488</v>
      </c>
      <c r="Y82" s="33">
        <v>3676.5463335914401</v>
      </c>
      <c r="Z82" s="33">
        <v>3365.89566297188</v>
      </c>
      <c r="AA82" s="33">
        <v>3436.5368423206792</v>
      </c>
      <c r="AB82" s="33">
        <v>3208.9376689196297</v>
      </c>
      <c r="AC82" s="33">
        <v>3168.6790274896698</v>
      </c>
      <c r="AD82" s="33">
        <v>3058.98649635627</v>
      </c>
      <c r="AE82" s="33">
        <v>3505.7957496380895</v>
      </c>
    </row>
    <row r="83" spans="1:35" s="28" customFormat="1">
      <c r="A83" s="29" t="s">
        <v>134</v>
      </c>
      <c r="B83" s="29" t="s">
        <v>68</v>
      </c>
      <c r="C83" s="33">
        <v>4.0858610000000001E-6</v>
      </c>
      <c r="D83" s="33">
        <v>7.4925723999999999E-6</v>
      </c>
      <c r="E83" s="33">
        <v>9.9940029999999994E-6</v>
      </c>
      <c r="F83" s="33">
        <v>1.8842537999999999E-5</v>
      </c>
      <c r="G83" s="33">
        <v>1.6078414999999999E-5</v>
      </c>
      <c r="H83" s="33">
        <v>2.166674E-5</v>
      </c>
      <c r="I83" s="33">
        <v>2.6333795000000002E-5</v>
      </c>
      <c r="J83" s="33">
        <v>2.98732209999999E-5</v>
      </c>
      <c r="K83" s="33">
        <v>6.5913590000000005E-5</v>
      </c>
      <c r="L83" s="33">
        <v>6.4152984000000003E-5</v>
      </c>
      <c r="M83" s="33">
        <v>6.1307369999999905E-5</v>
      </c>
      <c r="N83" s="33">
        <v>6.2876080000000005E-5</v>
      </c>
      <c r="O83" s="33">
        <v>6.4144980000000002E-5</v>
      </c>
      <c r="P83" s="33">
        <v>5.2069559999999998E-5</v>
      </c>
      <c r="Q83" s="33">
        <v>5.8389264999999998E-5</v>
      </c>
      <c r="R83" s="33">
        <v>5.6653680000000001E-5</v>
      </c>
      <c r="S83" s="33">
        <v>5.5517743000000003E-5</v>
      </c>
      <c r="T83" s="33">
        <v>9.6070560000000005E-5</v>
      </c>
      <c r="U83" s="33">
        <v>1.0509158E-4</v>
      </c>
      <c r="V83" s="33">
        <v>9.2227520000000006E-5</v>
      </c>
      <c r="W83" s="33">
        <v>3.1384601999999998E-4</v>
      </c>
      <c r="X83" s="33">
        <v>3.1799372000000003E-4</v>
      </c>
      <c r="Y83" s="33">
        <v>2.6825462999999997E-4</v>
      </c>
      <c r="Z83" s="33">
        <v>3.0052479999999999E-4</v>
      </c>
      <c r="AA83" s="33">
        <v>2.9428117E-4</v>
      </c>
      <c r="AB83" s="33">
        <v>2.9320805000000001E-4</v>
      </c>
      <c r="AC83" s="33">
        <v>3.4130762999999998E-4</v>
      </c>
      <c r="AD83" s="33">
        <v>3.3699595999999999E-4</v>
      </c>
      <c r="AE83" s="33">
        <v>2.6914818000000002E-4</v>
      </c>
    </row>
    <row r="84" spans="1:35" s="28" customFormat="1">
      <c r="A84" s="29" t="s">
        <v>134</v>
      </c>
      <c r="B84" s="29" t="s">
        <v>36</v>
      </c>
      <c r="C84" s="33">
        <v>3.2834869999999998E-5</v>
      </c>
      <c r="D84" s="33">
        <v>4.7625973999999902E-5</v>
      </c>
      <c r="E84" s="33">
        <v>4.6340020000000002E-5</v>
      </c>
      <c r="F84" s="33">
        <v>5.5363055999999998E-5</v>
      </c>
      <c r="G84" s="33">
        <v>7.6313169999999998E-5</v>
      </c>
      <c r="H84" s="33">
        <v>7.6737659999999999E-5</v>
      </c>
      <c r="I84" s="33">
        <v>8.9658929999999998E-5</v>
      </c>
      <c r="J84" s="33">
        <v>1.04785606E-4</v>
      </c>
      <c r="K84" s="33">
        <v>1.068216E-4</v>
      </c>
      <c r="L84" s="33">
        <v>1.159176E-4</v>
      </c>
      <c r="M84" s="33">
        <v>1.3540874E-4</v>
      </c>
      <c r="N84" s="33">
        <v>1.3740978000000001E-4</v>
      </c>
      <c r="O84" s="33">
        <v>1.4339033999999999E-4</v>
      </c>
      <c r="P84" s="33">
        <v>1.82597419999999E-4</v>
      </c>
      <c r="Q84" s="33">
        <v>1.805682E-4</v>
      </c>
      <c r="R84" s="33">
        <v>1.80422619999999E-4</v>
      </c>
      <c r="S84" s="33">
        <v>2.0946497999999901E-4</v>
      </c>
      <c r="T84" s="33">
        <v>1.9357696999999999E-4</v>
      </c>
      <c r="U84" s="33">
        <v>2.278852E-4</v>
      </c>
      <c r="V84" s="33">
        <v>2.720787E-4</v>
      </c>
      <c r="W84" s="33">
        <v>2.3501039E-4</v>
      </c>
      <c r="X84" s="33">
        <v>2.34185299999999E-4</v>
      </c>
      <c r="Y84" s="33">
        <v>3.0868494999999999E-4</v>
      </c>
      <c r="Z84" s="33">
        <v>2.9492217999999899E-4</v>
      </c>
      <c r="AA84" s="33">
        <v>3.0020473E-4</v>
      </c>
      <c r="AB84" s="33">
        <v>3.1864212000000001E-4</v>
      </c>
      <c r="AC84" s="33">
        <v>2.9833234E-4</v>
      </c>
      <c r="AD84" s="33">
        <v>3.0244705999999999E-4</v>
      </c>
      <c r="AE84" s="33">
        <v>5.3040246999999999E-4</v>
      </c>
    </row>
    <row r="85" spans="1:35" s="28" customFormat="1">
      <c r="A85" s="29" t="s">
        <v>134</v>
      </c>
      <c r="B85" s="29" t="s">
        <v>73</v>
      </c>
      <c r="C85" s="33">
        <v>0</v>
      </c>
      <c r="D85" s="33">
        <v>0</v>
      </c>
      <c r="E85" s="33">
        <v>1.2832529E-4</v>
      </c>
      <c r="F85" s="33">
        <v>1.3209339E-4</v>
      </c>
      <c r="G85" s="33">
        <v>1.4764424900000001E-4</v>
      </c>
      <c r="H85" s="33">
        <v>1.5746768E-4</v>
      </c>
      <c r="I85" s="33">
        <v>1.6181237999999989E-4</v>
      </c>
      <c r="J85" s="33">
        <v>1.7615019400000001E-4</v>
      </c>
      <c r="K85" s="33">
        <v>1.6243671E-4</v>
      </c>
      <c r="L85" s="33">
        <v>1.78123489E-4</v>
      </c>
      <c r="M85" s="33">
        <v>2.06835289999999E-4</v>
      </c>
      <c r="N85" s="33">
        <v>2.05032315E-4</v>
      </c>
      <c r="O85" s="33">
        <v>2.1264115999999899E-4</v>
      </c>
      <c r="P85" s="33">
        <v>2.7109576E-4</v>
      </c>
      <c r="Q85" s="33">
        <v>2.62159529999999E-4</v>
      </c>
      <c r="R85" s="33">
        <v>2.6834151999999999E-4</v>
      </c>
      <c r="S85" s="33">
        <v>2.9895257000000001E-4</v>
      </c>
      <c r="T85" s="33">
        <v>2.7295131999999998E-4</v>
      </c>
      <c r="U85" s="33">
        <v>3.1762903999999999E-4</v>
      </c>
      <c r="V85" s="33">
        <v>3.7089276E-4</v>
      </c>
      <c r="W85" s="33">
        <v>3.2331997E-4</v>
      </c>
      <c r="X85" s="33">
        <v>3.2041569999999899E-4</v>
      </c>
      <c r="Y85" s="33">
        <v>4.1412335999999999E-4</v>
      </c>
      <c r="Z85" s="33">
        <v>3.958306E-4</v>
      </c>
      <c r="AA85" s="33">
        <v>3.9591536999999998E-4</v>
      </c>
      <c r="AB85" s="33">
        <v>4.1762324999999997E-4</v>
      </c>
      <c r="AC85" s="33">
        <v>3.8673059999999999E-4</v>
      </c>
      <c r="AD85" s="33">
        <v>4.0965854999999902E-4</v>
      </c>
      <c r="AE85" s="33">
        <v>6.1759937999999993E-4</v>
      </c>
    </row>
    <row r="86" spans="1:35" s="28" customFormat="1">
      <c r="A86" s="29" t="s">
        <v>134</v>
      </c>
      <c r="B86" s="29" t="s">
        <v>56</v>
      </c>
      <c r="C86" s="25">
        <v>0.38139024700000002</v>
      </c>
      <c r="D86" s="25">
        <v>1.86280332</v>
      </c>
      <c r="E86" s="25">
        <v>3.0468595600000001</v>
      </c>
      <c r="F86" s="25">
        <v>4.2906795999999998</v>
      </c>
      <c r="G86" s="25">
        <v>7.2394955699999999</v>
      </c>
      <c r="H86" s="25">
        <v>10.736920799999991</v>
      </c>
      <c r="I86" s="25">
        <v>14.430674100000001</v>
      </c>
      <c r="J86" s="25">
        <v>19.856371199999998</v>
      </c>
      <c r="K86" s="25">
        <v>16.834777299999992</v>
      </c>
      <c r="L86" s="25">
        <v>23.886805999999901</v>
      </c>
      <c r="M86" s="25">
        <v>34.156076399999904</v>
      </c>
      <c r="N86" s="25">
        <v>30.165722799999998</v>
      </c>
      <c r="O86" s="25">
        <v>31.8163654999999</v>
      </c>
      <c r="P86" s="25">
        <v>42.504841400000004</v>
      </c>
      <c r="Q86" s="25">
        <v>42.382623799999998</v>
      </c>
      <c r="R86" s="25">
        <v>41.152913699999999</v>
      </c>
      <c r="S86" s="25">
        <v>47.908387999999995</v>
      </c>
      <c r="T86" s="25">
        <v>35.042356699999999</v>
      </c>
      <c r="U86" s="25">
        <v>41.854125999999994</v>
      </c>
      <c r="V86" s="25">
        <v>50.793875</v>
      </c>
      <c r="W86" s="25">
        <v>47.037979300000003</v>
      </c>
      <c r="X86" s="25">
        <v>38.200189700000003</v>
      </c>
      <c r="Y86" s="25">
        <v>47.205525399999999</v>
      </c>
      <c r="Z86" s="25">
        <v>35.131917399999999</v>
      </c>
      <c r="AA86" s="25">
        <v>43.134937500000007</v>
      </c>
      <c r="AB86" s="25">
        <v>44.981017699999995</v>
      </c>
      <c r="AC86" s="25">
        <v>25.735946299999988</v>
      </c>
      <c r="AD86" s="25">
        <v>41.062604</v>
      </c>
      <c r="AE86" s="25">
        <v>53.149553999999995</v>
      </c>
      <c r="AH86" s="13"/>
      <c r="AI86" s="13"/>
    </row>
    <row r="87" spans="1:35" s="28" customFormat="1">
      <c r="A87" s="34" t="s">
        <v>138</v>
      </c>
      <c r="B87" s="34"/>
      <c r="C87" s="35">
        <v>10900.483780007788</v>
      </c>
      <c r="D87" s="35">
        <v>11566.819447281992</v>
      </c>
      <c r="E87" s="35">
        <v>11644.750285477172</v>
      </c>
      <c r="F87" s="35">
        <v>12682.839859388927</v>
      </c>
      <c r="G87" s="35">
        <v>13422.550613449563</v>
      </c>
      <c r="H87" s="35">
        <v>12819.214925754091</v>
      </c>
      <c r="I87" s="35">
        <v>12682.374981454219</v>
      </c>
      <c r="J87" s="35">
        <v>12700.636465628271</v>
      </c>
      <c r="K87" s="35">
        <v>12532.314310340133</v>
      </c>
      <c r="L87" s="35">
        <v>12257.734966976648</v>
      </c>
      <c r="M87" s="35">
        <v>12139.496632842982</v>
      </c>
      <c r="N87" s="35">
        <v>12064.047258090812</v>
      </c>
      <c r="O87" s="35">
        <v>12307.209658383461</v>
      </c>
      <c r="P87" s="35">
        <v>12866.526213916261</v>
      </c>
      <c r="Q87" s="35">
        <v>12436.132284836394</v>
      </c>
      <c r="R87" s="35">
        <v>12454.244072005064</v>
      </c>
      <c r="S87" s="35">
        <v>12458.213236146146</v>
      </c>
      <c r="T87" s="35">
        <v>12360.05664631033</v>
      </c>
      <c r="U87" s="35">
        <v>11975.170480859282</v>
      </c>
      <c r="V87" s="35">
        <v>11926.858268522437</v>
      </c>
      <c r="W87" s="35">
        <v>11755.198356001814</v>
      </c>
      <c r="X87" s="35">
        <v>12518.692970476792</v>
      </c>
      <c r="Y87" s="35">
        <v>12483.369663949437</v>
      </c>
      <c r="Z87" s="35">
        <v>11630.069126573469</v>
      </c>
      <c r="AA87" s="35">
        <v>12320.476664292353</v>
      </c>
      <c r="AB87" s="35">
        <v>13311.560972519088</v>
      </c>
      <c r="AC87" s="35">
        <v>12720.002934400514</v>
      </c>
      <c r="AD87" s="35">
        <v>12484.461488866729</v>
      </c>
      <c r="AE87" s="35">
        <v>12963.735489326706</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168.95758996115688</v>
      </c>
      <c r="D92" s="33">
        <v>267.47616400496702</v>
      </c>
      <c r="E92" s="33">
        <v>306.90623417221985</v>
      </c>
      <c r="F92" s="33">
        <v>356.07841336153001</v>
      </c>
      <c r="G92" s="33">
        <v>337.27971288066999</v>
      </c>
      <c r="H92" s="33">
        <v>350.02371825354879</v>
      </c>
      <c r="I92" s="33">
        <v>349.97162870116489</v>
      </c>
      <c r="J92" s="33">
        <v>333.15038109529985</v>
      </c>
      <c r="K92" s="33">
        <v>322.9349420737189</v>
      </c>
      <c r="L92" s="33">
        <v>325.16935336503002</v>
      </c>
      <c r="M92" s="33">
        <v>308.36771668617979</v>
      </c>
      <c r="N92" s="33">
        <v>1268.9195005181</v>
      </c>
      <c r="O92" s="33">
        <v>1900.2122291059693</v>
      </c>
      <c r="P92" s="33">
        <v>1893.7543641774998</v>
      </c>
      <c r="Q92" s="33">
        <v>2471.6639140081297</v>
      </c>
      <c r="R92" s="33">
        <v>2476.6032117348195</v>
      </c>
      <c r="S92" s="33">
        <v>2886.0035861924298</v>
      </c>
      <c r="T92" s="33">
        <v>2871.4698080987691</v>
      </c>
      <c r="U92" s="33">
        <v>3493.5876605173003</v>
      </c>
      <c r="V92" s="33">
        <v>3464.8401688073686</v>
      </c>
      <c r="W92" s="33">
        <v>4788.6799122975599</v>
      </c>
      <c r="X92" s="33">
        <v>5778.1964546041008</v>
      </c>
      <c r="Y92" s="33">
        <v>5644.5705992275598</v>
      </c>
      <c r="Z92" s="33">
        <v>7972.3056529684181</v>
      </c>
      <c r="AA92" s="33">
        <v>7845.5876932148803</v>
      </c>
      <c r="AB92" s="33">
        <v>8878.1968788490394</v>
      </c>
      <c r="AC92" s="33">
        <v>8998.2721640221407</v>
      </c>
      <c r="AD92" s="33">
        <v>10348.11301056674</v>
      </c>
      <c r="AE92" s="33">
        <v>10043.163370062441</v>
      </c>
      <c r="AF92" s="13"/>
      <c r="AG92" s="13"/>
      <c r="AH92" s="13"/>
      <c r="AI92" s="13"/>
    </row>
    <row r="93" spans="1:35" collapsed="1">
      <c r="A93" s="29" t="s">
        <v>40</v>
      </c>
      <c r="B93" s="29" t="s">
        <v>72</v>
      </c>
      <c r="C93" s="33">
        <v>720.76857500000006</v>
      </c>
      <c r="D93" s="33">
        <v>1148.3409299999998</v>
      </c>
      <c r="E93" s="33">
        <v>1459.7479069385099</v>
      </c>
      <c r="F93" s="33">
        <v>3055.066401763585</v>
      </c>
      <c r="G93" s="33">
        <v>6214.3022211770322</v>
      </c>
      <c r="H93" s="33">
        <v>6830.4082768496191</v>
      </c>
      <c r="I93" s="33">
        <v>8909.5314220474993</v>
      </c>
      <c r="J93" s="33">
        <v>8806.9612895216706</v>
      </c>
      <c r="K93" s="33">
        <v>8862.2081173397692</v>
      </c>
      <c r="L93" s="33">
        <v>9196.1014391683893</v>
      </c>
      <c r="M93" s="33">
        <v>9468.4949915847901</v>
      </c>
      <c r="N93" s="33">
        <v>17283.756704412179</v>
      </c>
      <c r="O93" s="33">
        <v>18185.532497932749</v>
      </c>
      <c r="P93" s="33">
        <v>17836.277976422745</v>
      </c>
      <c r="Q93" s="33">
        <v>21620.236010396922</v>
      </c>
      <c r="R93" s="33">
        <v>21190.30629976304</v>
      </c>
      <c r="S93" s="33">
        <v>24393.795603957667</v>
      </c>
      <c r="T93" s="33">
        <v>23932.561140607631</v>
      </c>
      <c r="U93" s="33">
        <v>25769.564263137108</v>
      </c>
      <c r="V93" s="33">
        <v>26056.843231320781</v>
      </c>
      <c r="W93" s="33">
        <v>31716.252318622752</v>
      </c>
      <c r="X93" s="33">
        <v>33563.579468703872</v>
      </c>
      <c r="Y93" s="33">
        <v>31192.272891963206</v>
      </c>
      <c r="Z93" s="33">
        <v>33958.100432641404</v>
      </c>
      <c r="AA93" s="33">
        <v>32958.596367913393</v>
      </c>
      <c r="AB93" s="33">
        <v>31014.532533160283</v>
      </c>
      <c r="AC93" s="33">
        <v>29927.187632191682</v>
      </c>
      <c r="AD93" s="33">
        <v>30060.484786620251</v>
      </c>
      <c r="AE93" s="33">
        <v>28390.838860285894</v>
      </c>
    </row>
    <row r="94" spans="1:35">
      <c r="A94" s="29" t="s">
        <v>40</v>
      </c>
      <c r="B94" s="29" t="s">
        <v>76</v>
      </c>
      <c r="C94" s="33">
        <v>48.061848249999983</v>
      </c>
      <c r="D94" s="33">
        <v>144.58286009999998</v>
      </c>
      <c r="E94" s="33">
        <v>359.3393463999999</v>
      </c>
      <c r="F94" s="33">
        <v>731.69120769999995</v>
      </c>
      <c r="G94" s="33">
        <v>1113.0040061999998</v>
      </c>
      <c r="H94" s="33">
        <v>1582.3911054999987</v>
      </c>
      <c r="I94" s="33">
        <v>2045.5830347999988</v>
      </c>
      <c r="J94" s="33">
        <v>2468.3880232000001</v>
      </c>
      <c r="K94" s="33">
        <v>2986.5860197999996</v>
      </c>
      <c r="L94" s="33">
        <v>3466.1618107999989</v>
      </c>
      <c r="M94" s="33">
        <v>3887.7246644999991</v>
      </c>
      <c r="N94" s="33">
        <v>4299.0061904999984</v>
      </c>
      <c r="O94" s="33">
        <v>4731.1131792999986</v>
      </c>
      <c r="P94" s="33">
        <v>5161.128588999999</v>
      </c>
      <c r="Q94" s="33">
        <v>5901.8914067999995</v>
      </c>
      <c r="R94" s="33">
        <v>6053.5644929999999</v>
      </c>
      <c r="S94" s="33">
        <v>5936.346943999999</v>
      </c>
      <c r="T94" s="33">
        <v>6105.025494999999</v>
      </c>
      <c r="U94" s="33">
        <v>6474.3852075999994</v>
      </c>
      <c r="V94" s="33">
        <v>6733.7907060000007</v>
      </c>
      <c r="W94" s="33">
        <v>7048.8435178</v>
      </c>
      <c r="X94" s="33">
        <v>6922.8914406000004</v>
      </c>
      <c r="Y94" s="33">
        <v>6380.4320753999991</v>
      </c>
      <c r="Z94" s="33">
        <v>6893.3006165999996</v>
      </c>
      <c r="AA94" s="33">
        <v>6724.1217034999991</v>
      </c>
      <c r="AB94" s="33">
        <v>6154.2828514000003</v>
      </c>
      <c r="AC94" s="33">
        <v>6043.6139905999999</v>
      </c>
      <c r="AD94" s="33">
        <v>5825.6991740000003</v>
      </c>
      <c r="AE94" s="33">
        <v>5602.9200069999988</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3.7494715999999901E-5</v>
      </c>
      <c r="D97" s="33">
        <v>5.3009527999999998E-5</v>
      </c>
      <c r="E97" s="33">
        <v>5.3656029999999998E-5</v>
      </c>
      <c r="F97" s="33">
        <v>8.0955569999999999E-5</v>
      </c>
      <c r="G97" s="33">
        <v>8.3804089999999897E-5</v>
      </c>
      <c r="H97" s="33">
        <v>8.9322150000000007E-5</v>
      </c>
      <c r="I97" s="33">
        <v>1.264979E-4</v>
      </c>
      <c r="J97" s="33">
        <v>1.4835999000000001E-4</v>
      </c>
      <c r="K97" s="33">
        <v>1.8924584E-4</v>
      </c>
      <c r="L97" s="33">
        <v>2.2690515000000001E-4</v>
      </c>
      <c r="M97" s="33">
        <v>2.4946705999999999E-4</v>
      </c>
      <c r="N97" s="33">
        <v>506.00754000000001</v>
      </c>
      <c r="O97" s="33">
        <v>499.80849999999998</v>
      </c>
      <c r="P97" s="33">
        <v>504.78814999999997</v>
      </c>
      <c r="Q97" s="33">
        <v>507.31240000000003</v>
      </c>
      <c r="R97" s="33">
        <v>506.22692999999998</v>
      </c>
      <c r="S97" s="33">
        <v>488.44727</v>
      </c>
      <c r="T97" s="33">
        <v>477.29340000000002</v>
      </c>
      <c r="U97" s="33">
        <v>1074.2820999999999</v>
      </c>
      <c r="V97" s="33">
        <v>1074.9740999999999</v>
      </c>
      <c r="W97" s="33">
        <v>2176.826</v>
      </c>
      <c r="X97" s="33">
        <v>2153.7678000000001</v>
      </c>
      <c r="Y97" s="33">
        <v>2113.1350000000002</v>
      </c>
      <c r="Z97" s="33">
        <v>3558.1559999999999</v>
      </c>
      <c r="AA97" s="33">
        <v>3536.1284000000001</v>
      </c>
      <c r="AB97" s="33">
        <v>3472.3595999999998</v>
      </c>
      <c r="AC97" s="33">
        <v>3453.3341999999998</v>
      </c>
      <c r="AD97" s="33">
        <v>3487.9452999999999</v>
      </c>
      <c r="AE97" s="33">
        <v>3456.4778000000001</v>
      </c>
    </row>
    <row r="98" spans="1:31">
      <c r="A98" s="29" t="s">
        <v>130</v>
      </c>
      <c r="B98" s="29" t="s">
        <v>72</v>
      </c>
      <c r="C98" s="33">
        <v>376.383195</v>
      </c>
      <c r="D98" s="33">
        <v>690.52652999999998</v>
      </c>
      <c r="E98" s="33">
        <v>882.85420299791008</v>
      </c>
      <c r="F98" s="33">
        <v>2506.41255511793</v>
      </c>
      <c r="G98" s="33">
        <v>5650.4638584169988</v>
      </c>
      <c r="H98" s="33">
        <v>6127.7800152207392</v>
      </c>
      <c r="I98" s="33">
        <v>8094.6227406115886</v>
      </c>
      <c r="J98" s="33">
        <v>8043.5663789408836</v>
      </c>
      <c r="K98" s="33">
        <v>8088.47480823967</v>
      </c>
      <c r="L98" s="33">
        <v>8393.7706544835291</v>
      </c>
      <c r="M98" s="33">
        <v>8671.0345760398195</v>
      </c>
      <c r="N98" s="33">
        <v>10969.3882330821</v>
      </c>
      <c r="O98" s="33">
        <v>11012.925772645202</v>
      </c>
      <c r="P98" s="33">
        <v>10911.876698450949</v>
      </c>
      <c r="Q98" s="33">
        <v>13582.0801785734</v>
      </c>
      <c r="R98" s="33">
        <v>13144.750801102799</v>
      </c>
      <c r="S98" s="33">
        <v>14766.542662146499</v>
      </c>
      <c r="T98" s="33">
        <v>14133.732411171002</v>
      </c>
      <c r="U98" s="33">
        <v>15241.709021997802</v>
      </c>
      <c r="V98" s="33">
        <v>15244.6123157285</v>
      </c>
      <c r="W98" s="33">
        <v>17859.572249650399</v>
      </c>
      <c r="X98" s="33">
        <v>17875.8787003463</v>
      </c>
      <c r="Y98" s="33">
        <v>16831.315721407598</v>
      </c>
      <c r="Z98" s="33">
        <v>18633.512440163198</v>
      </c>
      <c r="AA98" s="33">
        <v>18390.9172062133</v>
      </c>
      <c r="AB98" s="33">
        <v>17760.457474374802</v>
      </c>
      <c r="AC98" s="33">
        <v>16548.945410096901</v>
      </c>
      <c r="AD98" s="33">
        <v>17314.549731337</v>
      </c>
      <c r="AE98" s="33">
        <v>16310.848881117601</v>
      </c>
    </row>
    <row r="99" spans="1:31">
      <c r="A99" s="29" t="s">
        <v>130</v>
      </c>
      <c r="B99" s="29" t="s">
        <v>76</v>
      </c>
      <c r="C99" s="33">
        <v>9.2002781999999907</v>
      </c>
      <c r="D99" s="33">
        <v>39.305980000000005</v>
      </c>
      <c r="E99" s="33">
        <v>104.16774599999999</v>
      </c>
      <c r="F99" s="33">
        <v>210.20918</v>
      </c>
      <c r="G99" s="33">
        <v>333.31333599999999</v>
      </c>
      <c r="H99" s="33">
        <v>492.24657999999999</v>
      </c>
      <c r="I99" s="33">
        <v>617.819514999999</v>
      </c>
      <c r="J99" s="33">
        <v>766.18901999999991</v>
      </c>
      <c r="K99" s="33">
        <v>906.22793999999999</v>
      </c>
      <c r="L99" s="33">
        <v>1102.98489</v>
      </c>
      <c r="M99" s="33">
        <v>1224.22605</v>
      </c>
      <c r="N99" s="33">
        <v>1415.4246699999999</v>
      </c>
      <c r="O99" s="33">
        <v>1584.1558</v>
      </c>
      <c r="P99" s="33">
        <v>1743.7998399999999</v>
      </c>
      <c r="Q99" s="33">
        <v>2003.2374600000001</v>
      </c>
      <c r="R99" s="33">
        <v>2057.5426600000001</v>
      </c>
      <c r="S99" s="33">
        <v>2085.4168399999999</v>
      </c>
      <c r="T99" s="33">
        <v>2111.7002799999991</v>
      </c>
      <c r="U99" s="33">
        <v>2238.3490999999999</v>
      </c>
      <c r="V99" s="33">
        <v>2309.8106200000002</v>
      </c>
      <c r="W99" s="33">
        <v>2398.08403</v>
      </c>
      <c r="X99" s="33">
        <v>2497.9866700000002</v>
      </c>
      <c r="Y99" s="33">
        <v>2318.2236000000003</v>
      </c>
      <c r="Z99" s="33">
        <v>2550.45705</v>
      </c>
      <c r="AA99" s="33">
        <v>2475.7052299999991</v>
      </c>
      <c r="AB99" s="33">
        <v>2429.6941999999999</v>
      </c>
      <c r="AC99" s="33">
        <v>2311.2096299999998</v>
      </c>
      <c r="AD99" s="33">
        <v>2330.6521400000001</v>
      </c>
      <c r="AE99" s="33">
        <v>2195.1288</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4.0507292999999998E-5</v>
      </c>
      <c r="D102" s="33">
        <v>28.549575705439999</v>
      </c>
      <c r="E102" s="33">
        <v>32.117167338679998</v>
      </c>
      <c r="F102" s="33">
        <v>36.811376376120002</v>
      </c>
      <c r="G102" s="33">
        <v>35.459061804850002</v>
      </c>
      <c r="H102" s="33">
        <v>37.150799632020004</v>
      </c>
      <c r="I102" s="33">
        <v>37.235255965709996</v>
      </c>
      <c r="J102" s="33">
        <v>34.994352384199999</v>
      </c>
      <c r="K102" s="33">
        <v>34.3566959881</v>
      </c>
      <c r="L102" s="33">
        <v>34.766045749900002</v>
      </c>
      <c r="M102" s="33">
        <v>34.393277038699907</v>
      </c>
      <c r="N102" s="33">
        <v>367.63189999999997</v>
      </c>
      <c r="O102" s="33">
        <v>1052.9657199999901</v>
      </c>
      <c r="P102" s="33">
        <v>1069.246124</v>
      </c>
      <c r="Q102" s="33">
        <v>1071.4659980000001</v>
      </c>
      <c r="R102" s="33">
        <v>1085.5208579999999</v>
      </c>
      <c r="S102" s="33">
        <v>1488.716512</v>
      </c>
      <c r="T102" s="33">
        <v>1499.2735109999999</v>
      </c>
      <c r="U102" s="33">
        <v>1492.7719060000002</v>
      </c>
      <c r="V102" s="33">
        <v>1478.7466999999999</v>
      </c>
      <c r="W102" s="33">
        <v>1505.4491</v>
      </c>
      <c r="X102" s="33">
        <v>2579.8337000000001</v>
      </c>
      <c r="Y102" s="33">
        <v>2551.9756000000002</v>
      </c>
      <c r="Z102" s="33">
        <v>2534.4479999999999</v>
      </c>
      <c r="AA102" s="33">
        <v>2443.0212000000001</v>
      </c>
      <c r="AB102" s="33">
        <v>3661.4558000000002</v>
      </c>
      <c r="AC102" s="33">
        <v>3818.5140000000001</v>
      </c>
      <c r="AD102" s="33">
        <v>5111.7695000000003</v>
      </c>
      <c r="AE102" s="33">
        <v>4856.1930000000002</v>
      </c>
    </row>
    <row r="103" spans="1:31">
      <c r="A103" s="29" t="s">
        <v>131</v>
      </c>
      <c r="B103" s="29" t="s">
        <v>72</v>
      </c>
      <c r="C103" s="33">
        <v>344.38538</v>
      </c>
      <c r="D103" s="33">
        <v>457.81439999999998</v>
      </c>
      <c r="E103" s="33">
        <v>576.89338040950997</v>
      </c>
      <c r="F103" s="33">
        <v>548.65340855364991</v>
      </c>
      <c r="G103" s="33">
        <v>563.83791002169005</v>
      </c>
      <c r="H103" s="33">
        <v>702.62753965014997</v>
      </c>
      <c r="I103" s="33">
        <v>814.90769064306994</v>
      </c>
      <c r="J103" s="33">
        <v>763.39358373204004</v>
      </c>
      <c r="K103" s="33">
        <v>773.73185880134997</v>
      </c>
      <c r="L103" s="33">
        <v>802.32909605169993</v>
      </c>
      <c r="M103" s="33">
        <v>797.45860271593995</v>
      </c>
      <c r="N103" s="33">
        <v>1990.6776</v>
      </c>
      <c r="O103" s="33">
        <v>3021.6872499999999</v>
      </c>
      <c r="P103" s="33">
        <v>2957.4227299999989</v>
      </c>
      <c r="Q103" s="33">
        <v>3119.72064</v>
      </c>
      <c r="R103" s="33">
        <v>3123.7788999999998</v>
      </c>
      <c r="S103" s="33">
        <v>4780.9168300000001</v>
      </c>
      <c r="T103" s="33">
        <v>4960.6776499999996</v>
      </c>
      <c r="U103" s="33">
        <v>5328.0005000000001</v>
      </c>
      <c r="V103" s="33">
        <v>5699.6188000000002</v>
      </c>
      <c r="W103" s="33">
        <v>7005.0861999999997</v>
      </c>
      <c r="X103" s="33">
        <v>9165.3322200000002</v>
      </c>
      <c r="Y103" s="33">
        <v>8264.1208000000006</v>
      </c>
      <c r="Z103" s="33">
        <v>8666.0852999999988</v>
      </c>
      <c r="AA103" s="33">
        <v>7957.0689700000003</v>
      </c>
      <c r="AB103" s="33">
        <v>6968.4903699999995</v>
      </c>
      <c r="AC103" s="33">
        <v>7090.8767499999994</v>
      </c>
      <c r="AD103" s="33">
        <v>6207.2692500000003</v>
      </c>
      <c r="AE103" s="33">
        <v>5790.1320999999998</v>
      </c>
    </row>
    <row r="104" spans="1:31">
      <c r="A104" s="29" t="s">
        <v>131</v>
      </c>
      <c r="B104" s="29" t="s">
        <v>76</v>
      </c>
      <c r="C104" s="33">
        <v>12.466101200000001</v>
      </c>
      <c r="D104" s="33">
        <v>47.200192399999999</v>
      </c>
      <c r="E104" s="33">
        <v>100.1449209999999</v>
      </c>
      <c r="F104" s="33">
        <v>201.6646989999999</v>
      </c>
      <c r="G104" s="33">
        <v>297.35002300000002</v>
      </c>
      <c r="H104" s="33">
        <v>412.16000999999898</v>
      </c>
      <c r="I104" s="33">
        <v>534.12636999999995</v>
      </c>
      <c r="J104" s="33">
        <v>629.04489999999998</v>
      </c>
      <c r="K104" s="33">
        <v>784.32481000000007</v>
      </c>
      <c r="L104" s="33">
        <v>909.67763999999897</v>
      </c>
      <c r="M104" s="33">
        <v>1034.4306799999999</v>
      </c>
      <c r="N104" s="33">
        <v>1126.8269199999991</v>
      </c>
      <c r="O104" s="33">
        <v>1219.9047700000001</v>
      </c>
      <c r="P104" s="33">
        <v>1342.6043999999999</v>
      </c>
      <c r="Q104" s="33">
        <v>1516.2849000000001</v>
      </c>
      <c r="R104" s="33">
        <v>1519.6020900000001</v>
      </c>
      <c r="S104" s="33">
        <v>1447.03008</v>
      </c>
      <c r="T104" s="33">
        <v>1556.7218700000001</v>
      </c>
      <c r="U104" s="33">
        <v>1592.55395</v>
      </c>
      <c r="V104" s="33">
        <v>1753.8420000000001</v>
      </c>
      <c r="W104" s="33">
        <v>1832.6232</v>
      </c>
      <c r="X104" s="33">
        <v>1670.8670399999999</v>
      </c>
      <c r="Y104" s="33">
        <v>1551.0081400000001</v>
      </c>
      <c r="Z104" s="33">
        <v>1580.06321</v>
      </c>
      <c r="AA104" s="33">
        <v>1449.5140699999999</v>
      </c>
      <c r="AB104" s="33">
        <v>1135.7612300000001</v>
      </c>
      <c r="AC104" s="33">
        <v>1258.33808</v>
      </c>
      <c r="AD104" s="33">
        <v>903.23839999999996</v>
      </c>
      <c r="AE104" s="33">
        <v>931.09493999999995</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63.629930001799984</v>
      </c>
      <c r="D107" s="33">
        <v>133.616188850383</v>
      </c>
      <c r="E107" s="33">
        <v>149.26854428984998</v>
      </c>
      <c r="F107" s="33">
        <v>196.92954839846001</v>
      </c>
      <c r="G107" s="33">
        <v>187.92656439217001</v>
      </c>
      <c r="H107" s="33">
        <v>196.69070553626881</v>
      </c>
      <c r="I107" s="33">
        <v>198.04710518621999</v>
      </c>
      <c r="J107" s="33">
        <v>187.73424497148989</v>
      </c>
      <c r="K107" s="33">
        <v>183.13145965781888</v>
      </c>
      <c r="L107" s="33">
        <v>185.70022031253004</v>
      </c>
      <c r="M107" s="33">
        <v>177.52990829475999</v>
      </c>
      <c r="N107" s="33">
        <v>179.038918833</v>
      </c>
      <c r="O107" s="33">
        <v>137.49722540499897</v>
      </c>
      <c r="P107" s="33">
        <v>129.6689313549</v>
      </c>
      <c r="Q107" s="33">
        <v>140.43303356999999</v>
      </c>
      <c r="R107" s="33">
        <v>139.68766745970001</v>
      </c>
      <c r="S107" s="33">
        <v>129.72575779780001</v>
      </c>
      <c r="T107" s="33">
        <v>124.00456929369899</v>
      </c>
      <c r="U107" s="33">
        <v>136.5200865745</v>
      </c>
      <c r="V107" s="33">
        <v>132.46968349759899</v>
      </c>
      <c r="W107" s="33">
        <v>48.957285835500002</v>
      </c>
      <c r="X107" s="33">
        <v>3.1390701999999999E-3</v>
      </c>
      <c r="Y107" s="33">
        <v>3.4110649E-3</v>
      </c>
      <c r="Z107" s="33">
        <v>628.00879999999995</v>
      </c>
      <c r="AA107" s="33">
        <v>626.52369999999996</v>
      </c>
      <c r="AB107" s="33">
        <v>624.47640000000001</v>
      </c>
      <c r="AC107" s="33">
        <v>626.79143999999997</v>
      </c>
      <c r="AD107" s="33">
        <v>630.803</v>
      </c>
      <c r="AE107" s="33">
        <v>650.08887000000004</v>
      </c>
    </row>
    <row r="108" spans="1:31">
      <c r="A108" s="29" t="s">
        <v>132</v>
      </c>
      <c r="B108" s="29" t="s">
        <v>72</v>
      </c>
      <c r="C108" s="33">
        <v>0</v>
      </c>
      <c r="D108" s="33">
        <v>0</v>
      </c>
      <c r="E108" s="33">
        <v>8.8622799999999995E-5</v>
      </c>
      <c r="F108" s="33">
        <v>1.9570613E-4</v>
      </c>
      <c r="G108" s="33">
        <v>1.9304123999999999E-4</v>
      </c>
      <c r="H108" s="33">
        <v>4.3287734000000002E-4</v>
      </c>
      <c r="I108" s="33">
        <v>6.9254309999999895E-4</v>
      </c>
      <c r="J108" s="33">
        <v>1.0097581E-3</v>
      </c>
      <c r="K108" s="33">
        <v>1.1290242E-3</v>
      </c>
      <c r="L108" s="33">
        <v>1.3346529000000001E-3</v>
      </c>
      <c r="M108" s="33">
        <v>1.4198029999999901E-3</v>
      </c>
      <c r="N108" s="33">
        <v>4323.6904000000004</v>
      </c>
      <c r="O108" s="33">
        <v>4150.9189999999999</v>
      </c>
      <c r="P108" s="33">
        <v>3966.9780000000001</v>
      </c>
      <c r="Q108" s="33">
        <v>4918.4345999999996</v>
      </c>
      <c r="R108" s="33">
        <v>4921.7759999999998</v>
      </c>
      <c r="S108" s="33">
        <v>4846.3353999999999</v>
      </c>
      <c r="T108" s="33">
        <v>4838.1504000000004</v>
      </c>
      <c r="U108" s="33">
        <v>5199.8540000000003</v>
      </c>
      <c r="V108" s="33">
        <v>5112.6112999999996</v>
      </c>
      <c r="W108" s="33">
        <v>6851.5929999999998</v>
      </c>
      <c r="X108" s="33">
        <v>6522.3676999999998</v>
      </c>
      <c r="Y108" s="33">
        <v>6096.8353999999999</v>
      </c>
      <c r="Z108" s="33">
        <v>6658.5015000000003</v>
      </c>
      <c r="AA108" s="33">
        <v>6610.6090000000004</v>
      </c>
      <c r="AB108" s="33">
        <v>6285.5834999999997</v>
      </c>
      <c r="AC108" s="33">
        <v>6287.3643000000002</v>
      </c>
      <c r="AD108" s="33">
        <v>6538.6646000000001</v>
      </c>
      <c r="AE108" s="33">
        <v>6289.8563999999997</v>
      </c>
    </row>
    <row r="109" spans="1:31">
      <c r="A109" s="29" t="s">
        <v>132</v>
      </c>
      <c r="B109" s="29" t="s">
        <v>76</v>
      </c>
      <c r="C109" s="33">
        <v>9.1044476999999997</v>
      </c>
      <c r="D109" s="33">
        <v>23.56077449999999</v>
      </c>
      <c r="E109" s="33">
        <v>86.777166000000008</v>
      </c>
      <c r="F109" s="33">
        <v>220.312183</v>
      </c>
      <c r="G109" s="33">
        <v>350.87309999999991</v>
      </c>
      <c r="H109" s="33">
        <v>506.7622199999999</v>
      </c>
      <c r="I109" s="33">
        <v>682.02429999999993</v>
      </c>
      <c r="J109" s="33">
        <v>816.87734999999998</v>
      </c>
      <c r="K109" s="33">
        <v>995.29925000000003</v>
      </c>
      <c r="L109" s="33">
        <v>1107.15777</v>
      </c>
      <c r="M109" s="33">
        <v>1249.50046</v>
      </c>
      <c r="N109" s="33">
        <v>1350.32239</v>
      </c>
      <c r="O109" s="33">
        <v>1484.4106099999999</v>
      </c>
      <c r="P109" s="33">
        <v>1588.535229999999</v>
      </c>
      <c r="Q109" s="33">
        <v>1872.47786</v>
      </c>
      <c r="R109" s="33">
        <v>1962.03006</v>
      </c>
      <c r="S109" s="33">
        <v>1867.04828</v>
      </c>
      <c r="T109" s="33">
        <v>1906.0178699999999</v>
      </c>
      <c r="U109" s="33">
        <v>2083.55278</v>
      </c>
      <c r="V109" s="33">
        <v>2096.3997599999998</v>
      </c>
      <c r="W109" s="33">
        <v>2232.8900400000002</v>
      </c>
      <c r="X109" s="33">
        <v>2188.7058299999999</v>
      </c>
      <c r="Y109" s="33">
        <v>1984.9560399999991</v>
      </c>
      <c r="Z109" s="33">
        <v>2221.8047999999999</v>
      </c>
      <c r="AA109" s="33">
        <v>2237.16824</v>
      </c>
      <c r="AB109" s="33">
        <v>2103.6176500000001</v>
      </c>
      <c r="AC109" s="33">
        <v>2018.7275999999999</v>
      </c>
      <c r="AD109" s="33">
        <v>2119.2702600000002</v>
      </c>
      <c r="AE109" s="33">
        <v>2007.0671</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105.32754332434492</v>
      </c>
      <c r="D112" s="33">
        <v>105.31029038080399</v>
      </c>
      <c r="E112" s="33">
        <v>125.52041437087989</v>
      </c>
      <c r="F112" s="33">
        <v>122.33734246553</v>
      </c>
      <c r="G112" s="33">
        <v>113.89391310961</v>
      </c>
      <c r="H112" s="33">
        <v>116.18203352369</v>
      </c>
      <c r="I112" s="33">
        <v>114.68903550365991</v>
      </c>
      <c r="J112" s="33">
        <v>110.42151216237998</v>
      </c>
      <c r="K112" s="33">
        <v>105.44647142626</v>
      </c>
      <c r="L112" s="33">
        <v>104.7027241049</v>
      </c>
      <c r="M112" s="33">
        <v>96.444122480529899</v>
      </c>
      <c r="N112" s="33">
        <v>216.24098000000001</v>
      </c>
      <c r="O112" s="33">
        <v>209.94061499999998</v>
      </c>
      <c r="P112" s="33">
        <v>190.0509439999999</v>
      </c>
      <c r="Q112" s="33">
        <v>752.45227</v>
      </c>
      <c r="R112" s="33">
        <v>745.16754400000002</v>
      </c>
      <c r="S112" s="33">
        <v>779.11379999999997</v>
      </c>
      <c r="T112" s="33">
        <v>770.8981</v>
      </c>
      <c r="U112" s="33">
        <v>790.01329999999996</v>
      </c>
      <c r="V112" s="33">
        <v>778.64936499999999</v>
      </c>
      <c r="W112" s="33">
        <v>1057.4472499999999</v>
      </c>
      <c r="X112" s="33">
        <v>1044.5915399999999</v>
      </c>
      <c r="Y112" s="33">
        <v>979.4562249999999</v>
      </c>
      <c r="Z112" s="33">
        <v>1251.6925059999999</v>
      </c>
      <c r="AA112" s="33">
        <v>1239.9140400000001</v>
      </c>
      <c r="AB112" s="33">
        <v>1119.904704</v>
      </c>
      <c r="AC112" s="33">
        <v>1099.6321730000002</v>
      </c>
      <c r="AD112" s="33">
        <v>1117.5948550000001</v>
      </c>
      <c r="AE112" s="33">
        <v>1080.4030760000001</v>
      </c>
    </row>
    <row r="113" spans="1:31">
      <c r="A113" s="29" t="s">
        <v>133</v>
      </c>
      <c r="B113" s="29" t="s">
        <v>72</v>
      </c>
      <c r="C113" s="33">
        <v>0</v>
      </c>
      <c r="D113" s="33">
        <v>0</v>
      </c>
      <c r="E113" s="33">
        <v>7.3944100000000002E-5</v>
      </c>
      <c r="F113" s="33">
        <v>7.7052839999999998E-5</v>
      </c>
      <c r="G113" s="33">
        <v>7.5285134000000002E-5</v>
      </c>
      <c r="H113" s="33">
        <v>9.2806669999999998E-5</v>
      </c>
      <c r="I113" s="33">
        <v>9.5227879999999995E-5</v>
      </c>
      <c r="J113" s="33">
        <v>9.7697379999999996E-5</v>
      </c>
      <c r="K113" s="33">
        <v>1.1745408E-4</v>
      </c>
      <c r="L113" s="33">
        <v>1.32092E-4</v>
      </c>
      <c r="M113" s="33">
        <v>1.3371978E-4</v>
      </c>
      <c r="N113" s="33">
        <v>2.1481897E-4</v>
      </c>
      <c r="O113" s="33">
        <v>2.0953089E-4</v>
      </c>
      <c r="P113" s="33">
        <v>2.0906599999999999E-4</v>
      </c>
      <c r="Q113" s="33">
        <v>2.6425195000000001E-4</v>
      </c>
      <c r="R113" s="33">
        <v>2.6294242999999899E-4</v>
      </c>
      <c r="S113" s="33">
        <v>3.3833506000000002E-4</v>
      </c>
      <c r="T113" s="33">
        <v>3.3794986999999998E-4</v>
      </c>
      <c r="U113" s="33">
        <v>3.4535004000000002E-4</v>
      </c>
      <c r="V113" s="33">
        <v>3.4964913999999998E-4</v>
      </c>
      <c r="W113" s="33">
        <v>4.6573897000000002E-4</v>
      </c>
      <c r="X113" s="33">
        <v>4.4723549999999999E-4</v>
      </c>
      <c r="Y113" s="33">
        <v>4.5338538E-4</v>
      </c>
      <c r="Z113" s="33">
        <v>6.9807254E-4</v>
      </c>
      <c r="AA113" s="33">
        <v>6.9624970000000004E-4</v>
      </c>
      <c r="AB113" s="33">
        <v>6.6779399999999998E-4</v>
      </c>
      <c r="AC113" s="33">
        <v>6.8758614E-4</v>
      </c>
      <c r="AD113" s="33">
        <v>6.9497660000000002E-4</v>
      </c>
      <c r="AE113" s="33">
        <v>7.0667475999999904E-4</v>
      </c>
    </row>
    <row r="114" spans="1:31">
      <c r="A114" s="29" t="s">
        <v>133</v>
      </c>
      <c r="B114" s="29" t="s">
        <v>76</v>
      </c>
      <c r="C114" s="33">
        <v>16.833262199999989</v>
      </c>
      <c r="D114" s="33">
        <v>32.267263999999997</v>
      </c>
      <c r="E114" s="33">
        <v>64.592426000000003</v>
      </c>
      <c r="F114" s="33">
        <v>94.328883000000005</v>
      </c>
      <c r="G114" s="33">
        <v>122.81437500000001</v>
      </c>
      <c r="H114" s="33">
        <v>158.338898</v>
      </c>
      <c r="I114" s="33">
        <v>194.18892599999998</v>
      </c>
      <c r="J114" s="33">
        <v>232.54807499999998</v>
      </c>
      <c r="K114" s="33">
        <v>280.370587</v>
      </c>
      <c r="L114" s="33">
        <v>317.829365</v>
      </c>
      <c r="M114" s="33">
        <v>338.57205199999896</v>
      </c>
      <c r="N114" s="33">
        <v>370.2261739999999</v>
      </c>
      <c r="O114" s="33">
        <v>404.448319999999</v>
      </c>
      <c r="P114" s="33">
        <v>435.17968999999988</v>
      </c>
      <c r="Q114" s="33">
        <v>459.02197000000001</v>
      </c>
      <c r="R114" s="33">
        <v>464.62684999999999</v>
      </c>
      <c r="S114" s="33">
        <v>479.71985599999999</v>
      </c>
      <c r="T114" s="33">
        <v>488.51330400000001</v>
      </c>
      <c r="U114" s="33">
        <v>509.70749999999998</v>
      </c>
      <c r="V114" s="33">
        <v>512.33995000000004</v>
      </c>
      <c r="W114" s="33">
        <v>529.21886999999992</v>
      </c>
      <c r="X114" s="33">
        <v>519.16401999999994</v>
      </c>
      <c r="Y114" s="33">
        <v>469.90587599999998</v>
      </c>
      <c r="Z114" s="33">
        <v>498.81233999999995</v>
      </c>
      <c r="AA114" s="33">
        <v>509.44067000000001</v>
      </c>
      <c r="AB114" s="33">
        <v>431.74318</v>
      </c>
      <c r="AC114" s="33">
        <v>423.97214399999996</v>
      </c>
      <c r="AD114" s="33">
        <v>423.73078499999997</v>
      </c>
      <c r="AE114" s="33">
        <v>405.83706999999993</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3.8633002999999901E-5</v>
      </c>
      <c r="D117" s="33">
        <v>5.6058811999999999E-5</v>
      </c>
      <c r="E117" s="33">
        <v>5.4516779999999998E-5</v>
      </c>
      <c r="F117" s="33">
        <v>6.5165849999999995E-5</v>
      </c>
      <c r="G117" s="33">
        <v>8.9769949999999999E-5</v>
      </c>
      <c r="H117" s="33">
        <v>9.0239419999999895E-5</v>
      </c>
      <c r="I117" s="33">
        <v>1.05547675E-4</v>
      </c>
      <c r="J117" s="33">
        <v>1.23217239999999E-4</v>
      </c>
      <c r="K117" s="33">
        <v>1.2575569999999901E-4</v>
      </c>
      <c r="L117" s="33">
        <v>1.3629254999999999E-4</v>
      </c>
      <c r="M117" s="33">
        <v>1.5940512999999999E-4</v>
      </c>
      <c r="N117" s="33">
        <v>1.6168509999999999E-4</v>
      </c>
      <c r="O117" s="33">
        <v>1.6870097999999999E-4</v>
      </c>
      <c r="P117" s="33">
        <v>2.14822599999999E-4</v>
      </c>
      <c r="Q117" s="33">
        <v>2.1243812999999901E-4</v>
      </c>
      <c r="R117" s="33">
        <v>2.1227512E-4</v>
      </c>
      <c r="S117" s="33">
        <v>2.4639463000000002E-4</v>
      </c>
      <c r="T117" s="33">
        <v>2.2780507E-4</v>
      </c>
      <c r="U117" s="33">
        <v>2.6794279999999899E-4</v>
      </c>
      <c r="V117" s="33">
        <v>3.2030977000000003E-4</v>
      </c>
      <c r="W117" s="33">
        <v>2.7646205999999997E-4</v>
      </c>
      <c r="X117" s="33">
        <v>2.7553389999999999E-4</v>
      </c>
      <c r="Y117" s="33">
        <v>3.6316266000000001E-4</v>
      </c>
      <c r="Z117" s="33">
        <v>3.4696842000000002E-4</v>
      </c>
      <c r="AA117" s="33">
        <v>3.5321487999999998E-4</v>
      </c>
      <c r="AB117" s="33">
        <v>3.7484904000000002E-4</v>
      </c>
      <c r="AC117" s="33">
        <v>3.5102214000000002E-4</v>
      </c>
      <c r="AD117" s="33">
        <v>3.5556674E-4</v>
      </c>
      <c r="AE117" s="33">
        <v>6.2406243999999997E-4</v>
      </c>
    </row>
    <row r="118" spans="1:31">
      <c r="A118" s="29" t="s">
        <v>134</v>
      </c>
      <c r="B118" s="29" t="s">
        <v>72</v>
      </c>
      <c r="C118" s="33">
        <v>0</v>
      </c>
      <c r="D118" s="33">
        <v>0</v>
      </c>
      <c r="E118" s="33">
        <v>1.6096418999999999E-4</v>
      </c>
      <c r="F118" s="33">
        <v>1.6533303500000001E-4</v>
      </c>
      <c r="G118" s="33">
        <v>1.8441197000000002E-4</v>
      </c>
      <c r="H118" s="33">
        <v>1.962947199999999E-4</v>
      </c>
      <c r="I118" s="33">
        <v>2.0302185999999901E-4</v>
      </c>
      <c r="J118" s="33">
        <v>2.1939326599999901E-4</v>
      </c>
      <c r="K118" s="33">
        <v>2.0382046999999998E-4</v>
      </c>
      <c r="L118" s="33">
        <v>2.2188825999999999E-4</v>
      </c>
      <c r="M118" s="33">
        <v>2.59306249999999E-4</v>
      </c>
      <c r="N118" s="33">
        <v>2.5651110999999995E-4</v>
      </c>
      <c r="O118" s="33">
        <v>2.6575665999999999E-4</v>
      </c>
      <c r="P118" s="33">
        <v>3.3890579999999997E-4</v>
      </c>
      <c r="Q118" s="33">
        <v>3.2757157000000002E-4</v>
      </c>
      <c r="R118" s="33">
        <v>3.3571780999999901E-4</v>
      </c>
      <c r="S118" s="33">
        <v>3.7347610999999997E-4</v>
      </c>
      <c r="T118" s="33">
        <v>3.4148676E-4</v>
      </c>
      <c r="U118" s="33">
        <v>3.9578927000000002E-4</v>
      </c>
      <c r="V118" s="33">
        <v>4.6594313999999903E-4</v>
      </c>
      <c r="W118" s="33">
        <v>4.0323337999999904E-4</v>
      </c>
      <c r="X118" s="33">
        <v>4.0112206999999903E-4</v>
      </c>
      <c r="Y118" s="33">
        <v>5.171702299999999E-4</v>
      </c>
      <c r="Z118" s="33">
        <v>4.9440566999999999E-4</v>
      </c>
      <c r="AA118" s="33">
        <v>4.9545038999999999E-4</v>
      </c>
      <c r="AB118" s="33">
        <v>5.2099147999999803E-4</v>
      </c>
      <c r="AC118" s="33">
        <v>4.8450863999999899E-4</v>
      </c>
      <c r="AD118" s="33">
        <v>5.1030664999999998E-4</v>
      </c>
      <c r="AE118" s="33">
        <v>7.7249353000000002E-4</v>
      </c>
    </row>
    <row r="119" spans="1:31">
      <c r="A119" s="29" t="s">
        <v>134</v>
      </c>
      <c r="B119" s="29" t="s">
        <v>76</v>
      </c>
      <c r="C119" s="33">
        <v>0.45775895</v>
      </c>
      <c r="D119" s="33">
        <v>2.2486492</v>
      </c>
      <c r="E119" s="33">
        <v>3.6570873999999991</v>
      </c>
      <c r="F119" s="33">
        <v>5.1762626999999997</v>
      </c>
      <c r="G119" s="33">
        <v>8.6531722000000002</v>
      </c>
      <c r="H119" s="33">
        <v>12.883397500000001</v>
      </c>
      <c r="I119" s="33">
        <v>17.42392379999999</v>
      </c>
      <c r="J119" s="33">
        <v>23.728678200000001</v>
      </c>
      <c r="K119" s="33">
        <v>20.363432799999998</v>
      </c>
      <c r="L119" s="33">
        <v>28.512145800000003</v>
      </c>
      <c r="M119" s="33">
        <v>40.995422499999997</v>
      </c>
      <c r="N119" s="33">
        <v>36.206036499999996</v>
      </c>
      <c r="O119" s="33">
        <v>38.1936792999999</v>
      </c>
      <c r="P119" s="33">
        <v>51.009428999999997</v>
      </c>
      <c r="Q119" s="33">
        <v>50.869216799999997</v>
      </c>
      <c r="R119" s="33">
        <v>49.762832999999986</v>
      </c>
      <c r="S119" s="33">
        <v>57.13188799999989</v>
      </c>
      <c r="T119" s="33">
        <v>42.072170999999997</v>
      </c>
      <c r="U119" s="33">
        <v>50.221877599999999</v>
      </c>
      <c r="V119" s="33">
        <v>61.398375999999999</v>
      </c>
      <c r="W119" s="33">
        <v>56.027377799999996</v>
      </c>
      <c r="X119" s="33">
        <v>46.16788059999989</v>
      </c>
      <c r="Y119" s="33">
        <v>56.338419399999999</v>
      </c>
      <c r="Z119" s="33">
        <v>42.163216599999998</v>
      </c>
      <c r="AA119" s="33">
        <v>52.29349349999989</v>
      </c>
      <c r="AB119" s="33">
        <v>53.466591399999999</v>
      </c>
      <c r="AC119" s="33">
        <v>31.3665366</v>
      </c>
      <c r="AD119" s="33">
        <v>48.807589</v>
      </c>
      <c r="AE119" s="33">
        <v>63.792096999999991</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19609.820524798753</v>
      </c>
      <c r="D124" s="33">
        <v>22593.02581538949</v>
      </c>
      <c r="E124" s="33">
        <v>25795.440529221392</v>
      </c>
      <c r="F124" s="33">
        <v>28515.647989408993</v>
      </c>
      <c r="G124" s="33">
        <v>30896.268913726803</v>
      </c>
      <c r="H124" s="33">
        <v>36193.482707354939</v>
      </c>
      <c r="I124" s="33">
        <v>39710.144623191954</v>
      </c>
      <c r="J124" s="33">
        <v>38725.984701624904</v>
      </c>
      <c r="K124" s="33">
        <v>43631.990621909186</v>
      </c>
      <c r="L124" s="33">
        <v>48413.251200431951</v>
      </c>
      <c r="M124" s="33">
        <v>52307.938097032616</v>
      </c>
      <c r="N124" s="33">
        <v>56014.182328491297</v>
      </c>
      <c r="O124" s="33">
        <v>58003.92001024339</v>
      </c>
      <c r="P124" s="33">
        <v>58926.417366580266</v>
      </c>
      <c r="Q124" s="33">
        <v>65866.101334952735</v>
      </c>
      <c r="R124" s="33">
        <v>68092.082337759988</v>
      </c>
      <c r="S124" s="33">
        <v>63807.389096906387</v>
      </c>
      <c r="T124" s="33">
        <v>69181.156659901229</v>
      </c>
      <c r="U124" s="33">
        <v>74209.076598701708</v>
      </c>
      <c r="V124" s="33">
        <v>78074.278965345511</v>
      </c>
      <c r="W124" s="33">
        <v>80449.260138346421</v>
      </c>
      <c r="X124" s="33">
        <v>80681.864023744085</v>
      </c>
      <c r="Y124" s="33">
        <v>80496.349668902156</v>
      </c>
      <c r="Z124" s="33">
        <v>88733.667211950335</v>
      </c>
      <c r="AA124" s="33">
        <v>91059.096006789143</v>
      </c>
      <c r="AB124" s="33">
        <v>84167.160307204715</v>
      </c>
      <c r="AC124" s="33">
        <v>90920.65386458888</v>
      </c>
      <c r="AD124" s="33">
        <v>97349.545013143375</v>
      </c>
      <c r="AE124" s="33">
        <v>101355.04649412778</v>
      </c>
    </row>
    <row r="125" spans="1:31" collapsed="1">
      <c r="A125" s="29" t="s">
        <v>40</v>
      </c>
      <c r="B125" s="29" t="s">
        <v>77</v>
      </c>
      <c r="C125" s="33">
        <v>287.73691275426609</v>
      </c>
      <c r="D125" s="33">
        <v>515.40787073588285</v>
      </c>
      <c r="E125" s="33">
        <v>884.83406588973048</v>
      </c>
      <c r="F125" s="33">
        <v>1254.7849748144738</v>
      </c>
      <c r="G125" s="33">
        <v>1593.4650659952131</v>
      </c>
      <c r="H125" s="33">
        <v>1866.0164059986998</v>
      </c>
      <c r="I125" s="33">
        <v>2141.760206632694</v>
      </c>
      <c r="J125" s="33">
        <v>2361.8162965853339</v>
      </c>
      <c r="K125" s="33">
        <v>2552.4657322368294</v>
      </c>
      <c r="L125" s="33">
        <v>2810.5931129098599</v>
      </c>
      <c r="M125" s="33">
        <v>3083.7037668790745</v>
      </c>
      <c r="N125" s="33">
        <v>3382.269755081526</v>
      </c>
      <c r="O125" s="33">
        <v>3716.9767982453018</v>
      </c>
      <c r="P125" s="33">
        <v>3982.877085965144</v>
      </c>
      <c r="Q125" s="33">
        <v>4236.6884073985748</v>
      </c>
      <c r="R125" s="33">
        <v>4189.6005468433723</v>
      </c>
      <c r="S125" s="33">
        <v>4164.9550386451247</v>
      </c>
      <c r="T125" s="33">
        <v>4139.2710786534481</v>
      </c>
      <c r="U125" s="33">
        <v>4136.7706898771457</v>
      </c>
      <c r="V125" s="33">
        <v>4095.7536186569719</v>
      </c>
      <c r="W125" s="33">
        <v>4080.5611695041625</v>
      </c>
      <c r="X125" s="33">
        <v>4061.1181196429652</v>
      </c>
      <c r="Y125" s="33">
        <v>4052.4213580448532</v>
      </c>
      <c r="Z125" s="33">
        <v>4004.517632231526</v>
      </c>
      <c r="AA125" s="33">
        <v>3963.4951713576256</v>
      </c>
      <c r="AB125" s="33">
        <v>3836.8522372622392</v>
      </c>
      <c r="AC125" s="33">
        <v>3731.3040564041066</v>
      </c>
      <c r="AD125" s="33">
        <v>3603.5117044224648</v>
      </c>
      <c r="AE125" s="33">
        <v>3483.2237242953734</v>
      </c>
    </row>
    <row r="126" spans="1:31" collapsed="1">
      <c r="A126" s="29" t="s">
        <v>40</v>
      </c>
      <c r="B126" s="29" t="s">
        <v>78</v>
      </c>
      <c r="C126" s="33">
        <v>244.39855218300195</v>
      </c>
      <c r="D126" s="33">
        <v>437.83511100160956</v>
      </c>
      <c r="E126" s="33">
        <v>751.51685023187736</v>
      </c>
      <c r="F126" s="33">
        <v>1066.2117721221434</v>
      </c>
      <c r="G126" s="33">
        <v>1353.535995967894</v>
      </c>
      <c r="H126" s="33">
        <v>1585.0053865919087</v>
      </c>
      <c r="I126" s="33">
        <v>1820.0294973418661</v>
      </c>
      <c r="J126" s="33">
        <v>2006.0316135415947</v>
      </c>
      <c r="K126" s="33">
        <v>2167.827870375686</v>
      </c>
      <c r="L126" s="33">
        <v>2387.2175252604402</v>
      </c>
      <c r="M126" s="33">
        <v>2618.8192551523357</v>
      </c>
      <c r="N126" s="33">
        <v>2873.0492508742686</v>
      </c>
      <c r="O126" s="33">
        <v>3158.6308122963815</v>
      </c>
      <c r="P126" s="33">
        <v>3383.0910177141354</v>
      </c>
      <c r="Q126" s="33">
        <v>3598.8653545999446</v>
      </c>
      <c r="R126" s="33">
        <v>3557.9991105661338</v>
      </c>
      <c r="S126" s="33">
        <v>3537.7465030085968</v>
      </c>
      <c r="T126" s="33">
        <v>3515.3024822125371</v>
      </c>
      <c r="U126" s="33">
        <v>3513.3349930000199</v>
      </c>
      <c r="V126" s="33">
        <v>3480.064449957843</v>
      </c>
      <c r="W126" s="33">
        <v>3466.5362884251758</v>
      </c>
      <c r="X126" s="33">
        <v>3449.386447727883</v>
      </c>
      <c r="Y126" s="33">
        <v>3443.129058732085</v>
      </c>
      <c r="Z126" s="33">
        <v>3400.9046564581881</v>
      </c>
      <c r="AA126" s="33">
        <v>3367.1337146603978</v>
      </c>
      <c r="AB126" s="33">
        <v>3259.9543613195342</v>
      </c>
      <c r="AC126" s="33">
        <v>3169.3735571215093</v>
      </c>
      <c r="AD126" s="33">
        <v>3061.4142901630357</v>
      </c>
      <c r="AE126" s="33">
        <v>2957.9154762473622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5840.3921095261285</v>
      </c>
      <c r="D129" s="25">
        <v>6848.5857851676201</v>
      </c>
      <c r="E129" s="25">
        <v>7568.6907309200897</v>
      </c>
      <c r="F129" s="25">
        <v>8523.6303782349605</v>
      </c>
      <c r="G129" s="25">
        <v>9260.6378658641006</v>
      </c>
      <c r="H129" s="25">
        <v>11220.51553852562</v>
      </c>
      <c r="I129" s="25">
        <v>12200.04355338293</v>
      </c>
      <c r="J129" s="25">
        <v>11840.568266161839</v>
      </c>
      <c r="K129" s="25">
        <v>13148.031712476379</v>
      </c>
      <c r="L129" s="25">
        <v>14967.899162005449</v>
      </c>
      <c r="M129" s="25">
        <v>16704.443926411892</v>
      </c>
      <c r="N129" s="25">
        <v>17428.944707672737</v>
      </c>
      <c r="O129" s="25">
        <v>18411.568835787592</v>
      </c>
      <c r="P129" s="25">
        <v>18706.437080883661</v>
      </c>
      <c r="Q129" s="25">
        <v>21549.80948255958</v>
      </c>
      <c r="R129" s="25">
        <v>22022.328899635671</v>
      </c>
      <c r="S129" s="25">
        <v>20511.78968151053</v>
      </c>
      <c r="T129" s="25">
        <v>21846.137956977469</v>
      </c>
      <c r="U129" s="25">
        <v>23896.48756332359</v>
      </c>
      <c r="V129" s="25">
        <v>25827.632976557081</v>
      </c>
      <c r="W129" s="25">
        <v>25866.633962248161</v>
      </c>
      <c r="X129" s="25">
        <v>26322.658967029471</v>
      </c>
      <c r="Y129" s="25">
        <v>26189.115850600429</v>
      </c>
      <c r="Z129" s="25">
        <v>29655.965120395271</v>
      </c>
      <c r="AA129" s="25">
        <v>30038.817272152271</v>
      </c>
      <c r="AB129" s="25">
        <v>27505.50493109665</v>
      </c>
      <c r="AC129" s="25">
        <v>29065.966556606851</v>
      </c>
      <c r="AD129" s="25">
        <v>31621.801150546489</v>
      </c>
      <c r="AE129" s="25">
        <v>33685.242024408151</v>
      </c>
    </row>
    <row r="130" spans="1:31">
      <c r="A130" s="29" t="s">
        <v>130</v>
      </c>
      <c r="B130" s="29" t="s">
        <v>77</v>
      </c>
      <c r="C130" s="33">
        <v>100.58281710910751</v>
      </c>
      <c r="D130" s="33">
        <v>193.1589085588455</v>
      </c>
      <c r="E130" s="33">
        <v>291.10654456740201</v>
      </c>
      <c r="F130" s="33">
        <v>396.213918386459</v>
      </c>
      <c r="G130" s="33">
        <v>501.90241513395</v>
      </c>
      <c r="H130" s="33">
        <v>585.40249528884499</v>
      </c>
      <c r="I130" s="33">
        <v>672.77160983419003</v>
      </c>
      <c r="J130" s="33">
        <v>746.57528838014503</v>
      </c>
      <c r="K130" s="33">
        <v>809.24615791511496</v>
      </c>
      <c r="L130" s="33">
        <v>898.89602584434999</v>
      </c>
      <c r="M130" s="33">
        <v>990.65309636759503</v>
      </c>
      <c r="N130" s="33">
        <v>1097.5089204624849</v>
      </c>
      <c r="O130" s="33">
        <v>1203.957169733045</v>
      </c>
      <c r="P130" s="33">
        <v>1289.4710901718099</v>
      </c>
      <c r="Q130" s="33">
        <v>1377.5795031290049</v>
      </c>
      <c r="R130" s="33">
        <v>1364.1938231480101</v>
      </c>
      <c r="S130" s="33">
        <v>1359.3640117130249</v>
      </c>
      <c r="T130" s="33">
        <v>1353.4315302653301</v>
      </c>
      <c r="U130" s="33">
        <v>1358.2135330066651</v>
      </c>
      <c r="V130" s="33">
        <v>1347.5027647827701</v>
      </c>
      <c r="W130" s="33">
        <v>1347.997830696105</v>
      </c>
      <c r="X130" s="33">
        <v>1344.7628960542652</v>
      </c>
      <c r="Y130" s="33">
        <v>1341.927045290945</v>
      </c>
      <c r="Z130" s="33">
        <v>1330.3631493911698</v>
      </c>
      <c r="AA130" s="33">
        <v>1318.1665059661848</v>
      </c>
      <c r="AB130" s="33">
        <v>1275.3935429294099</v>
      </c>
      <c r="AC130" s="33">
        <v>1239.7391591472601</v>
      </c>
      <c r="AD130" s="33">
        <v>1196.3678171691849</v>
      </c>
      <c r="AE130" s="33">
        <v>1156.4911894207</v>
      </c>
    </row>
    <row r="131" spans="1:31">
      <c r="A131" s="29" t="s">
        <v>130</v>
      </c>
      <c r="B131" s="29" t="s">
        <v>78</v>
      </c>
      <c r="C131" s="33">
        <v>85.410216801166499</v>
      </c>
      <c r="D131" s="33">
        <v>164.06932347488402</v>
      </c>
      <c r="E131" s="33">
        <v>247.29409481191601</v>
      </c>
      <c r="F131" s="33">
        <v>336.77311413288101</v>
      </c>
      <c r="G131" s="33">
        <v>426.51979870605453</v>
      </c>
      <c r="H131" s="33">
        <v>497.18382034683196</v>
      </c>
      <c r="I131" s="33">
        <v>571.82752171897505</v>
      </c>
      <c r="J131" s="33">
        <v>634.16396278381001</v>
      </c>
      <c r="K131" s="33">
        <v>687.24308460616999</v>
      </c>
      <c r="L131" s="33">
        <v>763.51792943573003</v>
      </c>
      <c r="M131" s="33">
        <v>841.06944710540506</v>
      </c>
      <c r="N131" s="33">
        <v>932.08545687674996</v>
      </c>
      <c r="O131" s="33">
        <v>1022.915764251705</v>
      </c>
      <c r="P131" s="33">
        <v>1095.5481060790999</v>
      </c>
      <c r="Q131" s="33">
        <v>1169.7831059408149</v>
      </c>
      <c r="R131" s="33">
        <v>1158.630858617305</v>
      </c>
      <c r="S131" s="33">
        <v>1154.235188848495</v>
      </c>
      <c r="T131" s="33">
        <v>1150.0294416389449</v>
      </c>
      <c r="U131" s="33">
        <v>1153.2682791213949</v>
      </c>
      <c r="V131" s="33">
        <v>1144.4845349683751</v>
      </c>
      <c r="W131" s="33">
        <v>1145.2489641780851</v>
      </c>
      <c r="X131" s="33">
        <v>1142.9919884948699</v>
      </c>
      <c r="Y131" s="33">
        <v>1140.5826252040849</v>
      </c>
      <c r="Z131" s="33">
        <v>1129.407562284465</v>
      </c>
      <c r="AA131" s="33">
        <v>1119.82276217651</v>
      </c>
      <c r="AB131" s="33">
        <v>1083.9476464576701</v>
      </c>
      <c r="AC131" s="33">
        <v>1053.3342291679351</v>
      </c>
      <c r="AD131" s="33">
        <v>1016.48851031494</v>
      </c>
      <c r="AE131" s="33">
        <v>981.96600183104999</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5969.3902084891197</v>
      </c>
      <c r="D134" s="25">
        <v>6978.0983621853293</v>
      </c>
      <c r="E134" s="25">
        <v>7706.5945134791709</v>
      </c>
      <c r="F134" s="25">
        <v>8304.5519187279006</v>
      </c>
      <c r="G134" s="25">
        <v>9311.8179760340699</v>
      </c>
      <c r="H134" s="25">
        <v>10739.56155344832</v>
      </c>
      <c r="I134" s="25">
        <v>11742.373032706892</v>
      </c>
      <c r="J134" s="25">
        <v>10679.37559169023</v>
      </c>
      <c r="K134" s="25">
        <v>12453.050436443789</v>
      </c>
      <c r="L134" s="25">
        <v>13739.22051775133</v>
      </c>
      <c r="M134" s="25">
        <v>15349.065650939579</v>
      </c>
      <c r="N134" s="25">
        <v>16175.815343390799</v>
      </c>
      <c r="O134" s="25">
        <v>16542.175996491191</v>
      </c>
      <c r="P134" s="25">
        <v>17496.420165388201</v>
      </c>
      <c r="Q134" s="25">
        <v>19379.26663198007</v>
      </c>
      <c r="R134" s="25">
        <v>20059.13190183089</v>
      </c>
      <c r="S134" s="25">
        <v>17627.639741902891</v>
      </c>
      <c r="T134" s="25">
        <v>19804.64101872551</v>
      </c>
      <c r="U134" s="25">
        <v>21119.9602723875</v>
      </c>
      <c r="V134" s="25">
        <v>22953.599527396949</v>
      </c>
      <c r="W134" s="25">
        <v>23292.484485983703</v>
      </c>
      <c r="X134" s="25">
        <v>23042.700561143702</v>
      </c>
      <c r="Y134" s="25">
        <v>23920.27058115472</v>
      </c>
      <c r="Z134" s="25">
        <v>26062.117362780271</v>
      </c>
      <c r="AA134" s="25">
        <v>26829.54028746931</v>
      </c>
      <c r="AB134" s="25">
        <v>23237.570748645579</v>
      </c>
      <c r="AC134" s="25">
        <v>26038.77737440604</v>
      </c>
      <c r="AD134" s="25">
        <v>27730.282477203909</v>
      </c>
      <c r="AE134" s="25">
        <v>29886.573220772021</v>
      </c>
    </row>
    <row r="135" spans="1:31">
      <c r="A135" s="29" t="s">
        <v>131</v>
      </c>
      <c r="B135" s="29" t="s">
        <v>77</v>
      </c>
      <c r="C135" s="33">
        <v>56.242850093662497</v>
      </c>
      <c r="D135" s="33">
        <v>136.370387511432</v>
      </c>
      <c r="E135" s="33">
        <v>221.91403595638249</v>
      </c>
      <c r="F135" s="33">
        <v>314.59989267921446</v>
      </c>
      <c r="G135" s="33">
        <v>403.05946062421799</v>
      </c>
      <c r="H135" s="33">
        <v>466.63424376010846</v>
      </c>
      <c r="I135" s="33">
        <v>534.06534857475503</v>
      </c>
      <c r="J135" s="33">
        <v>596.54048186397495</v>
      </c>
      <c r="K135" s="33">
        <v>649.752934215545</v>
      </c>
      <c r="L135" s="33">
        <v>718.37751611900001</v>
      </c>
      <c r="M135" s="33">
        <v>792.88135350608502</v>
      </c>
      <c r="N135" s="33">
        <v>877.55771448755002</v>
      </c>
      <c r="O135" s="33">
        <v>964.18944078826496</v>
      </c>
      <c r="P135" s="33">
        <v>1032.56017232513</v>
      </c>
      <c r="Q135" s="33">
        <v>1100.2361424560499</v>
      </c>
      <c r="R135" s="33">
        <v>1082.6174977493249</v>
      </c>
      <c r="S135" s="33">
        <v>1073.4900666804299</v>
      </c>
      <c r="T135" s="33">
        <v>1066.27268629074</v>
      </c>
      <c r="U135" s="33">
        <v>1063.9109301872252</v>
      </c>
      <c r="V135" s="33">
        <v>1054.644392829895</v>
      </c>
      <c r="W135" s="33">
        <v>1049.15128923416</v>
      </c>
      <c r="X135" s="33">
        <v>1044.3507645454399</v>
      </c>
      <c r="Y135" s="33">
        <v>1042.7963181438399</v>
      </c>
      <c r="Z135" s="33">
        <v>1030.99485810852</v>
      </c>
      <c r="AA135" s="33">
        <v>1021.2672477951049</v>
      </c>
      <c r="AB135" s="33">
        <v>990.01691356277001</v>
      </c>
      <c r="AC135" s="33">
        <v>962.76025371551498</v>
      </c>
      <c r="AD135" s="33">
        <v>929.61482192993003</v>
      </c>
      <c r="AE135" s="33">
        <v>900.36011828708502</v>
      </c>
    </row>
    <row r="136" spans="1:31">
      <c r="A136" s="29" t="s">
        <v>131</v>
      </c>
      <c r="B136" s="29" t="s">
        <v>78</v>
      </c>
      <c r="C136" s="33">
        <v>47.793100020885454</v>
      </c>
      <c r="D136" s="33">
        <v>115.9103081727025</v>
      </c>
      <c r="E136" s="33">
        <v>188.42778067016599</v>
      </c>
      <c r="F136" s="33">
        <v>267.36707398605301</v>
      </c>
      <c r="G136" s="33">
        <v>342.24955185556399</v>
      </c>
      <c r="H136" s="33">
        <v>396.50315398406946</v>
      </c>
      <c r="I136" s="33">
        <v>453.77135266113254</v>
      </c>
      <c r="J136" s="33">
        <v>506.84904228210002</v>
      </c>
      <c r="K136" s="33">
        <v>552.08166618347002</v>
      </c>
      <c r="L136" s="33">
        <v>610.43663561391509</v>
      </c>
      <c r="M136" s="33">
        <v>673.19479323577502</v>
      </c>
      <c r="N136" s="33">
        <v>745.04495789146006</v>
      </c>
      <c r="O136" s="33">
        <v>819.44777878952004</v>
      </c>
      <c r="P136" s="33">
        <v>877.23907796668993</v>
      </c>
      <c r="Q136" s="33">
        <v>934.64072244262502</v>
      </c>
      <c r="R136" s="33">
        <v>919.12829329490501</v>
      </c>
      <c r="S136" s="33">
        <v>912.27970465850501</v>
      </c>
      <c r="T136" s="33">
        <v>905.30950876998509</v>
      </c>
      <c r="U136" s="33">
        <v>903.59331521605998</v>
      </c>
      <c r="V136" s="33">
        <v>896.41867400360002</v>
      </c>
      <c r="W136" s="33">
        <v>891.54806703186</v>
      </c>
      <c r="X136" s="33">
        <v>886.766575282095</v>
      </c>
      <c r="Y136" s="33">
        <v>886.34667524766508</v>
      </c>
      <c r="Z136" s="33">
        <v>875.64146440505499</v>
      </c>
      <c r="AA136" s="33">
        <v>867.73913314819004</v>
      </c>
      <c r="AB136" s="33">
        <v>841.45093851470506</v>
      </c>
      <c r="AC136" s="33">
        <v>817.57811919021503</v>
      </c>
      <c r="AD136" s="33">
        <v>790.029704185485</v>
      </c>
      <c r="AE136" s="33">
        <v>765.08198606109499</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4714.6600286831308</v>
      </c>
      <c r="D139" s="25">
        <v>5401.111898515127</v>
      </c>
      <c r="E139" s="25">
        <v>6729.5041696521403</v>
      </c>
      <c r="F139" s="25">
        <v>7622.35929129531</v>
      </c>
      <c r="G139" s="25">
        <v>8154.7270711943102</v>
      </c>
      <c r="H139" s="25">
        <v>9640.4108714234189</v>
      </c>
      <c r="I139" s="25">
        <v>10744.217408973491</v>
      </c>
      <c r="J139" s="25">
        <v>11140.377875394001</v>
      </c>
      <c r="K139" s="25">
        <v>12492.40512871707</v>
      </c>
      <c r="L139" s="25">
        <v>13821.87748025677</v>
      </c>
      <c r="M139" s="25">
        <v>14113.150520499141</v>
      </c>
      <c r="N139" s="25">
        <v>15787.111335841841</v>
      </c>
      <c r="O139" s="25">
        <v>16301.066191329861</v>
      </c>
      <c r="P139" s="25">
        <v>16086.168040095279</v>
      </c>
      <c r="Q139" s="25">
        <v>17792.752289108441</v>
      </c>
      <c r="R139" s="25">
        <v>18477.372846607381</v>
      </c>
      <c r="S139" s="25">
        <v>18243.154772918359</v>
      </c>
      <c r="T139" s="25">
        <v>19618.149999365342</v>
      </c>
      <c r="U139" s="25">
        <v>20981.14615760832</v>
      </c>
      <c r="V139" s="25">
        <v>20868.686725700791</v>
      </c>
      <c r="W139" s="25">
        <v>22468.509694389169</v>
      </c>
      <c r="X139" s="25">
        <v>22545.67317473275</v>
      </c>
      <c r="Y139" s="25">
        <v>21856.43981808185</v>
      </c>
      <c r="Z139" s="25">
        <v>23900.002845363957</v>
      </c>
      <c r="AA139" s="25">
        <v>24625.893553684262</v>
      </c>
      <c r="AB139" s="25">
        <v>24087.16738393471</v>
      </c>
      <c r="AC139" s="25">
        <v>25874.884569309961</v>
      </c>
      <c r="AD139" s="25">
        <v>27659.718210843759</v>
      </c>
      <c r="AE139" s="25">
        <v>27267.166559578342</v>
      </c>
    </row>
    <row r="140" spans="1:31">
      <c r="A140" s="29" t="s">
        <v>132</v>
      </c>
      <c r="B140" s="29" t="s">
        <v>77</v>
      </c>
      <c r="C140" s="33">
        <v>63.706353758334998</v>
      </c>
      <c r="D140" s="33">
        <v>83.535371884822496</v>
      </c>
      <c r="E140" s="33">
        <v>232.43778735446901</v>
      </c>
      <c r="F140" s="33">
        <v>366.05255883312202</v>
      </c>
      <c r="G140" s="33">
        <v>485.67293929624554</v>
      </c>
      <c r="H140" s="33">
        <v>593.18143881654498</v>
      </c>
      <c r="I140" s="33">
        <v>693.28820276737008</v>
      </c>
      <c r="J140" s="33">
        <v>758.04535062694504</v>
      </c>
      <c r="K140" s="33">
        <v>813.39779290139495</v>
      </c>
      <c r="L140" s="33">
        <v>889.13376986312505</v>
      </c>
      <c r="M140" s="33">
        <v>969.78893636083501</v>
      </c>
      <c r="N140" s="33">
        <v>1045.6273289865248</v>
      </c>
      <c r="O140" s="33">
        <v>1156.33551260948</v>
      </c>
      <c r="P140" s="33">
        <v>1246.666709692475</v>
      </c>
      <c r="Q140" s="33">
        <v>1327.5945813293449</v>
      </c>
      <c r="R140" s="33">
        <v>1319.532170989035</v>
      </c>
      <c r="S140" s="33">
        <v>1315.5875199217751</v>
      </c>
      <c r="T140" s="33">
        <v>1305.81984352779</v>
      </c>
      <c r="U140" s="33">
        <v>1303.9338912486999</v>
      </c>
      <c r="V140" s="33">
        <v>1288.8103582194999</v>
      </c>
      <c r="W140" s="33">
        <v>1281.5177757132051</v>
      </c>
      <c r="X140" s="33">
        <v>1274.04557287788</v>
      </c>
      <c r="Y140" s="33">
        <v>1271.634345086095</v>
      </c>
      <c r="Z140" s="33">
        <v>1255.112791618345</v>
      </c>
      <c r="AA140" s="33">
        <v>1242.4704397201501</v>
      </c>
      <c r="AB140" s="33">
        <v>1204.1400572166401</v>
      </c>
      <c r="AC140" s="33">
        <v>1172.092659379955</v>
      </c>
      <c r="AD140" s="33">
        <v>1134.3676618776301</v>
      </c>
      <c r="AE140" s="33">
        <v>1095.50092767143</v>
      </c>
    </row>
    <row r="141" spans="1:31">
      <c r="A141" s="29" t="s">
        <v>132</v>
      </c>
      <c r="B141" s="29" t="s">
        <v>78</v>
      </c>
      <c r="C141" s="33">
        <v>54.114773856163005</v>
      </c>
      <c r="D141" s="33">
        <v>70.931096943377995</v>
      </c>
      <c r="E141" s="33">
        <v>197.39531739783249</v>
      </c>
      <c r="F141" s="33">
        <v>310.970507808685</v>
      </c>
      <c r="G141" s="33">
        <v>412.38448505401601</v>
      </c>
      <c r="H141" s="33">
        <v>503.69507407379001</v>
      </c>
      <c r="I141" s="33">
        <v>589.17821201229003</v>
      </c>
      <c r="J141" s="33">
        <v>643.68784975862502</v>
      </c>
      <c r="K141" s="33">
        <v>690.57787186049995</v>
      </c>
      <c r="L141" s="33">
        <v>754.97223226737503</v>
      </c>
      <c r="M141" s="33">
        <v>823.87155947089002</v>
      </c>
      <c r="N141" s="33">
        <v>888.712026899335</v>
      </c>
      <c r="O141" s="33">
        <v>982.68795968627501</v>
      </c>
      <c r="P141" s="33">
        <v>1058.45718407249</v>
      </c>
      <c r="Q141" s="33">
        <v>1128.14845923805</v>
      </c>
      <c r="R141" s="33">
        <v>1120.552872969625</v>
      </c>
      <c r="S141" s="33">
        <v>1117.3367594003651</v>
      </c>
      <c r="T141" s="33">
        <v>1108.5959852523799</v>
      </c>
      <c r="U141" s="33">
        <v>1107.7797586278898</v>
      </c>
      <c r="V141" s="33">
        <v>1095.36265536165</v>
      </c>
      <c r="W141" s="33">
        <v>1088.313867519855</v>
      </c>
      <c r="X141" s="33">
        <v>1081.66408863163</v>
      </c>
      <c r="Y141" s="33">
        <v>1079.755548906325</v>
      </c>
      <c r="Z141" s="33">
        <v>1066.3239801836</v>
      </c>
      <c r="AA141" s="33">
        <v>1055.4156748886098</v>
      </c>
      <c r="AB141" s="33">
        <v>1022.5106196274751</v>
      </c>
      <c r="AC141" s="33">
        <v>995.36697982024998</v>
      </c>
      <c r="AD141" s="33">
        <v>963.56184230613496</v>
      </c>
      <c r="AE141" s="33">
        <v>930.01305094909503</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2818.5279799899808</v>
      </c>
      <c r="D144" s="25">
        <v>3066.2401536142593</v>
      </c>
      <c r="E144" s="25">
        <v>3432.4233504559288</v>
      </c>
      <c r="F144" s="25">
        <v>3643.8284178302579</v>
      </c>
      <c r="G144" s="25">
        <v>3713.135767305329</v>
      </c>
      <c r="H144" s="25">
        <v>4061.5736027173398</v>
      </c>
      <c r="I144" s="25">
        <v>4431.6913132446298</v>
      </c>
      <c r="J144" s="25">
        <v>4443.6233562296402</v>
      </c>
      <c r="K144" s="25">
        <v>4871.0817123822098</v>
      </c>
      <c r="L144" s="25">
        <v>5157.1547184982001</v>
      </c>
      <c r="M144" s="25">
        <v>5377.2638652783698</v>
      </c>
      <c r="N144" s="25">
        <v>5776.25359726431</v>
      </c>
      <c r="O144" s="25">
        <v>5841.5307030009299</v>
      </c>
      <c r="P144" s="25">
        <v>5728.6246211231191</v>
      </c>
      <c r="Q144" s="25">
        <v>6131.6550200377606</v>
      </c>
      <c r="R144" s="25">
        <v>6480.9676774729896</v>
      </c>
      <c r="S144" s="25">
        <v>6348.5891865822496</v>
      </c>
      <c r="T144" s="25">
        <v>6792.2711768255904</v>
      </c>
      <c r="U144" s="25">
        <v>7032.0583940591105</v>
      </c>
      <c r="V144" s="25">
        <v>7208.99990844289</v>
      </c>
      <c r="W144" s="25">
        <v>7534.4853990750498</v>
      </c>
      <c r="X144" s="25">
        <v>7444.1909712773895</v>
      </c>
      <c r="Y144" s="25">
        <v>7224.9321854178397</v>
      </c>
      <c r="Z144" s="25">
        <v>7683.4260370165402</v>
      </c>
      <c r="AA144" s="25">
        <v>8089.9369853931103</v>
      </c>
      <c r="AB144" s="25">
        <v>7867.0909950539008</v>
      </c>
      <c r="AC144" s="25">
        <v>8425.16739254614</v>
      </c>
      <c r="AD144" s="25">
        <v>8743.8600942044104</v>
      </c>
      <c r="AE144" s="25">
        <v>8910.1287648327489</v>
      </c>
    </row>
    <row r="145" spans="1:31">
      <c r="A145" s="29" t="s">
        <v>133</v>
      </c>
      <c r="B145" s="29" t="s">
        <v>77</v>
      </c>
      <c r="C145" s="33">
        <v>59.529391595005499</v>
      </c>
      <c r="D145" s="33">
        <v>88.261502460539006</v>
      </c>
      <c r="E145" s="33">
        <v>118.534748483866</v>
      </c>
      <c r="F145" s="33">
        <v>149.73100545787798</v>
      </c>
      <c r="G145" s="33">
        <v>168.26975243377652</v>
      </c>
      <c r="H145" s="33">
        <v>181.06107205522048</v>
      </c>
      <c r="I145" s="33">
        <v>196.5109359779355</v>
      </c>
      <c r="J145" s="33">
        <v>211.08447593450501</v>
      </c>
      <c r="K145" s="33">
        <v>226.64744787740699</v>
      </c>
      <c r="L145" s="33">
        <v>245.11380401849701</v>
      </c>
      <c r="M145" s="33">
        <v>265.36232198524453</v>
      </c>
      <c r="N145" s="33">
        <v>289.723926787972</v>
      </c>
      <c r="O145" s="33">
        <v>313.5421214821335</v>
      </c>
      <c r="P145" s="33">
        <v>329.08279489898655</v>
      </c>
      <c r="Q145" s="33">
        <v>340.61268729972801</v>
      </c>
      <c r="R145" s="33">
        <v>333.34467414474454</v>
      </c>
      <c r="S145" s="33">
        <v>326.73994593477249</v>
      </c>
      <c r="T145" s="33">
        <v>324.24931996345504</v>
      </c>
      <c r="U145" s="33">
        <v>321.21632088041298</v>
      </c>
      <c r="V145" s="33">
        <v>315.75615108013147</v>
      </c>
      <c r="W145" s="33">
        <v>313.12659377479548</v>
      </c>
      <c r="X145" s="33">
        <v>309.49973145079599</v>
      </c>
      <c r="Y145" s="33">
        <v>307.61201974868749</v>
      </c>
      <c r="Z145" s="33">
        <v>300.77841750159848</v>
      </c>
      <c r="AA145" s="33">
        <v>295.09784279632549</v>
      </c>
      <c r="AB145" s="33">
        <v>283.63229843997948</v>
      </c>
      <c r="AC145" s="33">
        <v>275.47447321987153</v>
      </c>
      <c r="AD145" s="33">
        <v>264.92532877349845</v>
      </c>
      <c r="AE145" s="33">
        <v>255.38041375923152</v>
      </c>
    </row>
    <row r="146" spans="1:31">
      <c r="A146" s="29" t="s">
        <v>133</v>
      </c>
      <c r="B146" s="29" t="s">
        <v>78</v>
      </c>
      <c r="C146" s="33">
        <v>50.563386334657501</v>
      </c>
      <c r="D146" s="33">
        <v>74.959682116508006</v>
      </c>
      <c r="E146" s="33">
        <v>100.69989770889251</v>
      </c>
      <c r="F146" s="33">
        <v>127.16072678375201</v>
      </c>
      <c r="G146" s="33">
        <v>143.01426170730551</v>
      </c>
      <c r="H146" s="33">
        <v>153.85291724204998</v>
      </c>
      <c r="I146" s="33">
        <v>166.90480653762799</v>
      </c>
      <c r="J146" s="33">
        <v>179.2175089025495</v>
      </c>
      <c r="K146" s="33">
        <v>192.55529832839952</v>
      </c>
      <c r="L146" s="33">
        <v>208.12152088928198</v>
      </c>
      <c r="M146" s="33">
        <v>225.49156676363901</v>
      </c>
      <c r="N146" s="33">
        <v>246.14312437629701</v>
      </c>
      <c r="O146" s="33">
        <v>266.50277579760552</v>
      </c>
      <c r="P146" s="33">
        <v>279.5571356940265</v>
      </c>
      <c r="Q146" s="33">
        <v>289.23264378356896</v>
      </c>
      <c r="R146" s="33">
        <v>283.33297904968248</v>
      </c>
      <c r="S146" s="33">
        <v>277.61854072046253</v>
      </c>
      <c r="T146" s="33">
        <v>275.35057792091351</v>
      </c>
      <c r="U146" s="33">
        <v>272.71678533172604</v>
      </c>
      <c r="V146" s="33">
        <v>268.13546012830699</v>
      </c>
      <c r="W146" s="33">
        <v>266.04070296573599</v>
      </c>
      <c r="X146" s="33">
        <v>262.84218137359602</v>
      </c>
      <c r="Y146" s="33">
        <v>261.31484926700551</v>
      </c>
      <c r="Z146" s="33">
        <v>255.43852565383901</v>
      </c>
      <c r="AA146" s="33">
        <v>250.6820330593585</v>
      </c>
      <c r="AB146" s="33">
        <v>240.95888690185501</v>
      </c>
      <c r="AC146" s="33">
        <v>234.11006912040699</v>
      </c>
      <c r="AD146" s="33">
        <v>224.89816706657402</v>
      </c>
      <c r="AE146" s="33">
        <v>216.76863758420902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266.85019811039433</v>
      </c>
      <c r="D149" s="25">
        <v>298.98961590715248</v>
      </c>
      <c r="E149" s="25">
        <v>358.22776471406394</v>
      </c>
      <c r="F149" s="25">
        <v>421.2779833205658</v>
      </c>
      <c r="G149" s="25">
        <v>455.95023332899768</v>
      </c>
      <c r="H149" s="25">
        <v>531.42114124023965</v>
      </c>
      <c r="I149" s="25">
        <v>591.81931488401199</v>
      </c>
      <c r="J149" s="25">
        <v>622.039612149194</v>
      </c>
      <c r="K149" s="25">
        <v>667.421631889737</v>
      </c>
      <c r="L149" s="25">
        <v>727.09932192020597</v>
      </c>
      <c r="M149" s="25">
        <v>764.01413390363598</v>
      </c>
      <c r="N149" s="25">
        <v>846.05734432161501</v>
      </c>
      <c r="O149" s="25">
        <v>907.578283633821</v>
      </c>
      <c r="P149" s="25">
        <v>908.76745909001397</v>
      </c>
      <c r="Q149" s="25">
        <v>1012.617911266881</v>
      </c>
      <c r="R149" s="25">
        <v>1052.2810122130679</v>
      </c>
      <c r="S149" s="25">
        <v>1076.2157139923559</v>
      </c>
      <c r="T149" s="25">
        <v>1119.956508007308</v>
      </c>
      <c r="U149" s="25">
        <v>1179.4242113231699</v>
      </c>
      <c r="V149" s="25">
        <v>1215.359827247803</v>
      </c>
      <c r="W149" s="25">
        <v>1287.146596650329</v>
      </c>
      <c r="X149" s="25">
        <v>1326.6403495607769</v>
      </c>
      <c r="Y149" s="25">
        <v>1305.5912336473079</v>
      </c>
      <c r="Z149" s="25">
        <v>1432.1558463942879</v>
      </c>
      <c r="AA149" s="25">
        <v>1474.9079080901911</v>
      </c>
      <c r="AB149" s="25">
        <v>1469.8262484738691</v>
      </c>
      <c r="AC149" s="25">
        <v>1515.8579717198859</v>
      </c>
      <c r="AD149" s="25">
        <v>1593.8830803448029</v>
      </c>
      <c r="AE149" s="25">
        <v>1605.9359245365258</v>
      </c>
    </row>
    <row r="150" spans="1:31">
      <c r="A150" s="29" t="s">
        <v>134</v>
      </c>
      <c r="B150" s="29" t="s">
        <v>77</v>
      </c>
      <c r="C150" s="33">
        <v>7.6755001981555999</v>
      </c>
      <c r="D150" s="33">
        <v>14.081700320243801</v>
      </c>
      <c r="E150" s="33">
        <v>20.840949527610999</v>
      </c>
      <c r="F150" s="33">
        <v>28.187599457800349</v>
      </c>
      <c r="G150" s="33">
        <v>34.560498507022849</v>
      </c>
      <c r="H150" s="33">
        <v>39.737156077980949</v>
      </c>
      <c r="I150" s="33">
        <v>45.124109478443849</v>
      </c>
      <c r="J150" s="33">
        <v>49.570699779763807</v>
      </c>
      <c r="K150" s="33">
        <v>53.421399327367503</v>
      </c>
      <c r="L150" s="33">
        <v>59.071997064887995</v>
      </c>
      <c r="M150" s="33">
        <v>65.018058659315003</v>
      </c>
      <c r="N150" s="33">
        <v>71.851864356994497</v>
      </c>
      <c r="O150" s="33">
        <v>78.95255363237851</v>
      </c>
      <c r="P150" s="33">
        <v>85.096318876742998</v>
      </c>
      <c r="Q150" s="33">
        <v>90.665493184447001</v>
      </c>
      <c r="R150" s="33">
        <v>89.912380812257496</v>
      </c>
      <c r="S150" s="33">
        <v>89.773494395121489</v>
      </c>
      <c r="T150" s="33">
        <v>89.497698606133</v>
      </c>
      <c r="U150" s="33">
        <v>89.496014554142505</v>
      </c>
      <c r="V150" s="33">
        <v>89.039951744675506</v>
      </c>
      <c r="W150" s="33">
        <v>88.767680085896998</v>
      </c>
      <c r="X150" s="33">
        <v>88.459154714584002</v>
      </c>
      <c r="Y150" s="33">
        <v>88.451629775285497</v>
      </c>
      <c r="Z150" s="33">
        <v>87.268415611892507</v>
      </c>
      <c r="AA150" s="33">
        <v>86.493135079860494</v>
      </c>
      <c r="AB150" s="33">
        <v>83.669425113439502</v>
      </c>
      <c r="AC150" s="33">
        <v>81.237510941504993</v>
      </c>
      <c r="AD150" s="33">
        <v>78.236074672222003</v>
      </c>
      <c r="AE150" s="33">
        <v>75.49107515692701</v>
      </c>
    </row>
    <row r="151" spans="1:31">
      <c r="A151" s="29" t="s">
        <v>134</v>
      </c>
      <c r="B151" s="29" t="s">
        <v>78</v>
      </c>
      <c r="C151" s="33">
        <v>6.5170751701295</v>
      </c>
      <c r="D151" s="33">
        <v>11.964700294137</v>
      </c>
      <c r="E151" s="33">
        <v>17.699759643070401</v>
      </c>
      <c r="F151" s="33">
        <v>23.940349410772303</v>
      </c>
      <c r="G151" s="33">
        <v>29.36789864495395</v>
      </c>
      <c r="H151" s="33">
        <v>33.770420945167501</v>
      </c>
      <c r="I151" s="33">
        <v>38.3476044118404</v>
      </c>
      <c r="J151" s="33">
        <v>42.113249814510304</v>
      </c>
      <c r="K151" s="33">
        <v>45.369949397146705</v>
      </c>
      <c r="L151" s="33">
        <v>50.169207054137999</v>
      </c>
      <c r="M151" s="33">
        <v>55.191888576626503</v>
      </c>
      <c r="N151" s="33">
        <v>61.063684830427</v>
      </c>
      <c r="O151" s="33">
        <v>67.07653377127599</v>
      </c>
      <c r="P151" s="33">
        <v>72.289513901829508</v>
      </c>
      <c r="Q151" s="33">
        <v>77.060423194885004</v>
      </c>
      <c r="R151" s="33">
        <v>76.3541066346165</v>
      </c>
      <c r="S151" s="33">
        <v>76.27630938076949</v>
      </c>
      <c r="T151" s="33">
        <v>76.016968630313499</v>
      </c>
      <c r="U151" s="33">
        <v>75.976854702949495</v>
      </c>
      <c r="V151" s="33">
        <v>75.663125495910492</v>
      </c>
      <c r="W151" s="33">
        <v>75.384686729639512</v>
      </c>
      <c r="X151" s="33">
        <v>75.121613945692502</v>
      </c>
      <c r="Y151" s="33">
        <v>75.129360107004501</v>
      </c>
      <c r="Z151" s="33">
        <v>74.093123931229002</v>
      </c>
      <c r="AA151" s="33">
        <v>73.474111387729494</v>
      </c>
      <c r="AB151" s="33">
        <v>71.086269817829006</v>
      </c>
      <c r="AC151" s="33">
        <v>68.984159822701997</v>
      </c>
      <c r="AD151" s="33">
        <v>66.436066289901504</v>
      </c>
      <c r="AE151" s="33">
        <v>64.085799821913</v>
      </c>
    </row>
  </sheetData>
  <sheetProtection algorithmName="SHA-512" hashValue="HyTSe08cfluPlEynsHiNx4qcKmnsSRYB4MxM1WOPTWisHi3FNLwvwcxvvAD3O1bSUqJv3GTht6kxew/T1kDYeA==" saltValue="CpOFTiIq3n/ug+u0W8whJA=="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139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11931.229103778609</v>
      </c>
      <c r="G6" s="33">
        <v>9966.1733714862203</v>
      </c>
      <c r="H6" s="33">
        <v>9801.7451793481996</v>
      </c>
      <c r="I6" s="33">
        <v>9740.903136647983</v>
      </c>
      <c r="J6" s="33">
        <v>9740.9029214812381</v>
      </c>
      <c r="K6" s="33">
        <v>9576.6844557281183</v>
      </c>
      <c r="L6" s="33">
        <v>9573.0694257818795</v>
      </c>
      <c r="M6" s="33">
        <v>9573.0694260086984</v>
      </c>
      <c r="N6" s="33">
        <v>6693.0694860847088</v>
      </c>
      <c r="O6" s="33">
        <v>5802.3677558838699</v>
      </c>
      <c r="P6" s="33">
        <v>5802.3677557383799</v>
      </c>
      <c r="Q6" s="33">
        <v>4505.3209201520503</v>
      </c>
      <c r="R6" s="33">
        <v>4187.46508136187</v>
      </c>
      <c r="S6" s="33">
        <v>4187.4647201443004</v>
      </c>
      <c r="T6" s="33">
        <v>4187.4647201579901</v>
      </c>
      <c r="U6" s="33">
        <v>4187.46472016187</v>
      </c>
      <c r="V6" s="33">
        <v>3978.98221014412</v>
      </c>
      <c r="W6" s="33">
        <v>2801.9365492517795</v>
      </c>
      <c r="X6" s="33">
        <v>1367.9366092491998</v>
      </c>
      <c r="Y6" s="33">
        <v>1065.4091891164999</v>
      </c>
      <c r="Z6" s="33">
        <v>966.47185910037001</v>
      </c>
      <c r="AA6" s="33">
        <v>966.47185907445987</v>
      </c>
      <c r="AB6" s="33">
        <v>966.47185909844984</v>
      </c>
      <c r="AC6" s="33">
        <v>966.47136</v>
      </c>
      <c r="AD6" s="33">
        <v>966.47136</v>
      </c>
      <c r="AE6" s="33">
        <v>966.47136</v>
      </c>
    </row>
    <row r="7" spans="1:35">
      <c r="A7" s="29" t="s">
        <v>40</v>
      </c>
      <c r="B7" s="29" t="s">
        <v>71</v>
      </c>
      <c r="C7" s="33">
        <v>4790</v>
      </c>
      <c r="D7" s="33">
        <v>4790</v>
      </c>
      <c r="E7" s="33">
        <v>4790</v>
      </c>
      <c r="F7" s="33">
        <v>2130.8531099999991</v>
      </c>
      <c r="G7" s="33">
        <v>1986.7286249999991</v>
      </c>
      <c r="H7" s="33">
        <v>1592.1125949999989</v>
      </c>
      <c r="I7" s="33">
        <v>4.5204978399999898E-4</v>
      </c>
      <c r="J7" s="33">
        <v>2.2322705499999999E-4</v>
      </c>
      <c r="K7" s="33">
        <v>2.2335730999999999E-4</v>
      </c>
      <c r="L7" s="33">
        <v>2.23391039999999E-4</v>
      </c>
      <c r="M7" s="33">
        <v>2.23392865E-4</v>
      </c>
      <c r="N7" s="33">
        <v>2.2336675499999998E-4</v>
      </c>
      <c r="O7" s="33">
        <v>2.2336233099999999E-4</v>
      </c>
      <c r="P7" s="33">
        <v>2.2338637099999901E-4</v>
      </c>
      <c r="Q7" s="33">
        <v>2.2338022999999899E-4</v>
      </c>
      <c r="R7" s="33">
        <v>2.22981623999999E-4</v>
      </c>
      <c r="S7" s="33">
        <v>2.2290632000000001E-4</v>
      </c>
      <c r="T7" s="33">
        <v>2.2291214499999999E-4</v>
      </c>
      <c r="U7" s="33">
        <v>2.2292291000000001E-4</v>
      </c>
      <c r="V7" s="33">
        <v>2.2293652999999899E-4</v>
      </c>
      <c r="W7" s="33">
        <v>2.2292057599999999E-4</v>
      </c>
      <c r="X7" s="33">
        <v>2.2288513E-4</v>
      </c>
      <c r="Y7" s="33">
        <v>2.2289286000000001E-4</v>
      </c>
      <c r="Z7" s="33">
        <v>2.2290752000000001E-4</v>
      </c>
      <c r="AA7" s="33">
        <v>1.0001655E-4</v>
      </c>
      <c r="AB7" s="33">
        <v>0</v>
      </c>
      <c r="AC7" s="33">
        <v>0</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388.00011614958999</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5753.4308603593618</v>
      </c>
      <c r="R10" s="33">
        <v>5753.4308603642921</v>
      </c>
      <c r="S10" s="33">
        <v>7400.927495422362</v>
      </c>
      <c r="T10" s="33">
        <v>7400.927495422362</v>
      </c>
      <c r="U10" s="33">
        <v>8060.4784954223614</v>
      </c>
      <c r="V10" s="33">
        <v>7940.4784954223614</v>
      </c>
      <c r="W10" s="33">
        <v>9262.0035554223614</v>
      </c>
      <c r="X10" s="33">
        <v>9422.0842554223618</v>
      </c>
      <c r="Y10" s="33">
        <v>11171.084332713002</v>
      </c>
      <c r="Z10" s="33">
        <v>11290.609996110863</v>
      </c>
      <c r="AA10" s="33">
        <v>11290.609996113322</v>
      </c>
      <c r="AB10" s="33">
        <v>13260.010796121162</v>
      </c>
      <c r="AC10" s="33">
        <v>12676.010796136343</v>
      </c>
      <c r="AD10" s="33">
        <v>13242.970296434403</v>
      </c>
      <c r="AE10" s="33">
        <v>13961.522396942302</v>
      </c>
    </row>
    <row r="11" spans="1:35">
      <c r="A11" s="29" t="s">
        <v>40</v>
      </c>
      <c r="B11" s="29" t="s">
        <v>65</v>
      </c>
      <c r="C11" s="33">
        <v>7365.2999954223633</v>
      </c>
      <c r="D11" s="33">
        <v>7365.2999954223633</v>
      </c>
      <c r="E11" s="33">
        <v>7365.2999954223633</v>
      </c>
      <c r="F11" s="33">
        <v>7365.2999954223633</v>
      </c>
      <c r="G11" s="33">
        <v>7365.2999954223633</v>
      </c>
      <c r="H11" s="33">
        <v>7365.2999954223633</v>
      </c>
      <c r="I11" s="33">
        <v>7365.2999954223633</v>
      </c>
      <c r="J11" s="33">
        <v>7365.2999954223633</v>
      </c>
      <c r="K11" s="33">
        <v>7365.2999954223633</v>
      </c>
      <c r="L11" s="33">
        <v>7365.2999954223633</v>
      </c>
      <c r="M11" s="33">
        <v>7365.2999954223633</v>
      </c>
      <c r="N11" s="33">
        <v>7365.2999954223633</v>
      </c>
      <c r="O11" s="33">
        <v>7365.2999954223633</v>
      </c>
      <c r="P11" s="33">
        <v>7365.2999954223633</v>
      </c>
      <c r="Q11" s="33">
        <v>7365.2999954223633</v>
      </c>
      <c r="R11" s="33">
        <v>7365.2999954223633</v>
      </c>
      <c r="S11" s="33">
        <v>7278.8999938964844</v>
      </c>
      <c r="T11" s="33">
        <v>7278.8999938964844</v>
      </c>
      <c r="U11" s="33">
        <v>7278.8999938964844</v>
      </c>
      <c r="V11" s="33">
        <v>7278.8999938964844</v>
      </c>
      <c r="W11" s="33">
        <v>7278.8999938964844</v>
      </c>
      <c r="X11" s="33">
        <v>7212.8999938964844</v>
      </c>
      <c r="Y11" s="33">
        <v>7212.8999938964844</v>
      </c>
      <c r="Z11" s="33">
        <v>7212.8999938964844</v>
      </c>
      <c r="AA11" s="33">
        <v>7212.8999938964844</v>
      </c>
      <c r="AB11" s="33">
        <v>7212.8999938964844</v>
      </c>
      <c r="AC11" s="33">
        <v>7212.8999938964844</v>
      </c>
      <c r="AD11" s="33">
        <v>7212.8999938964844</v>
      </c>
      <c r="AE11" s="33">
        <v>7212.8999938964844</v>
      </c>
    </row>
    <row r="12" spans="1:35">
      <c r="A12" s="29" t="s">
        <v>40</v>
      </c>
      <c r="B12" s="29" t="s">
        <v>69</v>
      </c>
      <c r="C12" s="33">
        <v>14932.959245914637</v>
      </c>
      <c r="D12" s="33">
        <v>16617.119267179613</v>
      </c>
      <c r="E12" s="33">
        <v>18746.733412098449</v>
      </c>
      <c r="F12" s="33">
        <v>23733.054908006543</v>
      </c>
      <c r="G12" s="33">
        <v>23959.269930838771</v>
      </c>
      <c r="H12" s="33">
        <v>24504.475882332863</v>
      </c>
      <c r="I12" s="33">
        <v>26966.167856241867</v>
      </c>
      <c r="J12" s="33">
        <v>29218.275232866257</v>
      </c>
      <c r="K12" s="33">
        <v>29208.377000905217</v>
      </c>
      <c r="L12" s="33">
        <v>30650.585869159248</v>
      </c>
      <c r="M12" s="33">
        <v>31562.954270313592</v>
      </c>
      <c r="N12" s="33">
        <v>37275.625112400689</v>
      </c>
      <c r="O12" s="33">
        <v>39032.0026614534</v>
      </c>
      <c r="P12" s="33">
        <v>39071.10906152305</v>
      </c>
      <c r="Q12" s="33">
        <v>39457.901208579118</v>
      </c>
      <c r="R12" s="33">
        <v>40227.611151700687</v>
      </c>
      <c r="S12" s="33">
        <v>42881.06319752711</v>
      </c>
      <c r="T12" s="33">
        <v>43379.010720024184</v>
      </c>
      <c r="U12" s="33">
        <v>43267.068577145103</v>
      </c>
      <c r="V12" s="33">
        <v>43206.843581903064</v>
      </c>
      <c r="W12" s="33">
        <v>45650.712912264571</v>
      </c>
      <c r="X12" s="33">
        <v>47248.829666761078</v>
      </c>
      <c r="Y12" s="33">
        <v>46986.352220588917</v>
      </c>
      <c r="Z12" s="33">
        <v>46256.246660572477</v>
      </c>
      <c r="AA12" s="33">
        <v>47005.697752788001</v>
      </c>
      <c r="AB12" s="33">
        <v>51081.824359499893</v>
      </c>
      <c r="AC12" s="33">
        <v>51469.315134908706</v>
      </c>
      <c r="AD12" s="33">
        <v>51998.052471736264</v>
      </c>
      <c r="AE12" s="33">
        <v>53503.332024310985</v>
      </c>
    </row>
    <row r="13" spans="1:35">
      <c r="A13" s="29" t="s">
        <v>40</v>
      </c>
      <c r="B13" s="29" t="s">
        <v>68</v>
      </c>
      <c r="C13" s="33">
        <v>5599.9709892272858</v>
      </c>
      <c r="D13" s="33">
        <v>6959.1559867858805</v>
      </c>
      <c r="E13" s="33">
        <v>6959.1559867858805</v>
      </c>
      <c r="F13" s="33">
        <v>6959.1559867858805</v>
      </c>
      <c r="G13" s="33">
        <v>7156.1084698309814</v>
      </c>
      <c r="H13" s="33">
        <v>7227.2710086981306</v>
      </c>
      <c r="I13" s="33">
        <v>7986.3111363667203</v>
      </c>
      <c r="J13" s="33">
        <v>8620.6722719637801</v>
      </c>
      <c r="K13" s="33">
        <v>8717.0274728681707</v>
      </c>
      <c r="L13" s="33">
        <v>9015.7753678617682</v>
      </c>
      <c r="M13" s="33">
        <v>9584.0192136630012</v>
      </c>
      <c r="N13" s="33">
        <v>13069.848098541928</v>
      </c>
      <c r="O13" s="33">
        <v>14778.516379347422</v>
      </c>
      <c r="P13" s="33">
        <v>14978.515869577099</v>
      </c>
      <c r="Q13" s="33">
        <v>15933.530969623818</v>
      </c>
      <c r="R13" s="33">
        <v>15812.530969664478</v>
      </c>
      <c r="S13" s="33">
        <v>21370.921760284877</v>
      </c>
      <c r="T13" s="33">
        <v>21637.692557289622</v>
      </c>
      <c r="U13" s="33">
        <v>22765.048257576578</v>
      </c>
      <c r="V13" s="33">
        <v>25548.710500276149</v>
      </c>
      <c r="W13" s="33">
        <v>30180.753587301911</v>
      </c>
      <c r="X13" s="33">
        <v>36011.874841610559</v>
      </c>
      <c r="Y13" s="33">
        <v>37331.307379188838</v>
      </c>
      <c r="Z13" s="33">
        <v>36912.687384115306</v>
      </c>
      <c r="AA13" s="33">
        <v>37130.942583345059</v>
      </c>
      <c r="AB13" s="33">
        <v>41823.538997070937</v>
      </c>
      <c r="AC13" s="33">
        <v>41713.139004498298</v>
      </c>
      <c r="AD13" s="33">
        <v>40980.339001662658</v>
      </c>
      <c r="AE13" s="33">
        <v>40196.137799939737</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600.33045006190605</v>
      </c>
      <c r="K14" s="33">
        <v>600.330675391726</v>
      </c>
      <c r="L14" s="33">
        <v>570.3307365633259</v>
      </c>
      <c r="M14" s="33">
        <v>570.330748619676</v>
      </c>
      <c r="N14" s="33">
        <v>1172.280806220406</v>
      </c>
      <c r="O14" s="33">
        <v>1560.2796863166989</v>
      </c>
      <c r="P14" s="33">
        <v>1535.2796863208989</v>
      </c>
      <c r="Q14" s="33">
        <v>1907.3146464495981</v>
      </c>
      <c r="R14" s="33">
        <v>1907.3146464623981</v>
      </c>
      <c r="S14" s="33">
        <v>2260.4338066014998</v>
      </c>
      <c r="T14" s="33">
        <v>2260.4338066218997</v>
      </c>
      <c r="U14" s="33">
        <v>2651.6682366693999</v>
      </c>
      <c r="V14" s="33">
        <v>2631.6682367024</v>
      </c>
      <c r="W14" s="33">
        <v>3554.8784105044997</v>
      </c>
      <c r="X14" s="33">
        <v>4005.8918053631</v>
      </c>
      <c r="Y14" s="33">
        <v>4005.8919080968399</v>
      </c>
      <c r="Z14" s="33">
        <v>5548.1085571163785</v>
      </c>
      <c r="AA14" s="33">
        <v>5548.1085635680347</v>
      </c>
      <c r="AB14" s="33">
        <v>6625.9859690118392</v>
      </c>
      <c r="AC14" s="33">
        <v>6625.9859397630553</v>
      </c>
      <c r="AD14" s="33">
        <v>7830.4925811310304</v>
      </c>
      <c r="AE14" s="33">
        <v>7875.6011863858603</v>
      </c>
      <c r="AF14" s="28"/>
      <c r="AG14" s="28"/>
      <c r="AH14" s="28"/>
      <c r="AI14" s="28"/>
    </row>
    <row r="15" spans="1:35">
      <c r="A15" s="29" t="s">
        <v>40</v>
      </c>
      <c r="B15" s="29" t="s">
        <v>73</v>
      </c>
      <c r="C15" s="33">
        <v>810</v>
      </c>
      <c r="D15" s="33">
        <v>810</v>
      </c>
      <c r="E15" s="33">
        <v>810</v>
      </c>
      <c r="F15" s="33">
        <v>810</v>
      </c>
      <c r="G15" s="33">
        <v>2850</v>
      </c>
      <c r="H15" s="33">
        <v>2850.0001278753002</v>
      </c>
      <c r="I15" s="33">
        <v>2850.0002069096799</v>
      </c>
      <c r="J15" s="33">
        <v>2850.00050378684</v>
      </c>
      <c r="K15" s="33">
        <v>2850.0005511969598</v>
      </c>
      <c r="L15" s="33">
        <v>2850.0005931501601</v>
      </c>
      <c r="M15" s="33">
        <v>2850.0006122413902</v>
      </c>
      <c r="N15" s="33">
        <v>5407.3967690509307</v>
      </c>
      <c r="O15" s="33">
        <v>5858.8367290570404</v>
      </c>
      <c r="P15" s="33">
        <v>5858.8367290607002</v>
      </c>
      <c r="Q15" s="33">
        <v>6700.0605790821292</v>
      </c>
      <c r="R15" s="33">
        <v>6700.0605790934997</v>
      </c>
      <c r="S15" s="33">
        <v>7975.0715791680495</v>
      </c>
      <c r="T15" s="33">
        <v>7975.0715791770699</v>
      </c>
      <c r="U15" s="33">
        <v>7975.0716357138199</v>
      </c>
      <c r="V15" s="33">
        <v>7975.0716357286992</v>
      </c>
      <c r="W15" s="33">
        <v>9833.4772612611705</v>
      </c>
      <c r="X15" s="33">
        <v>10794.411061354791</v>
      </c>
      <c r="Y15" s="33">
        <v>10794.41106137759</v>
      </c>
      <c r="Z15" s="33">
        <v>10794.4111223008</v>
      </c>
      <c r="AA15" s="33">
        <v>10794.411122326861</v>
      </c>
      <c r="AB15" s="33">
        <v>10950.000522388569</v>
      </c>
      <c r="AC15" s="33">
        <v>10950.000522413431</v>
      </c>
      <c r="AD15" s="33">
        <v>10950.000522453249</v>
      </c>
      <c r="AE15" s="33">
        <v>10950.000522520211</v>
      </c>
      <c r="AF15" s="28"/>
      <c r="AG15" s="28"/>
      <c r="AH15" s="28"/>
      <c r="AI15" s="28"/>
    </row>
    <row r="16" spans="1:35">
      <c r="A16" s="29" t="s">
        <v>40</v>
      </c>
      <c r="B16" s="29" t="s">
        <v>56</v>
      </c>
      <c r="C16" s="33">
        <v>95.565001159906174</v>
      </c>
      <c r="D16" s="33">
        <v>222.30399817228289</v>
      </c>
      <c r="E16" s="33">
        <v>472.72400641441254</v>
      </c>
      <c r="F16" s="33">
        <v>827.38901638984419</v>
      </c>
      <c r="G16" s="33">
        <v>1275.4639947414385</v>
      </c>
      <c r="H16" s="33">
        <v>1796.002980709073</v>
      </c>
      <c r="I16" s="33">
        <v>2438.3960294723474</v>
      </c>
      <c r="J16" s="33">
        <v>3184.4369697570778</v>
      </c>
      <c r="K16" s="33">
        <v>4042.5660362243557</v>
      </c>
      <c r="L16" s="33">
        <v>4718.5470113754145</v>
      </c>
      <c r="M16" s="33">
        <v>5463.8920488357453</v>
      </c>
      <c r="N16" s="33">
        <v>6261.2278814315578</v>
      </c>
      <c r="O16" s="33">
        <v>7107.5971488952464</v>
      </c>
      <c r="P16" s="33">
        <v>7905.5148887634123</v>
      </c>
      <c r="Q16" s="33">
        <v>8730.1271591186469</v>
      </c>
      <c r="R16" s="33">
        <v>9162.6489810943513</v>
      </c>
      <c r="S16" s="33">
        <v>9618.3372249603162</v>
      </c>
      <c r="T16" s="33">
        <v>10079.154048919669</v>
      </c>
      <c r="U16" s="33">
        <v>10567.066068649285</v>
      </c>
      <c r="V16" s="33">
        <v>11065.494928359969</v>
      </c>
      <c r="W16" s="33">
        <v>11575.234004974354</v>
      </c>
      <c r="X16" s="33">
        <v>12098.768871307355</v>
      </c>
      <c r="Y16" s="33">
        <v>12640.389154434191</v>
      </c>
      <c r="Z16" s="33">
        <v>13204.069122314442</v>
      </c>
      <c r="AA16" s="33">
        <v>13783.858104705803</v>
      </c>
      <c r="AB16" s="33">
        <v>14380.364139556885</v>
      </c>
      <c r="AC16" s="33">
        <v>14988.57563400268</v>
      </c>
      <c r="AD16" s="33">
        <v>15603.09802246093</v>
      </c>
      <c r="AE16" s="33">
        <v>16225.747894287102</v>
      </c>
      <c r="AF16" s="28"/>
      <c r="AG16" s="28"/>
      <c r="AH16" s="28"/>
      <c r="AI16" s="28"/>
    </row>
    <row r="17" spans="1:35">
      <c r="A17" s="34" t="s">
        <v>138</v>
      </c>
      <c r="B17" s="34"/>
      <c r="C17" s="35">
        <v>62356.270216221026</v>
      </c>
      <c r="D17" s="35">
        <v>64924.615235044599</v>
      </c>
      <c r="E17" s="35">
        <v>65399.229379963428</v>
      </c>
      <c r="F17" s="35">
        <v>63241.633089650139</v>
      </c>
      <c r="G17" s="35">
        <v>61555.620378235071</v>
      </c>
      <c r="H17" s="35">
        <v>61612.944646458294</v>
      </c>
      <c r="I17" s="35">
        <v>63180.722562385454</v>
      </c>
      <c r="J17" s="35">
        <v>66067.190630617435</v>
      </c>
      <c r="K17" s="35">
        <v>65989.429133937912</v>
      </c>
      <c r="L17" s="35">
        <v>67344.270867273037</v>
      </c>
      <c r="M17" s="35">
        <v>68824.883114457261</v>
      </c>
      <c r="N17" s="35">
        <v>74874.042905135284</v>
      </c>
      <c r="O17" s="35">
        <v>76986.387004788237</v>
      </c>
      <c r="P17" s="35">
        <v>77108.492894966112</v>
      </c>
      <c r="Q17" s="35">
        <v>76474.384171413432</v>
      </c>
      <c r="R17" s="35">
        <v>76420.238275391806</v>
      </c>
      <c r="S17" s="35">
        <v>85664.177384077935</v>
      </c>
      <c r="T17" s="35">
        <v>86428.895703599264</v>
      </c>
      <c r="U17" s="35">
        <v>87460.460267125309</v>
      </c>
      <c r="V17" s="35">
        <v>89855.41500457871</v>
      </c>
      <c r="W17" s="35">
        <v>97075.806821057689</v>
      </c>
      <c r="X17" s="35">
        <v>103165.12558982481</v>
      </c>
      <c r="Y17" s="35">
        <v>105228.5533383966</v>
      </c>
      <c r="Z17" s="35">
        <v>103915.41611670301</v>
      </c>
      <c r="AA17" s="35">
        <v>104238.62228523387</v>
      </c>
      <c r="AB17" s="35">
        <v>114732.74600568692</v>
      </c>
      <c r="AC17" s="35">
        <v>114425.83628943983</v>
      </c>
      <c r="AD17" s="35">
        <v>114788.73312372982</v>
      </c>
      <c r="AE17" s="35">
        <v>116228.36369123911</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7458.67695799798</v>
      </c>
      <c r="G20" s="33">
        <v>5527.0471512204194</v>
      </c>
      <c r="H20" s="33">
        <v>5527.0471514750998</v>
      </c>
      <c r="I20" s="33">
        <v>5527.0471512751001</v>
      </c>
      <c r="J20" s="33">
        <v>5527.0471514812389</v>
      </c>
      <c r="K20" s="33">
        <v>5527.0467757281203</v>
      </c>
      <c r="L20" s="33">
        <v>5527.0467757818806</v>
      </c>
      <c r="M20" s="33">
        <v>5527.0467760086995</v>
      </c>
      <c r="N20" s="33">
        <v>2647.0468360847099</v>
      </c>
      <c r="O20" s="33">
        <v>2647.04683574312</v>
      </c>
      <c r="P20" s="33">
        <v>2647.04683559253</v>
      </c>
      <c r="Q20" s="33">
        <v>1350</v>
      </c>
      <c r="R20" s="33">
        <v>1350</v>
      </c>
      <c r="S20" s="33">
        <v>1350</v>
      </c>
      <c r="T20" s="33">
        <v>1350</v>
      </c>
      <c r="U20" s="33">
        <v>1350</v>
      </c>
      <c r="V20" s="33">
        <v>1350</v>
      </c>
      <c r="W20" s="33">
        <v>690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1388.0005149369999</v>
      </c>
      <c r="R24" s="33">
        <v>1388.0005149419301</v>
      </c>
      <c r="S24" s="33">
        <v>2469.0663999999997</v>
      </c>
      <c r="T24" s="33">
        <v>2469.0663999999997</v>
      </c>
      <c r="U24" s="33">
        <v>2469.0663999999997</v>
      </c>
      <c r="V24" s="33">
        <v>2469.0663999999997</v>
      </c>
      <c r="W24" s="33">
        <v>2469.0663999999997</v>
      </c>
      <c r="X24" s="33">
        <v>2469.0663999999997</v>
      </c>
      <c r="Y24" s="33">
        <v>3190.1332000000002</v>
      </c>
      <c r="Z24" s="33">
        <v>3023.3854999999999</v>
      </c>
      <c r="AA24" s="33">
        <v>3023.3854999999999</v>
      </c>
      <c r="AB24" s="33">
        <v>3023.3854999999999</v>
      </c>
      <c r="AC24" s="33">
        <v>3023.3854999999999</v>
      </c>
      <c r="AD24" s="33">
        <v>3023.3854999999999</v>
      </c>
      <c r="AE24" s="33">
        <v>3030.4281415199398</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3520.7300942056627</v>
      </c>
      <c r="D26" s="33">
        <v>3520.7301194379229</v>
      </c>
      <c r="E26" s="33">
        <v>5470.7300078635008</v>
      </c>
      <c r="F26" s="33">
        <v>7269.9953195422331</v>
      </c>
      <c r="G26" s="33">
        <v>7269.9952995422327</v>
      </c>
      <c r="H26" s="33">
        <v>7280.8005995422327</v>
      </c>
      <c r="I26" s="33">
        <v>7375.3886295422317</v>
      </c>
      <c r="J26" s="33">
        <v>7475.3886295422317</v>
      </c>
      <c r="K26" s="33">
        <v>7475.3886295422317</v>
      </c>
      <c r="L26" s="33">
        <v>9029.5971995422333</v>
      </c>
      <c r="M26" s="33">
        <v>9029.5971995422333</v>
      </c>
      <c r="N26" s="33">
        <v>13254.030120623083</v>
      </c>
      <c r="O26" s="33">
        <v>13254.030120677988</v>
      </c>
      <c r="P26" s="33">
        <v>13254.030120691703</v>
      </c>
      <c r="Q26" s="33">
        <v>13635.793665640093</v>
      </c>
      <c r="R26" s="33">
        <v>13760.197681512333</v>
      </c>
      <c r="S26" s="33">
        <v>13490.197681599204</v>
      </c>
      <c r="T26" s="33">
        <v>14387.717876587674</v>
      </c>
      <c r="U26" s="33">
        <v>14387.717876643792</v>
      </c>
      <c r="V26" s="33">
        <v>14027.217876717325</v>
      </c>
      <c r="W26" s="33">
        <v>14686.871996864604</v>
      </c>
      <c r="X26" s="33">
        <v>14900.473599062503</v>
      </c>
      <c r="Y26" s="33">
        <v>14605.49359571511</v>
      </c>
      <c r="Z26" s="33">
        <v>14605.493595798762</v>
      </c>
      <c r="AA26" s="33">
        <v>16420.102013839449</v>
      </c>
      <c r="AB26" s="33">
        <v>18052.565868465863</v>
      </c>
      <c r="AC26" s="33">
        <v>18680.056568474603</v>
      </c>
      <c r="AD26" s="33">
        <v>18680.056568515905</v>
      </c>
      <c r="AE26" s="33">
        <v>18566.866720301809</v>
      </c>
    </row>
    <row r="27" spans="1:35" s="28" customFormat="1">
      <c r="A27" s="29" t="s">
        <v>130</v>
      </c>
      <c r="B27" s="29" t="s">
        <v>68</v>
      </c>
      <c r="C27" s="33">
        <v>2130.362995147701</v>
      </c>
      <c r="D27" s="33">
        <v>2600.362995147701</v>
      </c>
      <c r="E27" s="33">
        <v>2600.362995147701</v>
      </c>
      <c r="F27" s="33">
        <v>2600.362995147701</v>
      </c>
      <c r="G27" s="33">
        <v>2700.362995147701</v>
      </c>
      <c r="H27" s="33">
        <v>2700.3652639600509</v>
      </c>
      <c r="I27" s="33">
        <v>2700.3654107655411</v>
      </c>
      <c r="J27" s="33">
        <v>3334.7265463106014</v>
      </c>
      <c r="K27" s="33">
        <v>3385.767047146991</v>
      </c>
      <c r="L27" s="33">
        <v>3385.7672062889405</v>
      </c>
      <c r="M27" s="33">
        <v>3385.767222204111</v>
      </c>
      <c r="N27" s="33">
        <v>5617.4349776377821</v>
      </c>
      <c r="O27" s="33">
        <v>6480.0868777375308</v>
      </c>
      <c r="P27" s="33">
        <v>6480.0868777619507</v>
      </c>
      <c r="Q27" s="33">
        <v>7435.1019777987512</v>
      </c>
      <c r="R27" s="33">
        <v>7435.1019778290511</v>
      </c>
      <c r="S27" s="33">
        <v>10583.479515869461</v>
      </c>
      <c r="T27" s="33">
        <v>10850.250312822373</v>
      </c>
      <c r="U27" s="33">
        <v>11714.100412827494</v>
      </c>
      <c r="V27" s="33">
        <v>13291.881012834143</v>
      </c>
      <c r="W27" s="33">
        <v>14729.749412847545</v>
      </c>
      <c r="X27" s="33">
        <v>17865.972511331078</v>
      </c>
      <c r="Y27" s="33">
        <v>18221.416511350199</v>
      </c>
      <c r="Z27" s="33">
        <v>18221.416511352276</v>
      </c>
      <c r="AA27" s="33">
        <v>18221.416511360978</v>
      </c>
      <c r="AB27" s="33">
        <v>19963.10463983006</v>
      </c>
      <c r="AC27" s="33">
        <v>19963.104640023175</v>
      </c>
      <c r="AD27" s="33">
        <v>19913.104640103276</v>
      </c>
      <c r="AE27" s="33">
        <v>19291.544691806372</v>
      </c>
    </row>
    <row r="28" spans="1:35" s="28" customFormat="1">
      <c r="A28" s="29" t="s">
        <v>130</v>
      </c>
      <c r="B28" s="29" t="s">
        <v>36</v>
      </c>
      <c r="C28" s="33">
        <v>0</v>
      </c>
      <c r="D28" s="33">
        <v>0</v>
      </c>
      <c r="E28" s="33">
        <v>0</v>
      </c>
      <c r="F28" s="33">
        <v>0</v>
      </c>
      <c r="G28" s="33">
        <v>0</v>
      </c>
      <c r="H28" s="33">
        <v>0</v>
      </c>
      <c r="I28" s="33">
        <v>0</v>
      </c>
      <c r="J28" s="33">
        <v>0</v>
      </c>
      <c r="K28" s="33">
        <v>0</v>
      </c>
      <c r="L28" s="33">
        <v>0</v>
      </c>
      <c r="M28" s="33">
        <v>0</v>
      </c>
      <c r="N28" s="33">
        <v>323.07217000000003</v>
      </c>
      <c r="O28" s="33">
        <v>323.07217000000003</v>
      </c>
      <c r="P28" s="33">
        <v>323.07217000000003</v>
      </c>
      <c r="Q28" s="33">
        <v>323.07217000000003</v>
      </c>
      <c r="R28" s="33">
        <v>323.07217000000003</v>
      </c>
      <c r="S28" s="33">
        <v>323.07217000000003</v>
      </c>
      <c r="T28" s="33">
        <v>323.07217000000003</v>
      </c>
      <c r="U28" s="33">
        <v>714.3066</v>
      </c>
      <c r="V28" s="33">
        <v>714.3066</v>
      </c>
      <c r="W28" s="33">
        <v>1456.3046999999999</v>
      </c>
      <c r="X28" s="33">
        <v>1456.3046999999999</v>
      </c>
      <c r="Y28" s="33">
        <v>1456.3046999999999</v>
      </c>
      <c r="Z28" s="33">
        <v>2384.748</v>
      </c>
      <c r="AA28" s="33">
        <v>2384.748</v>
      </c>
      <c r="AB28" s="33">
        <v>2384.748</v>
      </c>
      <c r="AC28" s="33">
        <v>2384.748</v>
      </c>
      <c r="AD28" s="33">
        <v>2384.748</v>
      </c>
      <c r="AE28" s="33">
        <v>2384.748</v>
      </c>
    </row>
    <row r="29" spans="1:35" s="28" customFormat="1">
      <c r="A29" s="29" t="s">
        <v>130</v>
      </c>
      <c r="B29" s="29" t="s">
        <v>73</v>
      </c>
      <c r="C29" s="33">
        <v>240</v>
      </c>
      <c r="D29" s="33">
        <v>240</v>
      </c>
      <c r="E29" s="33">
        <v>240</v>
      </c>
      <c r="F29" s="33">
        <v>240</v>
      </c>
      <c r="G29" s="33">
        <v>2280</v>
      </c>
      <c r="H29" s="33">
        <v>2280</v>
      </c>
      <c r="I29" s="33">
        <v>2280</v>
      </c>
      <c r="J29" s="33">
        <v>2280</v>
      </c>
      <c r="K29" s="33">
        <v>2280</v>
      </c>
      <c r="L29" s="33">
        <v>2280</v>
      </c>
      <c r="M29" s="33">
        <v>2280</v>
      </c>
      <c r="N29" s="33">
        <v>2964.4264290509304</v>
      </c>
      <c r="O29" s="33">
        <v>2964.4264290570404</v>
      </c>
      <c r="P29" s="33">
        <v>2964.4264290607002</v>
      </c>
      <c r="Q29" s="33">
        <v>3476.4304790821298</v>
      </c>
      <c r="R29" s="33">
        <v>3476.4304790934998</v>
      </c>
      <c r="S29" s="33">
        <v>3953.9698791680498</v>
      </c>
      <c r="T29" s="33">
        <v>3953.9698791770697</v>
      </c>
      <c r="U29" s="33">
        <v>3953.9699357138197</v>
      </c>
      <c r="V29" s="33">
        <v>3953.9699357287</v>
      </c>
      <c r="W29" s="33">
        <v>4880.0003368256703</v>
      </c>
      <c r="X29" s="33">
        <v>4880.0003368900198</v>
      </c>
      <c r="Y29" s="33">
        <v>4880.0003368996004</v>
      </c>
      <c r="Z29" s="33">
        <v>4880.0003406763399</v>
      </c>
      <c r="AA29" s="33">
        <v>4880.0003406959604</v>
      </c>
      <c r="AB29" s="33">
        <v>4880.0003407476797</v>
      </c>
      <c r="AC29" s="33">
        <v>4880.0003407613804</v>
      </c>
      <c r="AD29" s="33">
        <v>4880.0003407922604</v>
      </c>
      <c r="AE29" s="33">
        <v>4880.00034083216</v>
      </c>
    </row>
    <row r="30" spans="1:35" s="28" customFormat="1">
      <c r="A30" s="29" t="s">
        <v>130</v>
      </c>
      <c r="B30" s="29" t="s">
        <v>56</v>
      </c>
      <c r="C30" s="33">
        <v>33.809000492095876</v>
      </c>
      <c r="D30" s="33">
        <v>82.708997726440401</v>
      </c>
      <c r="E30" s="33">
        <v>156.7610015869133</v>
      </c>
      <c r="F30" s="33">
        <v>263.89000701904251</v>
      </c>
      <c r="G30" s="33">
        <v>405.04799652099609</v>
      </c>
      <c r="H30" s="33">
        <v>567.05899810790902</v>
      </c>
      <c r="I30" s="33">
        <v>769.63403320312409</v>
      </c>
      <c r="J30" s="33">
        <v>1010.102981567382</v>
      </c>
      <c r="K30" s="33">
        <v>1287.846038818356</v>
      </c>
      <c r="L30" s="33">
        <v>1513.001998901364</v>
      </c>
      <c r="M30" s="33">
        <v>1757.9950256347629</v>
      </c>
      <c r="N30" s="33">
        <v>2022.752929687492</v>
      </c>
      <c r="O30" s="33">
        <v>2303.8510437011641</v>
      </c>
      <c r="P30" s="33">
        <v>2570.3709106445258</v>
      </c>
      <c r="Q30" s="33">
        <v>2845.8051147460928</v>
      </c>
      <c r="R30" s="33">
        <v>2993.400024414062</v>
      </c>
      <c r="S30" s="33">
        <v>3149.60205078125</v>
      </c>
      <c r="T30" s="33">
        <v>3306.082000732416</v>
      </c>
      <c r="U30" s="33">
        <v>3472.6760864257813</v>
      </c>
      <c r="V30" s="33">
        <v>3642.4990844726508</v>
      </c>
      <c r="W30" s="33">
        <v>3815.6539916992128</v>
      </c>
      <c r="X30" s="33">
        <v>3993.2119750976508</v>
      </c>
      <c r="Y30" s="33">
        <v>4175.7440795898383</v>
      </c>
      <c r="Z30" s="33">
        <v>4364.7819213867133</v>
      </c>
      <c r="AA30" s="33">
        <v>4557.4061279296875</v>
      </c>
      <c r="AB30" s="33">
        <v>4750.507080078125</v>
      </c>
      <c r="AC30" s="33">
        <v>4944.2018432617178</v>
      </c>
      <c r="AD30" s="33">
        <v>5141.238037109375</v>
      </c>
      <c r="AE30" s="33">
        <v>5338.71484375</v>
      </c>
    </row>
    <row r="31" spans="1:35" s="28" customFormat="1">
      <c r="A31" s="34" t="s">
        <v>138</v>
      </c>
      <c r="B31" s="34"/>
      <c r="C31" s="35">
        <v>20539.093089353362</v>
      </c>
      <c r="D31" s="35">
        <v>20534.093114585623</v>
      </c>
      <c r="E31" s="35">
        <v>21009.093003011203</v>
      </c>
      <c r="F31" s="35">
        <v>21977.035272687917</v>
      </c>
      <c r="G31" s="35">
        <v>20145.405445910354</v>
      </c>
      <c r="H31" s="35">
        <v>20156.213014977384</v>
      </c>
      <c r="I31" s="35">
        <v>20250.801191582872</v>
      </c>
      <c r="J31" s="35">
        <v>20985.16232733407</v>
      </c>
      <c r="K31" s="35">
        <v>21036.202452417343</v>
      </c>
      <c r="L31" s="35">
        <v>22590.411181613053</v>
      </c>
      <c r="M31" s="35">
        <v>22590.411197755046</v>
      </c>
      <c r="N31" s="35">
        <v>26166.511934345577</v>
      </c>
      <c r="O31" s="35">
        <v>27029.163834158637</v>
      </c>
      <c r="P31" s="35">
        <v>27029.163834046183</v>
      </c>
      <c r="Q31" s="35">
        <v>27018.896158375843</v>
      </c>
      <c r="R31" s="35">
        <v>27143.300174283315</v>
      </c>
      <c r="S31" s="35">
        <v>31102.743597468667</v>
      </c>
      <c r="T31" s="35">
        <v>32267.034589410046</v>
      </c>
      <c r="U31" s="35">
        <v>33130.884689471284</v>
      </c>
      <c r="V31" s="35">
        <v>34348.165289551471</v>
      </c>
      <c r="W31" s="35">
        <v>35785.687809712152</v>
      </c>
      <c r="X31" s="35">
        <v>38445.512510393579</v>
      </c>
      <c r="Y31" s="35">
        <v>38787.043307065309</v>
      </c>
      <c r="Z31" s="35">
        <v>38435.295607151042</v>
      </c>
      <c r="AA31" s="35">
        <v>40249.904025200427</v>
      </c>
      <c r="AB31" s="35">
        <v>43624.056008295927</v>
      </c>
      <c r="AC31" s="35">
        <v>44251.546708497779</v>
      </c>
      <c r="AD31" s="35">
        <v>44201.546708619178</v>
      </c>
      <c r="AE31" s="35">
        <v>43473.839553628117</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4472.5521457806299</v>
      </c>
      <c r="G34" s="33">
        <v>4439.1262202657999</v>
      </c>
      <c r="H34" s="33">
        <v>4274.6980278730989</v>
      </c>
      <c r="I34" s="33">
        <v>4213.855985372883</v>
      </c>
      <c r="J34" s="33">
        <v>4213.8557699999992</v>
      </c>
      <c r="K34" s="33">
        <v>4049.6376799999989</v>
      </c>
      <c r="L34" s="33">
        <v>4046.0226499999985</v>
      </c>
      <c r="M34" s="33">
        <v>4046.0226499999985</v>
      </c>
      <c r="N34" s="33">
        <v>4046.0226499999985</v>
      </c>
      <c r="O34" s="33">
        <v>3155.3209201407503</v>
      </c>
      <c r="P34" s="33">
        <v>3155.3209201458503</v>
      </c>
      <c r="Q34" s="33">
        <v>3155.3209201520503</v>
      </c>
      <c r="R34" s="33">
        <v>2837.46508136187</v>
      </c>
      <c r="S34" s="33">
        <v>2837.4647201442999</v>
      </c>
      <c r="T34" s="33">
        <v>2837.4647201579896</v>
      </c>
      <c r="U34" s="33">
        <v>2837.4647201618695</v>
      </c>
      <c r="V34" s="33">
        <v>2628.98221014412</v>
      </c>
      <c r="W34" s="33">
        <v>2111.9365492517795</v>
      </c>
      <c r="X34" s="33">
        <v>1367.9366092491998</v>
      </c>
      <c r="Y34" s="33">
        <v>1065.4091891164999</v>
      </c>
      <c r="Z34" s="33">
        <v>966.47185910037001</v>
      </c>
      <c r="AA34" s="33">
        <v>966.47185907445987</v>
      </c>
      <c r="AB34" s="33">
        <v>966.47185909844984</v>
      </c>
      <c r="AC34" s="33">
        <v>966.47136</v>
      </c>
      <c r="AD34" s="33">
        <v>966.47136</v>
      </c>
      <c r="AE34" s="33">
        <v>966.47136</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2600.5509999999999</v>
      </c>
      <c r="V38" s="33">
        <v>2600.5509999999999</v>
      </c>
      <c r="W38" s="33">
        <v>2600.5509999999999</v>
      </c>
      <c r="X38" s="33">
        <v>2854.6316999999999</v>
      </c>
      <c r="Y38" s="33">
        <v>2854.6316999999999</v>
      </c>
      <c r="Z38" s="33">
        <v>2722.6316999999999</v>
      </c>
      <c r="AA38" s="33">
        <v>2722.6316999999999</v>
      </c>
      <c r="AB38" s="33">
        <v>4692.0324999999993</v>
      </c>
      <c r="AC38" s="33">
        <v>4692.0324999999993</v>
      </c>
      <c r="AD38" s="33">
        <v>5258.9920000000002</v>
      </c>
      <c r="AE38" s="33">
        <v>4739.9920000000002</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4576.6076107824683</v>
      </c>
      <c r="D40" s="33">
        <v>5076.6076107824683</v>
      </c>
      <c r="E40" s="33">
        <v>5076.6076107824683</v>
      </c>
      <c r="F40" s="33">
        <v>6276.6077979698985</v>
      </c>
      <c r="G40" s="33">
        <v>6502.8228407824681</v>
      </c>
      <c r="H40" s="33">
        <v>6502.8228407824681</v>
      </c>
      <c r="I40" s="33">
        <v>6530.4100907824695</v>
      </c>
      <c r="J40" s="33">
        <v>7308.9711562574694</v>
      </c>
      <c r="K40" s="33">
        <v>7308.9711662624704</v>
      </c>
      <c r="L40" s="33">
        <v>7308.9711662644704</v>
      </c>
      <c r="M40" s="33">
        <v>7476.6295562664691</v>
      </c>
      <c r="N40" s="33">
        <v>8219.8669562684681</v>
      </c>
      <c r="O40" s="33">
        <v>9588.5277169382371</v>
      </c>
      <c r="P40" s="33">
        <v>9588.5277169466681</v>
      </c>
      <c r="Q40" s="33">
        <v>9806.8967369548209</v>
      </c>
      <c r="R40" s="33">
        <v>10080.352837028009</v>
      </c>
      <c r="S40" s="33">
        <v>10906.568137175298</v>
      </c>
      <c r="T40" s="33">
        <v>10906.568137188398</v>
      </c>
      <c r="U40" s="33">
        <v>10906.568137194869</v>
      </c>
      <c r="V40" s="33">
        <v>10906.568137201428</v>
      </c>
      <c r="W40" s="33">
        <v>11951.526137215189</v>
      </c>
      <c r="X40" s="33">
        <v>13386.588537548369</v>
      </c>
      <c r="Y40" s="33">
        <v>13206.070532186377</v>
      </c>
      <c r="Z40" s="33">
        <v>12936.364017549109</v>
      </c>
      <c r="AA40" s="33">
        <v>13339.01671759097</v>
      </c>
      <c r="AB40" s="33">
        <v>14394.43099026689</v>
      </c>
      <c r="AC40" s="33">
        <v>14394.430990315825</v>
      </c>
      <c r="AD40" s="33">
        <v>14951.868327550388</v>
      </c>
      <c r="AE40" s="33">
        <v>17194.430727568484</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3119.9745489318811</v>
      </c>
      <c r="N41" s="33">
        <v>3394.5106189318803</v>
      </c>
      <c r="O41" s="33">
        <v>4240.52697893188</v>
      </c>
      <c r="P41" s="33">
        <v>4240.52697893188</v>
      </c>
      <c r="Q41" s="33">
        <v>4240.52697893188</v>
      </c>
      <c r="R41" s="33">
        <v>4119.5269789318791</v>
      </c>
      <c r="S41" s="33">
        <v>5729.5400289318795</v>
      </c>
      <c r="T41" s="33">
        <v>5729.5400289318795</v>
      </c>
      <c r="U41" s="33">
        <v>5993.0456289318799</v>
      </c>
      <c r="V41" s="33">
        <v>7198.9269868388192</v>
      </c>
      <c r="W41" s="33">
        <v>8539.4082289318794</v>
      </c>
      <c r="X41" s="33">
        <v>11234.306380762933</v>
      </c>
      <c r="Y41" s="33">
        <v>11067.306380762933</v>
      </c>
      <c r="Z41" s="33">
        <v>10866.206382288812</v>
      </c>
      <c r="AA41" s="33">
        <v>10801.998382105707</v>
      </c>
      <c r="AB41" s="33">
        <v>12236.278867281088</v>
      </c>
      <c r="AC41" s="33">
        <v>12125.878865763911</v>
      </c>
      <c r="AD41" s="33">
        <v>11594.978864252782</v>
      </c>
      <c r="AE41" s="33">
        <v>11654.392763082618</v>
      </c>
    </row>
    <row r="42" spans="1:31" s="28" customFormat="1">
      <c r="A42" s="29" t="s">
        <v>131</v>
      </c>
      <c r="B42" s="29" t="s">
        <v>36</v>
      </c>
      <c r="C42" s="33">
        <v>0</v>
      </c>
      <c r="D42" s="33">
        <v>20</v>
      </c>
      <c r="E42" s="33">
        <v>20</v>
      </c>
      <c r="F42" s="33">
        <v>20</v>
      </c>
      <c r="G42" s="33">
        <v>20</v>
      </c>
      <c r="H42" s="33">
        <v>20</v>
      </c>
      <c r="I42" s="33">
        <v>20</v>
      </c>
      <c r="J42" s="33">
        <v>20.000450138200002</v>
      </c>
      <c r="K42" s="33">
        <v>20.000450183430001</v>
      </c>
      <c r="L42" s="33">
        <v>20.000450222640001</v>
      </c>
      <c r="M42" s="33">
        <v>20.000450265480001</v>
      </c>
      <c r="N42" s="33">
        <v>220.64187999999999</v>
      </c>
      <c r="O42" s="33">
        <v>663.97075999999902</v>
      </c>
      <c r="P42" s="33">
        <v>663.97075999999902</v>
      </c>
      <c r="Q42" s="33">
        <v>663.97075999999902</v>
      </c>
      <c r="R42" s="33">
        <v>663.97075999999902</v>
      </c>
      <c r="S42" s="33">
        <v>984.84649999999999</v>
      </c>
      <c r="T42" s="33">
        <v>984.84649999999999</v>
      </c>
      <c r="U42" s="33">
        <v>984.84649999999999</v>
      </c>
      <c r="V42" s="33">
        <v>964.84649999999999</v>
      </c>
      <c r="W42" s="33">
        <v>964.84649999999999</v>
      </c>
      <c r="X42" s="33">
        <v>1715.8598999999999</v>
      </c>
      <c r="Y42" s="33">
        <v>1715.8598999999999</v>
      </c>
      <c r="Z42" s="33">
        <v>1715.8598999999999</v>
      </c>
      <c r="AA42" s="33">
        <v>1715.8598999999999</v>
      </c>
      <c r="AB42" s="33">
        <v>2793.7372999999998</v>
      </c>
      <c r="AC42" s="33">
        <v>2793.7372999999998</v>
      </c>
      <c r="AD42" s="33">
        <v>3998.2440000000001</v>
      </c>
      <c r="AE42" s="33">
        <v>3998.2440000000001</v>
      </c>
    </row>
    <row r="43" spans="1:31" s="28" customFormat="1">
      <c r="A43" s="29" t="s">
        <v>131</v>
      </c>
      <c r="B43" s="29" t="s">
        <v>73</v>
      </c>
      <c r="C43" s="33">
        <v>570</v>
      </c>
      <c r="D43" s="33">
        <v>570</v>
      </c>
      <c r="E43" s="33">
        <v>570</v>
      </c>
      <c r="F43" s="33">
        <v>570</v>
      </c>
      <c r="G43" s="33">
        <v>570</v>
      </c>
      <c r="H43" s="33">
        <v>570</v>
      </c>
      <c r="I43" s="33">
        <v>570</v>
      </c>
      <c r="J43" s="33">
        <v>570.00020076442001</v>
      </c>
      <c r="K43" s="33">
        <v>570.00020077622003</v>
      </c>
      <c r="L43" s="33">
        <v>570.00020079846001</v>
      </c>
      <c r="M43" s="33">
        <v>570.00020080694003</v>
      </c>
      <c r="N43" s="33">
        <v>968.38364000000001</v>
      </c>
      <c r="O43" s="33">
        <v>1419.8236000000002</v>
      </c>
      <c r="P43" s="33">
        <v>1419.8236000000002</v>
      </c>
      <c r="Q43" s="33">
        <v>1419.8236000000002</v>
      </c>
      <c r="R43" s="33">
        <v>1419.8236000000002</v>
      </c>
      <c r="S43" s="33">
        <v>2217.2952</v>
      </c>
      <c r="T43" s="33">
        <v>2217.2952</v>
      </c>
      <c r="U43" s="33">
        <v>2217.2952</v>
      </c>
      <c r="V43" s="33">
        <v>2217.2952</v>
      </c>
      <c r="W43" s="33">
        <v>2553.4767999999999</v>
      </c>
      <c r="X43" s="33">
        <v>3514.4106000000002</v>
      </c>
      <c r="Y43" s="33">
        <v>3514.4106000000002</v>
      </c>
      <c r="Z43" s="33">
        <v>3514.4106000000002</v>
      </c>
      <c r="AA43" s="33">
        <v>3514.4106000000002</v>
      </c>
      <c r="AB43" s="33">
        <v>3670</v>
      </c>
      <c r="AC43" s="33">
        <v>3670</v>
      </c>
      <c r="AD43" s="33">
        <v>3670</v>
      </c>
      <c r="AE43" s="33">
        <v>3670</v>
      </c>
    </row>
    <row r="44" spans="1:31" s="28" customFormat="1">
      <c r="A44" s="29" t="s">
        <v>131</v>
      </c>
      <c r="B44" s="29" t="s">
        <v>56</v>
      </c>
      <c r="C44" s="33">
        <v>18.792000293731611</v>
      </c>
      <c r="D44" s="33">
        <v>56.930000305175746</v>
      </c>
      <c r="E44" s="33">
        <v>116.31200408935541</v>
      </c>
      <c r="F44" s="33">
        <v>203.74100685119538</v>
      </c>
      <c r="G44" s="33">
        <v>316.67499160766528</v>
      </c>
      <c r="H44" s="33">
        <v>441.51198577880842</v>
      </c>
      <c r="I44" s="33">
        <v>598.09701538085881</v>
      </c>
      <c r="J44" s="33">
        <v>788.33800506591706</v>
      </c>
      <c r="K44" s="33">
        <v>1007.1959838867181</v>
      </c>
      <c r="L44" s="33">
        <v>1181.6699371337841</v>
      </c>
      <c r="M44" s="33">
        <v>1375.488037109372</v>
      </c>
      <c r="N44" s="33">
        <v>1581.046997070305</v>
      </c>
      <c r="O44" s="33">
        <v>1799.5640411376919</v>
      </c>
      <c r="P44" s="33">
        <v>2003.201034545895</v>
      </c>
      <c r="Q44" s="33">
        <v>2215.9790039062468</v>
      </c>
      <c r="R44" s="33">
        <v>2320.6339721679628</v>
      </c>
      <c r="S44" s="33">
        <v>2431.5501098632758</v>
      </c>
      <c r="T44" s="33">
        <v>2543.8589782714839</v>
      </c>
      <c r="U44" s="33">
        <v>2662.8169250488231</v>
      </c>
      <c r="V44" s="33">
        <v>2785.4378967285102</v>
      </c>
      <c r="W44" s="33">
        <v>2910.140014648432</v>
      </c>
      <c r="X44" s="33">
        <v>3039.4479064941352</v>
      </c>
      <c r="Y44" s="33">
        <v>3174.2980346679628</v>
      </c>
      <c r="Z44" s="33">
        <v>3316.8311157226563</v>
      </c>
      <c r="AA44" s="33">
        <v>3463.237915039057</v>
      </c>
      <c r="AB44" s="33">
        <v>3617.5489807128902</v>
      </c>
      <c r="AC44" s="33">
        <v>3775.544921874995</v>
      </c>
      <c r="AD44" s="33">
        <v>3934.3799438476508</v>
      </c>
      <c r="AE44" s="33">
        <v>4096.4850463867178</v>
      </c>
    </row>
    <row r="45" spans="1:31" s="28" customFormat="1">
      <c r="A45" s="34" t="s">
        <v>138</v>
      </c>
      <c r="B45" s="34"/>
      <c r="C45" s="35">
        <v>18379.542604526359</v>
      </c>
      <c r="D45" s="35">
        <v>19689.527605136715</v>
      </c>
      <c r="E45" s="35">
        <v>19689.527605136715</v>
      </c>
      <c r="F45" s="35">
        <v>17236.079938104773</v>
      </c>
      <c r="G45" s="35">
        <v>17428.869055402512</v>
      </c>
      <c r="H45" s="35">
        <v>17264.440863009811</v>
      </c>
      <c r="I45" s="35">
        <v>17231.186070509597</v>
      </c>
      <c r="J45" s="35">
        <v>18009.746920611713</v>
      </c>
      <c r="K45" s="35">
        <v>17845.528840616713</v>
      </c>
      <c r="L45" s="35">
        <v>17841.913810618713</v>
      </c>
      <c r="M45" s="35">
        <v>18301.926750620711</v>
      </c>
      <c r="N45" s="35">
        <v>19319.700220622708</v>
      </c>
      <c r="O45" s="35">
        <v>20351.675611433231</v>
      </c>
      <c r="P45" s="35">
        <v>20234.675611446761</v>
      </c>
      <c r="Q45" s="35">
        <v>20453.044631461114</v>
      </c>
      <c r="R45" s="35">
        <v>19902.644892744123</v>
      </c>
      <c r="S45" s="35">
        <v>22252.472880147961</v>
      </c>
      <c r="T45" s="35">
        <v>22252.472880174751</v>
      </c>
      <c r="U45" s="35">
        <v>23472.129486288617</v>
      </c>
      <c r="V45" s="35">
        <v>24469.528334184364</v>
      </c>
      <c r="W45" s="35">
        <v>26337.921915398849</v>
      </c>
      <c r="X45" s="35">
        <v>29911.9632275605</v>
      </c>
      <c r="Y45" s="35">
        <v>29261.917802065811</v>
      </c>
      <c r="Z45" s="35">
        <v>28560.173958938292</v>
      </c>
      <c r="AA45" s="35">
        <v>28254.118658771138</v>
      </c>
      <c r="AB45" s="35">
        <v>32469.214216646425</v>
      </c>
      <c r="AC45" s="35">
        <v>32358.813716079734</v>
      </c>
      <c r="AD45" s="35">
        <v>32952.310551803166</v>
      </c>
      <c r="AE45" s="35">
        <v>34735.2868506511</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2130.8531099999991</v>
      </c>
      <c r="G49" s="33">
        <v>1986.7286249999991</v>
      </c>
      <c r="H49" s="33">
        <v>1592.1125949999989</v>
      </c>
      <c r="I49" s="33">
        <v>4.5204978399999898E-4</v>
      </c>
      <c r="J49" s="33">
        <v>2.2322705499999999E-4</v>
      </c>
      <c r="K49" s="33">
        <v>2.2335730999999999E-4</v>
      </c>
      <c r="L49" s="33">
        <v>2.23391039999999E-4</v>
      </c>
      <c r="M49" s="33">
        <v>2.23392865E-4</v>
      </c>
      <c r="N49" s="33">
        <v>2.2336675499999998E-4</v>
      </c>
      <c r="O49" s="33">
        <v>2.2336233099999999E-4</v>
      </c>
      <c r="P49" s="33">
        <v>2.2338637099999901E-4</v>
      </c>
      <c r="Q49" s="33">
        <v>2.2338022999999899E-4</v>
      </c>
      <c r="R49" s="33">
        <v>2.22981623999999E-4</v>
      </c>
      <c r="S49" s="33">
        <v>2.2290632000000001E-4</v>
      </c>
      <c r="T49" s="33">
        <v>2.2291214499999999E-4</v>
      </c>
      <c r="U49" s="33">
        <v>2.2292291000000001E-4</v>
      </c>
      <c r="V49" s="33">
        <v>2.2293652999999899E-4</v>
      </c>
      <c r="W49" s="33">
        <v>2.2292057599999999E-4</v>
      </c>
      <c r="X49" s="33">
        <v>2.2288513E-4</v>
      </c>
      <c r="Y49" s="33">
        <v>2.2289286000000001E-4</v>
      </c>
      <c r="Z49" s="33">
        <v>2.2290752000000001E-4</v>
      </c>
      <c r="AA49" s="33">
        <v>1.0001655E-4</v>
      </c>
      <c r="AB49" s="33">
        <v>0</v>
      </c>
      <c r="AC49" s="33">
        <v>0</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1.16149589999999E-4</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1879.8861399999989</v>
      </c>
      <c r="R52" s="33">
        <v>1879.8861399999989</v>
      </c>
      <c r="S52" s="33">
        <v>2168.9374400000002</v>
      </c>
      <c r="T52" s="33">
        <v>2168.9374400000002</v>
      </c>
      <c r="U52" s="33">
        <v>1728.9374399999999</v>
      </c>
      <c r="V52" s="33">
        <v>1728.9374399999999</v>
      </c>
      <c r="W52" s="33">
        <v>3050.4625000000001</v>
      </c>
      <c r="X52" s="33">
        <v>2956.4625000000001</v>
      </c>
      <c r="Y52" s="33">
        <v>3729.8568372906398</v>
      </c>
      <c r="Z52" s="33">
        <v>4486.1302006884998</v>
      </c>
      <c r="AA52" s="33">
        <v>4486.13020069096</v>
      </c>
      <c r="AB52" s="33">
        <v>4486.1302006987999</v>
      </c>
      <c r="AC52" s="33">
        <v>3902.1302007139802</v>
      </c>
      <c r="AD52" s="33">
        <v>3902.1302010120403</v>
      </c>
      <c r="AE52" s="33">
        <v>5132.6396599999998</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5682.3497907588944</v>
      </c>
      <c r="G54" s="33">
        <v>5682.3497907647943</v>
      </c>
      <c r="H54" s="33">
        <v>6216.7503607708359</v>
      </c>
      <c r="I54" s="33">
        <v>8483.5156707810456</v>
      </c>
      <c r="J54" s="33">
        <v>9143.665170819595</v>
      </c>
      <c r="K54" s="33">
        <v>9143.6652188454846</v>
      </c>
      <c r="L54" s="33">
        <v>9143.6653477207146</v>
      </c>
      <c r="M54" s="33">
        <v>9888.3753587758638</v>
      </c>
      <c r="N54" s="33">
        <v>9888.3753588390846</v>
      </c>
      <c r="O54" s="33">
        <v>10374.792144060055</v>
      </c>
      <c r="P54" s="33">
        <v>10413.898544060055</v>
      </c>
      <c r="Q54" s="33">
        <v>10413.898544060055</v>
      </c>
      <c r="R54" s="33">
        <v>10970.548374060054</v>
      </c>
      <c r="S54" s="33">
        <v>13047.210277111812</v>
      </c>
      <c r="T54" s="33">
        <v>12627.210277111812</v>
      </c>
      <c r="U54" s="33">
        <v>12435.210277111812</v>
      </c>
      <c r="V54" s="33">
        <v>12774.485281689449</v>
      </c>
      <c r="W54" s="33">
        <v>13102.199981689449</v>
      </c>
      <c r="X54" s="33">
        <v>13051.649982452389</v>
      </c>
      <c r="Y54" s="33">
        <v>12727.849979400631</v>
      </c>
      <c r="Z54" s="33">
        <v>12415.849979400631</v>
      </c>
      <c r="AA54" s="33">
        <v>11220.489978790281</v>
      </c>
      <c r="AB54" s="33">
        <v>11220.489978790281</v>
      </c>
      <c r="AC54" s="33">
        <v>10980.489978790281</v>
      </c>
      <c r="AD54" s="33">
        <v>10951.789978027342</v>
      </c>
      <c r="AE54" s="33">
        <v>10224.099998474121</v>
      </c>
    </row>
    <row r="55" spans="1:31" s="28" customFormat="1">
      <c r="A55" s="29" t="s">
        <v>132</v>
      </c>
      <c r="B55" s="29" t="s">
        <v>68</v>
      </c>
      <c r="C55" s="33">
        <v>1098.972995758056</v>
      </c>
      <c r="D55" s="33">
        <v>1098.972995758056</v>
      </c>
      <c r="E55" s="33">
        <v>1098.972995758056</v>
      </c>
      <c r="F55" s="33">
        <v>1098.972995758056</v>
      </c>
      <c r="G55" s="33">
        <v>1195.925335758056</v>
      </c>
      <c r="H55" s="33">
        <v>1267.0856057580559</v>
      </c>
      <c r="I55" s="33">
        <v>2026.111595758056</v>
      </c>
      <c r="J55" s="33">
        <v>2026.111595758056</v>
      </c>
      <c r="K55" s="33">
        <v>2071.4262957580559</v>
      </c>
      <c r="L55" s="33">
        <v>2331.0666110822858</v>
      </c>
      <c r="M55" s="33">
        <v>2554.6379111394363</v>
      </c>
      <c r="N55" s="33">
        <v>3534.2626987580561</v>
      </c>
      <c r="O55" s="33">
        <v>3534.2626987580561</v>
      </c>
      <c r="P55" s="33">
        <v>3534.2626987580561</v>
      </c>
      <c r="Q55" s="33">
        <v>3534.2626987580561</v>
      </c>
      <c r="R55" s="33">
        <v>3534.2626987580561</v>
      </c>
      <c r="S55" s="33">
        <v>3534.2629412918459</v>
      </c>
      <c r="T55" s="33">
        <v>3534.2629413365162</v>
      </c>
      <c r="U55" s="33">
        <v>3534.262941560346</v>
      </c>
      <c r="V55" s="33">
        <v>3534.263226259106</v>
      </c>
      <c r="W55" s="33">
        <v>5387.956495758056</v>
      </c>
      <c r="X55" s="33">
        <v>5387.956495758056</v>
      </c>
      <c r="Y55" s="33">
        <v>6068.7789957580562</v>
      </c>
      <c r="Z55" s="33">
        <v>5961.2589991149907</v>
      </c>
      <c r="AA55" s="33">
        <v>6243.7221984741209</v>
      </c>
      <c r="AB55" s="33">
        <v>7760.3499984741211</v>
      </c>
      <c r="AC55" s="33">
        <v>7760.3499984741211</v>
      </c>
      <c r="AD55" s="33">
        <v>7608.4499969482422</v>
      </c>
      <c r="AE55" s="33">
        <v>7211</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375.33010338228598</v>
      </c>
      <c r="L56" s="33">
        <v>375.33015051843597</v>
      </c>
      <c r="M56" s="33">
        <v>375.330161683786</v>
      </c>
      <c r="N56" s="33">
        <v>375.33123622040597</v>
      </c>
      <c r="O56" s="33">
        <v>320.00123631669999</v>
      </c>
      <c r="P56" s="33">
        <v>320.00123632089998</v>
      </c>
      <c r="Q56" s="33">
        <v>320.00123644960001</v>
      </c>
      <c r="R56" s="33">
        <v>320.00123646240002</v>
      </c>
      <c r="S56" s="33">
        <v>320.00123660150001</v>
      </c>
      <c r="T56" s="33">
        <v>320.00123662189998</v>
      </c>
      <c r="U56" s="33">
        <v>320.00123666939999</v>
      </c>
      <c r="V56" s="33">
        <v>320.00123670239998</v>
      </c>
      <c r="W56" s="33">
        <v>300.00141050449997</v>
      </c>
      <c r="X56" s="33">
        <v>1.4053631E-3</v>
      </c>
      <c r="Y56" s="33">
        <v>1.4053742999999999E-3</v>
      </c>
      <c r="Z56" s="33">
        <v>448.80437999999998</v>
      </c>
      <c r="AA56" s="33">
        <v>448.80437999999998</v>
      </c>
      <c r="AB56" s="33">
        <v>448.80437999999998</v>
      </c>
      <c r="AC56" s="33">
        <v>448.80435</v>
      </c>
      <c r="AD56" s="33">
        <v>448.80435</v>
      </c>
      <c r="AE56" s="33">
        <v>493.91300000000001</v>
      </c>
    </row>
    <row r="57" spans="1:31" s="28" customFormat="1">
      <c r="A57" s="29" t="s">
        <v>132</v>
      </c>
      <c r="B57" s="29" t="s">
        <v>73</v>
      </c>
      <c r="C57" s="33">
        <v>0</v>
      </c>
      <c r="D57" s="33">
        <v>0</v>
      </c>
      <c r="E57" s="33">
        <v>0</v>
      </c>
      <c r="F57" s="33">
        <v>0</v>
      </c>
      <c r="G57" s="33">
        <v>0</v>
      </c>
      <c r="H57" s="33">
        <v>1.278753E-4</v>
      </c>
      <c r="I57" s="33">
        <v>2.0690967999999999E-4</v>
      </c>
      <c r="J57" s="33">
        <v>3.0302242000000002E-4</v>
      </c>
      <c r="K57" s="33">
        <v>3.5042074000000002E-4</v>
      </c>
      <c r="L57" s="33">
        <v>3.9235170000000001E-4</v>
      </c>
      <c r="M57" s="33">
        <v>4.1143445000000001E-4</v>
      </c>
      <c r="N57" s="33">
        <v>1474.5867000000001</v>
      </c>
      <c r="O57" s="33">
        <v>1474.5867000000001</v>
      </c>
      <c r="P57" s="33">
        <v>1474.5867000000001</v>
      </c>
      <c r="Q57" s="33">
        <v>1803.8064999999999</v>
      </c>
      <c r="R57" s="33">
        <v>1803.8064999999999</v>
      </c>
      <c r="S57" s="33">
        <v>1803.8064999999999</v>
      </c>
      <c r="T57" s="33">
        <v>1803.8064999999999</v>
      </c>
      <c r="U57" s="33">
        <v>1803.8064999999999</v>
      </c>
      <c r="V57" s="33">
        <v>1803.8064999999999</v>
      </c>
      <c r="W57" s="33">
        <v>2400</v>
      </c>
      <c r="X57" s="33">
        <v>2400</v>
      </c>
      <c r="Y57" s="33">
        <v>2400</v>
      </c>
      <c r="Z57" s="33">
        <v>2400</v>
      </c>
      <c r="AA57" s="33">
        <v>2400</v>
      </c>
      <c r="AB57" s="33">
        <v>2400</v>
      </c>
      <c r="AC57" s="33">
        <v>2400</v>
      </c>
      <c r="AD57" s="33">
        <v>2400</v>
      </c>
      <c r="AE57" s="33">
        <v>2400</v>
      </c>
    </row>
    <row r="58" spans="1:31" s="28" customFormat="1">
      <c r="A58" s="29" t="s">
        <v>132</v>
      </c>
      <c r="B58" s="29" t="s">
        <v>56</v>
      </c>
      <c r="C58" s="33">
        <v>21.324999809265112</v>
      </c>
      <c r="D58" s="33">
        <v>39.332999229431003</v>
      </c>
      <c r="E58" s="33">
        <v>124.65300178527829</v>
      </c>
      <c r="F58" s="33">
        <v>240.5120048522939</v>
      </c>
      <c r="G58" s="33">
        <v>387.46300506591774</v>
      </c>
      <c r="H58" s="33">
        <v>568.47399139404206</v>
      </c>
      <c r="I58" s="33">
        <v>786.96098327636605</v>
      </c>
      <c r="J58" s="33">
        <v>1024.835983276367</v>
      </c>
      <c r="K58" s="33">
        <v>1297.2010192871039</v>
      </c>
      <c r="L58" s="33">
        <v>1508.376068115231</v>
      </c>
      <c r="M58" s="33">
        <v>1741.757995605466</v>
      </c>
      <c r="N58" s="33">
        <v>1990.8499450683539</v>
      </c>
      <c r="O58" s="33">
        <v>2255.0250549316352</v>
      </c>
      <c r="P58" s="33">
        <v>2511.4719543456981</v>
      </c>
      <c r="Q58" s="33">
        <v>2773.6560668945313</v>
      </c>
      <c r="R58" s="33">
        <v>2913.0490112304678</v>
      </c>
      <c r="S58" s="33">
        <v>3058.5720520019481</v>
      </c>
      <c r="T58" s="33">
        <v>3207.325073242187</v>
      </c>
      <c r="U58" s="33">
        <v>3364.1940307617178</v>
      </c>
      <c r="V58" s="33">
        <v>3523.5459594726508</v>
      </c>
      <c r="W58" s="33">
        <v>3687.8629760742178</v>
      </c>
      <c r="X58" s="33">
        <v>3855.463012695307</v>
      </c>
      <c r="Y58" s="33">
        <v>4029.3500366210928</v>
      </c>
      <c r="Z58" s="33">
        <v>4209.115112304682</v>
      </c>
      <c r="AA58" s="33">
        <v>4396.3960571289063</v>
      </c>
      <c r="AB58" s="33">
        <v>4589.93505859375</v>
      </c>
      <c r="AC58" s="33">
        <v>4789.6218872070313</v>
      </c>
      <c r="AD58" s="33">
        <v>4990.3800048828125</v>
      </c>
      <c r="AE58" s="33">
        <v>5195.4019775390625</v>
      </c>
    </row>
    <row r="59" spans="1:31" s="28" customFormat="1">
      <c r="A59" s="34" t="s">
        <v>138</v>
      </c>
      <c r="B59" s="34"/>
      <c r="C59" s="35">
        <v>13942.412975311276</v>
      </c>
      <c r="D59" s="35">
        <v>14830.172969818112</v>
      </c>
      <c r="E59" s="35">
        <v>14830.172969818112</v>
      </c>
      <c r="F59" s="35">
        <v>13531.17589651695</v>
      </c>
      <c r="G59" s="35">
        <v>13484.003751522851</v>
      </c>
      <c r="H59" s="35">
        <v>13694.94856152889</v>
      </c>
      <c r="I59" s="35">
        <v>15128.627718588887</v>
      </c>
      <c r="J59" s="35">
        <v>15788.776989804704</v>
      </c>
      <c r="K59" s="35">
        <v>15834.091737960851</v>
      </c>
      <c r="L59" s="35">
        <v>16093.73218219404</v>
      </c>
      <c r="M59" s="35">
        <v>17062.013493308164</v>
      </c>
      <c r="N59" s="35">
        <v>18041.638280963896</v>
      </c>
      <c r="O59" s="35">
        <v>18358.055066180441</v>
      </c>
      <c r="P59" s="35">
        <v>18397.161466204481</v>
      </c>
      <c r="Q59" s="35">
        <v>18547.047606198339</v>
      </c>
      <c r="R59" s="35">
        <v>19103.697435799731</v>
      </c>
      <c r="S59" s="35">
        <v>21469.410881309977</v>
      </c>
      <c r="T59" s="35">
        <v>21049.410881360473</v>
      </c>
      <c r="U59" s="35">
        <v>19917.410881595068</v>
      </c>
      <c r="V59" s="35">
        <v>20256.686170885085</v>
      </c>
      <c r="W59" s="35">
        <v>23759.619200368081</v>
      </c>
      <c r="X59" s="35">
        <v>23615.069201095572</v>
      </c>
      <c r="Y59" s="35">
        <v>24745.486035342186</v>
      </c>
      <c r="Z59" s="35">
        <v>25082.239402111642</v>
      </c>
      <c r="AA59" s="35">
        <v>24169.342477971913</v>
      </c>
      <c r="AB59" s="35">
        <v>25685.970177963201</v>
      </c>
      <c r="AC59" s="35">
        <v>24861.970177978383</v>
      </c>
      <c r="AD59" s="35">
        <v>24681.370175987624</v>
      </c>
      <c r="AE59" s="35">
        <v>24786.739774623711</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806.54420542236278</v>
      </c>
      <c r="R66" s="33">
        <v>806.54420542236278</v>
      </c>
      <c r="S66" s="33">
        <v>1083.9236554223628</v>
      </c>
      <c r="T66" s="33">
        <v>1083.9236554223628</v>
      </c>
      <c r="U66" s="33">
        <v>1083.9236554223628</v>
      </c>
      <c r="V66" s="33">
        <v>1083.9236554223628</v>
      </c>
      <c r="W66" s="33">
        <v>1083.9236554223628</v>
      </c>
      <c r="X66" s="33">
        <v>1083.9236554223628</v>
      </c>
      <c r="Y66" s="33">
        <v>1338.4625954223629</v>
      </c>
      <c r="Z66" s="33">
        <v>1000.4625954223629</v>
      </c>
      <c r="AA66" s="33">
        <v>1000.4625954223629</v>
      </c>
      <c r="AB66" s="33">
        <v>1000.4625954223629</v>
      </c>
      <c r="AC66" s="33">
        <v>1000.4625954223629</v>
      </c>
      <c r="AD66" s="33">
        <v>1000.4625954223629</v>
      </c>
      <c r="AE66" s="33">
        <v>1000.4625954223629</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2389.0214890026814</v>
      </c>
      <c r="D68" s="33">
        <v>2685.4214905285603</v>
      </c>
      <c r="E68" s="33">
        <v>2777.8040658526706</v>
      </c>
      <c r="F68" s="33">
        <v>3404.7102461911345</v>
      </c>
      <c r="G68" s="33">
        <v>3404.7102462021307</v>
      </c>
      <c r="H68" s="33">
        <v>3404.7103276856806</v>
      </c>
      <c r="I68" s="33">
        <v>3477.46171157869</v>
      </c>
      <c r="J68" s="33">
        <v>4190.8585226838177</v>
      </c>
      <c r="K68" s="33">
        <v>4180.9602326793511</v>
      </c>
      <c r="L68" s="33">
        <v>4068.9604020373658</v>
      </c>
      <c r="M68" s="33">
        <v>4068.960402126741</v>
      </c>
      <c r="N68" s="33">
        <v>4813.9609230586502</v>
      </c>
      <c r="O68" s="33">
        <v>4715.260926154604</v>
      </c>
      <c r="P68" s="33">
        <v>4715.2609261951693</v>
      </c>
      <c r="Q68" s="33">
        <v>4501.920508286209</v>
      </c>
      <c r="R68" s="33">
        <v>4317.120505447926</v>
      </c>
      <c r="S68" s="33">
        <v>4337.695347972337</v>
      </c>
      <c r="T68" s="33">
        <v>4358.1226754298023</v>
      </c>
      <c r="U68" s="33">
        <v>4438.1805324694824</v>
      </c>
      <c r="V68" s="33">
        <v>4399.180532552452</v>
      </c>
      <c r="W68" s="33">
        <v>4810.7230426119431</v>
      </c>
      <c r="X68" s="33">
        <v>4810.7257937415434</v>
      </c>
      <c r="Y68" s="33">
        <v>5347.5463592764127</v>
      </c>
      <c r="Z68" s="33">
        <v>5347.547297264402</v>
      </c>
      <c r="AA68" s="33">
        <v>5075.0972131387452</v>
      </c>
      <c r="AB68" s="33">
        <v>6448.1790059770256</v>
      </c>
      <c r="AC68" s="33">
        <v>6448.1790061497759</v>
      </c>
      <c r="AD68" s="33">
        <v>6448.1790063494564</v>
      </c>
      <c r="AE68" s="33">
        <v>6551.7759866457354</v>
      </c>
    </row>
    <row r="69" spans="1:31" s="28" customFormat="1">
      <c r="A69" s="29" t="s">
        <v>133</v>
      </c>
      <c r="B69" s="29" t="s">
        <v>68</v>
      </c>
      <c r="C69" s="33">
        <v>353</v>
      </c>
      <c r="D69" s="33">
        <v>432.19999694824207</v>
      </c>
      <c r="E69" s="33">
        <v>432.19999694824207</v>
      </c>
      <c r="F69" s="33">
        <v>432.19999694824207</v>
      </c>
      <c r="G69" s="33">
        <v>432.20013999334208</v>
      </c>
      <c r="H69" s="33">
        <v>432.20014004814209</v>
      </c>
      <c r="I69" s="33">
        <v>432.21413091124208</v>
      </c>
      <c r="J69" s="33">
        <v>432.2141309632421</v>
      </c>
      <c r="K69" s="33">
        <v>432.21413103124206</v>
      </c>
      <c r="L69" s="33">
        <v>471.32155155866207</v>
      </c>
      <c r="M69" s="33">
        <v>523.63953138757211</v>
      </c>
      <c r="N69" s="33">
        <v>523.63980321421207</v>
      </c>
      <c r="O69" s="33">
        <v>523.63982391995705</v>
      </c>
      <c r="P69" s="33">
        <v>723.63931412521219</v>
      </c>
      <c r="Q69" s="33">
        <v>723.63931413513205</v>
      </c>
      <c r="R69" s="33">
        <v>723.63931414549211</v>
      </c>
      <c r="S69" s="33">
        <v>1523.6392741916911</v>
      </c>
      <c r="T69" s="33">
        <v>1523.6392741988511</v>
      </c>
      <c r="U69" s="33">
        <v>1523.6392742568562</v>
      </c>
      <c r="V69" s="33">
        <v>1523.6392743440811</v>
      </c>
      <c r="W69" s="33">
        <v>1523.6392744424811</v>
      </c>
      <c r="X69" s="33">
        <v>1523.6392784071911</v>
      </c>
      <c r="Y69" s="33">
        <v>1973.8053159607011</v>
      </c>
      <c r="Z69" s="33">
        <v>1863.805315984941</v>
      </c>
      <c r="AA69" s="33">
        <v>1863.805315998211</v>
      </c>
      <c r="AB69" s="33">
        <v>1863.8053160338113</v>
      </c>
      <c r="AC69" s="33">
        <v>1863.8053160497011</v>
      </c>
      <c r="AD69" s="33">
        <v>1863.805316126331</v>
      </c>
      <c r="AE69" s="33">
        <v>2039.2001608126609</v>
      </c>
    </row>
    <row r="70" spans="1:31" s="28" customFormat="1">
      <c r="A70" s="29" t="s">
        <v>133</v>
      </c>
      <c r="B70" s="29" t="s">
        <v>36</v>
      </c>
      <c r="C70" s="33">
        <v>205</v>
      </c>
      <c r="D70" s="33">
        <v>205</v>
      </c>
      <c r="E70" s="33">
        <v>205</v>
      </c>
      <c r="F70" s="33">
        <v>205</v>
      </c>
      <c r="G70" s="33">
        <v>205</v>
      </c>
      <c r="H70" s="33">
        <v>205</v>
      </c>
      <c r="I70" s="33">
        <v>205</v>
      </c>
      <c r="J70" s="33">
        <v>205</v>
      </c>
      <c r="K70" s="33">
        <v>205.00012182601</v>
      </c>
      <c r="L70" s="33">
        <v>175.00013582225</v>
      </c>
      <c r="M70" s="33">
        <v>175.00013667041</v>
      </c>
      <c r="N70" s="33">
        <v>253.23552000000001</v>
      </c>
      <c r="O70" s="33">
        <v>253.23552000000001</v>
      </c>
      <c r="P70" s="33">
        <v>228.23552000000001</v>
      </c>
      <c r="Q70" s="33">
        <v>600.270479999999</v>
      </c>
      <c r="R70" s="33">
        <v>600.270479999999</v>
      </c>
      <c r="S70" s="33">
        <v>632.51389999999992</v>
      </c>
      <c r="T70" s="33">
        <v>632.51389999999992</v>
      </c>
      <c r="U70" s="33">
        <v>632.51389999999992</v>
      </c>
      <c r="V70" s="33">
        <v>632.51389999999992</v>
      </c>
      <c r="W70" s="33">
        <v>833.72580000000005</v>
      </c>
      <c r="X70" s="33">
        <v>833.72580000000005</v>
      </c>
      <c r="Y70" s="33">
        <v>833.72580000000005</v>
      </c>
      <c r="Z70" s="33">
        <v>998.69616999999903</v>
      </c>
      <c r="AA70" s="33">
        <v>998.69616999999903</v>
      </c>
      <c r="AB70" s="33">
        <v>998.69616999999903</v>
      </c>
      <c r="AC70" s="33">
        <v>998.69616999999903</v>
      </c>
      <c r="AD70" s="33">
        <v>998.6961</v>
      </c>
      <c r="AE70" s="33">
        <v>998.69604000000004</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1.244355E-4</v>
      </c>
      <c r="X71" s="33">
        <v>1.24464769999999E-4</v>
      </c>
      <c r="Y71" s="33">
        <v>1.2447798999999901E-4</v>
      </c>
      <c r="Z71" s="33">
        <v>1.8162446E-4</v>
      </c>
      <c r="AA71" s="33">
        <v>1.8163089999999999E-4</v>
      </c>
      <c r="AB71" s="33">
        <v>1.8164089E-4</v>
      </c>
      <c r="AC71" s="33">
        <v>1.8165204999999999E-4</v>
      </c>
      <c r="AD71" s="33">
        <v>1.8166098999999999E-4</v>
      </c>
      <c r="AE71" s="33">
        <v>1.8168804999999999E-4</v>
      </c>
    </row>
    <row r="72" spans="1:31" s="28" customFormat="1">
      <c r="A72" s="29" t="s">
        <v>133</v>
      </c>
      <c r="B72" s="29" t="s">
        <v>56</v>
      </c>
      <c r="C72" s="33">
        <v>19.108000516891451</v>
      </c>
      <c r="D72" s="33">
        <v>37.433001041412268</v>
      </c>
      <c r="E72" s="33">
        <v>64.041998863220101</v>
      </c>
      <c r="F72" s="33">
        <v>100.9389972686767</v>
      </c>
      <c r="G72" s="33">
        <v>139.00600242614701</v>
      </c>
      <c r="H72" s="33">
        <v>181.2900047302239</v>
      </c>
      <c r="I72" s="33">
        <v>233.20699691772381</v>
      </c>
      <c r="J72" s="33">
        <v>295.74800109863247</v>
      </c>
      <c r="K72" s="33">
        <v>367.72499084472639</v>
      </c>
      <c r="L72" s="33">
        <v>418.77000427246037</v>
      </c>
      <c r="M72" s="33">
        <v>476.5399932861323</v>
      </c>
      <c r="N72" s="33">
        <v>537.83000946044876</v>
      </c>
      <c r="O72" s="33">
        <v>602.48300170898392</v>
      </c>
      <c r="P72" s="33">
        <v>656.358985900878</v>
      </c>
      <c r="Q72" s="33">
        <v>712.61397552490098</v>
      </c>
      <c r="R72" s="33">
        <v>743.76597595214798</v>
      </c>
      <c r="S72" s="33">
        <v>776.57901000976506</v>
      </c>
      <c r="T72" s="33">
        <v>809.53199768066293</v>
      </c>
      <c r="U72" s="33">
        <v>844.20101928710903</v>
      </c>
      <c r="V72" s="33">
        <v>879.81898498535099</v>
      </c>
      <c r="W72" s="33">
        <v>916.08302307128906</v>
      </c>
      <c r="X72" s="33">
        <v>953.68797302246003</v>
      </c>
      <c r="Y72" s="33">
        <v>992.26100158691304</v>
      </c>
      <c r="Z72" s="33">
        <v>1032.718978881835</v>
      </c>
      <c r="AA72" s="33">
        <v>1074.201995849608</v>
      </c>
      <c r="AB72" s="33">
        <v>1117.7970275878902</v>
      </c>
      <c r="AC72" s="33">
        <v>1162.580978393554</v>
      </c>
      <c r="AD72" s="33">
        <v>1208.344024658202</v>
      </c>
      <c r="AE72" s="33">
        <v>1254.282028198234</v>
      </c>
    </row>
    <row r="73" spans="1:31" s="28" customFormat="1">
      <c r="A73" s="34" t="s">
        <v>138</v>
      </c>
      <c r="B73" s="34"/>
      <c r="C73" s="35">
        <v>5688.1614807629339</v>
      </c>
      <c r="D73" s="35">
        <v>6063.761479237055</v>
      </c>
      <c r="E73" s="35">
        <v>5976.1440545611658</v>
      </c>
      <c r="F73" s="35">
        <v>6603.0502348996297</v>
      </c>
      <c r="G73" s="35">
        <v>6603.0503779557266</v>
      </c>
      <c r="H73" s="35">
        <v>6603.0504594940758</v>
      </c>
      <c r="I73" s="35">
        <v>6675.8158342501856</v>
      </c>
      <c r="J73" s="35">
        <v>7389.2126454073132</v>
      </c>
      <c r="K73" s="35">
        <v>7379.3143554708458</v>
      </c>
      <c r="L73" s="35">
        <v>6923.92194535628</v>
      </c>
      <c r="M73" s="35">
        <v>6976.2399252745663</v>
      </c>
      <c r="N73" s="35">
        <v>7451.9007216952259</v>
      </c>
      <c r="O73" s="35">
        <v>7353.2007454969244</v>
      </c>
      <c r="P73" s="35">
        <v>7553.2002357427446</v>
      </c>
      <c r="Q73" s="35">
        <v>6561.104027843704</v>
      </c>
      <c r="R73" s="35">
        <v>6376.304025015781</v>
      </c>
      <c r="S73" s="35">
        <v>6945.2582775863902</v>
      </c>
      <c r="T73" s="35">
        <v>6965.685605051016</v>
      </c>
      <c r="U73" s="35">
        <v>7045.7434621487009</v>
      </c>
      <c r="V73" s="35">
        <v>7006.7434623188956</v>
      </c>
      <c r="W73" s="35">
        <v>7418.2859724767868</v>
      </c>
      <c r="X73" s="35">
        <v>7418.2887275710973</v>
      </c>
      <c r="Y73" s="35">
        <v>8659.8142706594772</v>
      </c>
      <c r="Z73" s="35">
        <v>8211.8152086717055</v>
      </c>
      <c r="AA73" s="35">
        <v>7939.3651245593192</v>
      </c>
      <c r="AB73" s="35">
        <v>9312.4469174332007</v>
      </c>
      <c r="AC73" s="35">
        <v>9312.4469176218408</v>
      </c>
      <c r="AD73" s="35">
        <v>9312.4469178981508</v>
      </c>
      <c r="AE73" s="35">
        <v>9591.4387428807586</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2408.8999938964839</v>
      </c>
      <c r="J81" s="33">
        <v>2408.8999938964839</v>
      </c>
      <c r="K81" s="33">
        <v>2408.8999938964839</v>
      </c>
      <c r="L81" s="33">
        <v>2408.8999938964839</v>
      </c>
      <c r="M81" s="33">
        <v>2408.8999938964839</v>
      </c>
      <c r="N81" s="33">
        <v>2408.8999938964839</v>
      </c>
      <c r="O81" s="33">
        <v>2408.8999938964839</v>
      </c>
      <c r="P81" s="33">
        <v>2408.8999938964839</v>
      </c>
      <c r="Q81" s="33">
        <v>2408.8999938964839</v>
      </c>
      <c r="R81" s="33">
        <v>2408.8999938964839</v>
      </c>
      <c r="S81" s="33">
        <v>2408.8999938964839</v>
      </c>
      <c r="T81" s="33">
        <v>2408.8999938964839</v>
      </c>
      <c r="U81" s="33">
        <v>2408.8999938964839</v>
      </c>
      <c r="V81" s="33">
        <v>2408.8999938964839</v>
      </c>
      <c r="W81" s="33">
        <v>2408.8999938964839</v>
      </c>
      <c r="X81" s="33">
        <v>2408.8999938964839</v>
      </c>
      <c r="Y81" s="33">
        <v>2408.8999938964839</v>
      </c>
      <c r="Z81" s="33">
        <v>2408.8999938964839</v>
      </c>
      <c r="AA81" s="33">
        <v>2408.8999938964839</v>
      </c>
      <c r="AB81" s="33">
        <v>2408.8999938964839</v>
      </c>
      <c r="AC81" s="33">
        <v>2408.8999938964839</v>
      </c>
      <c r="AD81" s="33">
        <v>2408.8999938964839</v>
      </c>
      <c r="AE81" s="33">
        <v>2408.8999938964839</v>
      </c>
    </row>
    <row r="82" spans="1:35" s="28" customFormat="1">
      <c r="A82" s="29" t="s">
        <v>134</v>
      </c>
      <c r="B82" s="29" t="s">
        <v>69</v>
      </c>
      <c r="C82" s="33">
        <v>1012.1600723706049</v>
      </c>
      <c r="D82" s="33">
        <v>1012.1600723706049</v>
      </c>
      <c r="E82" s="33">
        <v>1099.391753539755</v>
      </c>
      <c r="F82" s="33">
        <v>1099.391753544385</v>
      </c>
      <c r="G82" s="33">
        <v>1099.3917535471448</v>
      </c>
      <c r="H82" s="33">
        <v>1099.3917535516489</v>
      </c>
      <c r="I82" s="33">
        <v>1099.3917535574299</v>
      </c>
      <c r="J82" s="33">
        <v>1099.3917535631449</v>
      </c>
      <c r="K82" s="33">
        <v>1099.39175357568</v>
      </c>
      <c r="L82" s="33">
        <v>1099.3917535944649</v>
      </c>
      <c r="M82" s="33">
        <v>1099.391753602285</v>
      </c>
      <c r="N82" s="33">
        <v>1099.391753611405</v>
      </c>
      <c r="O82" s="33">
        <v>1099.391753622519</v>
      </c>
      <c r="P82" s="33">
        <v>1099.3917536294489</v>
      </c>
      <c r="Q82" s="33">
        <v>1099.3917536379349</v>
      </c>
      <c r="R82" s="33">
        <v>1099.391753652365</v>
      </c>
      <c r="S82" s="33">
        <v>1099.3917536684551</v>
      </c>
      <c r="T82" s="33">
        <v>1099.3917537064999</v>
      </c>
      <c r="U82" s="33">
        <v>1099.3917537251548</v>
      </c>
      <c r="V82" s="33">
        <v>1099.391753742409</v>
      </c>
      <c r="W82" s="33">
        <v>1099.391753883385</v>
      </c>
      <c r="X82" s="33">
        <v>1099.3917539562751</v>
      </c>
      <c r="Y82" s="33">
        <v>1099.3917540103851</v>
      </c>
      <c r="Z82" s="33">
        <v>950.99177055957091</v>
      </c>
      <c r="AA82" s="33">
        <v>950.99182942855089</v>
      </c>
      <c r="AB82" s="33">
        <v>966.15851599983102</v>
      </c>
      <c r="AC82" s="33">
        <v>966.15859117822106</v>
      </c>
      <c r="AD82" s="33">
        <v>966.15859129317107</v>
      </c>
      <c r="AE82" s="33">
        <v>966.15859132083096</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1.7532195000000001E-4</v>
      </c>
      <c r="X83" s="33">
        <v>1.7535129999999999E-4</v>
      </c>
      <c r="Y83" s="33">
        <v>1.7535694999999999E-4</v>
      </c>
      <c r="Z83" s="33">
        <v>1.7537428E-4</v>
      </c>
      <c r="AA83" s="33">
        <v>1.7540604E-4</v>
      </c>
      <c r="AB83" s="33">
        <v>1.7545186E-4</v>
      </c>
      <c r="AC83" s="33">
        <v>1.84187389999999E-4</v>
      </c>
      <c r="AD83" s="33">
        <v>1.8423203000000001E-4</v>
      </c>
      <c r="AE83" s="33">
        <v>1.84238089999999E-4</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1.0272253999999999E-4</v>
      </c>
      <c r="Z84" s="33">
        <v>1.0711638E-4</v>
      </c>
      <c r="AA84" s="33">
        <v>1.13568036E-4</v>
      </c>
      <c r="AB84" s="33">
        <v>1.1901183999999999E-4</v>
      </c>
      <c r="AC84" s="33">
        <v>1.19763055E-4</v>
      </c>
      <c r="AD84" s="33">
        <v>1.3113103E-4</v>
      </c>
      <c r="AE84" s="33">
        <v>1.4638585999999999E-4</v>
      </c>
    </row>
    <row r="85" spans="1:35" s="28" customFormat="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c r="AF85" s="13"/>
      <c r="AG85" s="13"/>
      <c r="AH85" s="13"/>
      <c r="AI85" s="13"/>
    </row>
    <row r="86" spans="1:35" s="28" customFormat="1">
      <c r="A86" s="29" t="s">
        <v>134</v>
      </c>
      <c r="B86" s="29" t="s">
        <v>56</v>
      </c>
      <c r="C86" s="33">
        <v>2.531000047922126</v>
      </c>
      <c r="D86" s="33">
        <v>5.8989998698234514</v>
      </c>
      <c r="E86" s="33">
        <v>10.95600008964537</v>
      </c>
      <c r="F86" s="33">
        <v>18.307000398635768</v>
      </c>
      <c r="G86" s="33">
        <v>27.271999120712248</v>
      </c>
      <c r="H86" s="33">
        <v>37.668000698089529</v>
      </c>
      <c r="I86" s="33">
        <v>50.497000694274853</v>
      </c>
      <c r="J86" s="33">
        <v>65.411998748779297</v>
      </c>
      <c r="K86" s="33">
        <v>82.598003387451101</v>
      </c>
      <c r="L86" s="33">
        <v>96.729002952575598</v>
      </c>
      <c r="M86" s="33">
        <v>112.11099720001209</v>
      </c>
      <c r="N86" s="33">
        <v>128.7480001449583</v>
      </c>
      <c r="O86" s="33">
        <v>146.674007415771</v>
      </c>
      <c r="P86" s="33">
        <v>164.1120033264157</v>
      </c>
      <c r="Q86" s="33">
        <v>182.07299804687452</v>
      </c>
      <c r="R86" s="33">
        <v>191.79999732971089</v>
      </c>
      <c r="S86" s="33">
        <v>202.03400230407689</v>
      </c>
      <c r="T86" s="33">
        <v>212.35599899291938</v>
      </c>
      <c r="U86" s="33">
        <v>223.17800712585358</v>
      </c>
      <c r="V86" s="33">
        <v>234.19300270080521</v>
      </c>
      <c r="W86" s="33">
        <v>245.49399948120112</v>
      </c>
      <c r="X86" s="33">
        <v>256.95800399780211</v>
      </c>
      <c r="Y86" s="33">
        <v>268.73600196838322</v>
      </c>
      <c r="Z86" s="33">
        <v>280.62199401855423</v>
      </c>
      <c r="AA86" s="33">
        <v>292.61600875854447</v>
      </c>
      <c r="AB86" s="33">
        <v>304.57599258422778</v>
      </c>
      <c r="AC86" s="33">
        <v>316.62600326538069</v>
      </c>
      <c r="AD86" s="33">
        <v>328.75601196289063</v>
      </c>
      <c r="AE86" s="33">
        <v>340.86399841308514</v>
      </c>
      <c r="AF86" s="13"/>
      <c r="AG86" s="13"/>
      <c r="AH86" s="13"/>
      <c r="AI86" s="13"/>
    </row>
    <row r="87" spans="1:35" s="28" customFormat="1">
      <c r="A87" s="34" t="s">
        <v>138</v>
      </c>
      <c r="B87" s="34"/>
      <c r="C87" s="35">
        <v>3807.0600662670886</v>
      </c>
      <c r="D87" s="35">
        <v>3807.0600662670886</v>
      </c>
      <c r="E87" s="35">
        <v>3894.2917474362389</v>
      </c>
      <c r="F87" s="35">
        <v>3894.2917474408687</v>
      </c>
      <c r="G87" s="35">
        <v>3894.291747443629</v>
      </c>
      <c r="H87" s="35">
        <v>3894.2917474481328</v>
      </c>
      <c r="I87" s="35">
        <v>3894.2917474539136</v>
      </c>
      <c r="J87" s="35">
        <v>3894.2917474596288</v>
      </c>
      <c r="K87" s="35">
        <v>3894.2917474721639</v>
      </c>
      <c r="L87" s="35">
        <v>3894.2917474909491</v>
      </c>
      <c r="M87" s="35">
        <v>3894.2917474987689</v>
      </c>
      <c r="N87" s="35">
        <v>3894.2917475078889</v>
      </c>
      <c r="O87" s="35">
        <v>3894.2917475190029</v>
      </c>
      <c r="P87" s="35">
        <v>3894.2917475259328</v>
      </c>
      <c r="Q87" s="35">
        <v>3894.2917475344188</v>
      </c>
      <c r="R87" s="35">
        <v>3894.2917475488489</v>
      </c>
      <c r="S87" s="35">
        <v>3894.2917475649392</v>
      </c>
      <c r="T87" s="35">
        <v>3894.2917476029838</v>
      </c>
      <c r="U87" s="35">
        <v>3894.2917476216389</v>
      </c>
      <c r="V87" s="35">
        <v>3774.291747638893</v>
      </c>
      <c r="W87" s="35">
        <v>3774.2919231018191</v>
      </c>
      <c r="X87" s="35">
        <v>3774.291923204059</v>
      </c>
      <c r="Y87" s="35">
        <v>3774.2919232638192</v>
      </c>
      <c r="Z87" s="35">
        <v>3625.8919398303346</v>
      </c>
      <c r="AA87" s="35">
        <v>3625.8919987310746</v>
      </c>
      <c r="AB87" s="35">
        <v>3641.0586853481745</v>
      </c>
      <c r="AC87" s="35">
        <v>3641.0587692620948</v>
      </c>
      <c r="AD87" s="35">
        <v>3641.0587694216847</v>
      </c>
      <c r="AE87" s="35">
        <v>3641.0587694554047</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600.33045006190605</v>
      </c>
      <c r="K92" s="33">
        <v>600.330675391726</v>
      </c>
      <c r="L92" s="33">
        <v>570.3307365633259</v>
      </c>
      <c r="M92" s="33">
        <v>570.330748619676</v>
      </c>
      <c r="N92" s="33">
        <v>1172.280806220406</v>
      </c>
      <c r="O92" s="33">
        <v>1560.2796863166989</v>
      </c>
      <c r="P92" s="33">
        <v>1535.2796863208989</v>
      </c>
      <c r="Q92" s="33">
        <v>1907.3146464495981</v>
      </c>
      <c r="R92" s="33">
        <v>1907.3146464623981</v>
      </c>
      <c r="S92" s="33">
        <v>2260.4338066014998</v>
      </c>
      <c r="T92" s="33">
        <v>2260.4338066218997</v>
      </c>
      <c r="U92" s="33">
        <v>2651.6682366693999</v>
      </c>
      <c r="V92" s="33">
        <v>2631.6682367024</v>
      </c>
      <c r="W92" s="33">
        <v>3554.8784105044997</v>
      </c>
      <c r="X92" s="33">
        <v>4005.8918053631</v>
      </c>
      <c r="Y92" s="33">
        <v>4005.8919080968399</v>
      </c>
      <c r="Z92" s="33">
        <v>5548.1085571163785</v>
      </c>
      <c r="AA92" s="33">
        <v>5548.1085635680347</v>
      </c>
      <c r="AB92" s="33">
        <v>6625.9859690118392</v>
      </c>
      <c r="AC92" s="33">
        <v>6625.9859397630553</v>
      </c>
      <c r="AD92" s="33">
        <v>7830.4925811310304</v>
      </c>
      <c r="AE92" s="33">
        <v>7875.6011863858603</v>
      </c>
      <c r="AF92" s="13"/>
      <c r="AG92" s="13"/>
      <c r="AH92" s="13"/>
      <c r="AI92" s="13"/>
    </row>
    <row r="93" spans="1:35" collapsed="1">
      <c r="A93" s="29" t="s">
        <v>40</v>
      </c>
      <c r="B93" s="29" t="s">
        <v>72</v>
      </c>
      <c r="C93" s="33">
        <v>1330</v>
      </c>
      <c r="D93" s="33">
        <v>1330</v>
      </c>
      <c r="E93" s="33">
        <v>1330</v>
      </c>
      <c r="F93" s="33">
        <v>1330</v>
      </c>
      <c r="G93" s="33">
        <v>3370</v>
      </c>
      <c r="H93" s="33">
        <v>3370.0001278753002</v>
      </c>
      <c r="I93" s="33">
        <v>3370.0002069096799</v>
      </c>
      <c r="J93" s="33">
        <v>3370.00050378684</v>
      </c>
      <c r="K93" s="33">
        <v>3370.0005511969598</v>
      </c>
      <c r="L93" s="33">
        <v>3370.0005931501601</v>
      </c>
      <c r="M93" s="33">
        <v>3370.0006122413902</v>
      </c>
      <c r="N93" s="33">
        <v>5927.3967690509298</v>
      </c>
      <c r="O93" s="33">
        <v>6378.8367290570404</v>
      </c>
      <c r="P93" s="33">
        <v>6378.8367290607002</v>
      </c>
      <c r="Q93" s="33">
        <v>7220.0605790821292</v>
      </c>
      <c r="R93" s="33">
        <v>7220.0605790934997</v>
      </c>
      <c r="S93" s="33">
        <v>8495.0715791680504</v>
      </c>
      <c r="T93" s="33">
        <v>8495.0715791770708</v>
      </c>
      <c r="U93" s="33">
        <v>8495.0716357138208</v>
      </c>
      <c r="V93" s="33">
        <v>8495.0716357287001</v>
      </c>
      <c r="W93" s="33">
        <v>10353.47726126117</v>
      </c>
      <c r="X93" s="33">
        <v>11314.411061354791</v>
      </c>
      <c r="Y93" s="33">
        <v>11314.41106137759</v>
      </c>
      <c r="Z93" s="33">
        <v>11314.4111223008</v>
      </c>
      <c r="AA93" s="33">
        <v>11314.411122326861</v>
      </c>
      <c r="AB93" s="33">
        <v>11470.000522388569</v>
      </c>
      <c r="AC93" s="33">
        <v>11470.000522413431</v>
      </c>
      <c r="AD93" s="33">
        <v>11470.000522453249</v>
      </c>
      <c r="AE93" s="33">
        <v>11470.000522520211</v>
      </c>
    </row>
    <row r="94" spans="1:35">
      <c r="A94" s="29" t="s">
        <v>40</v>
      </c>
      <c r="B94" s="29" t="s">
        <v>76</v>
      </c>
      <c r="C94" s="33">
        <v>95.565001159906174</v>
      </c>
      <c r="D94" s="33">
        <v>222.30399817228289</v>
      </c>
      <c r="E94" s="33">
        <v>472.72400641441254</v>
      </c>
      <c r="F94" s="33">
        <v>827.38901638984419</v>
      </c>
      <c r="G94" s="33">
        <v>1275.4639947414385</v>
      </c>
      <c r="H94" s="33">
        <v>1796.002980709073</v>
      </c>
      <c r="I94" s="33">
        <v>2438.3960294723474</v>
      </c>
      <c r="J94" s="33">
        <v>3184.4369697570778</v>
      </c>
      <c r="K94" s="33">
        <v>4042.5660362243557</v>
      </c>
      <c r="L94" s="33">
        <v>4718.5470113754145</v>
      </c>
      <c r="M94" s="33">
        <v>5463.8920488357453</v>
      </c>
      <c r="N94" s="33">
        <v>6261.2278814315578</v>
      </c>
      <c r="O94" s="33">
        <v>7107.5971488952464</v>
      </c>
      <c r="P94" s="33">
        <v>7905.5148887634123</v>
      </c>
      <c r="Q94" s="33">
        <v>8730.1271591186469</v>
      </c>
      <c r="R94" s="33">
        <v>9162.6489810943513</v>
      </c>
      <c r="S94" s="33">
        <v>9618.3372249603162</v>
      </c>
      <c r="T94" s="33">
        <v>10079.154048919669</v>
      </c>
      <c r="U94" s="33">
        <v>10567.066068649285</v>
      </c>
      <c r="V94" s="33">
        <v>11065.494928359969</v>
      </c>
      <c r="W94" s="33">
        <v>11575.234004974354</v>
      </c>
      <c r="X94" s="33">
        <v>12098.768871307355</v>
      </c>
      <c r="Y94" s="33">
        <v>12640.389154434191</v>
      </c>
      <c r="Z94" s="33">
        <v>13204.069122314442</v>
      </c>
      <c r="AA94" s="33">
        <v>13783.858104705803</v>
      </c>
      <c r="AB94" s="33">
        <v>14380.364139556885</v>
      </c>
      <c r="AC94" s="33">
        <v>14988.57563400268</v>
      </c>
      <c r="AD94" s="33">
        <v>15603.09802246093</v>
      </c>
      <c r="AE94" s="33">
        <v>16225.747894287102</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323.07217000000003</v>
      </c>
      <c r="O97" s="33">
        <v>323.07217000000003</v>
      </c>
      <c r="P97" s="33">
        <v>323.07217000000003</v>
      </c>
      <c r="Q97" s="33">
        <v>323.07217000000003</v>
      </c>
      <c r="R97" s="33">
        <v>323.07217000000003</v>
      </c>
      <c r="S97" s="33">
        <v>323.07217000000003</v>
      </c>
      <c r="T97" s="33">
        <v>323.07217000000003</v>
      </c>
      <c r="U97" s="33">
        <v>714.3066</v>
      </c>
      <c r="V97" s="33">
        <v>714.3066</v>
      </c>
      <c r="W97" s="33">
        <v>1456.3046999999999</v>
      </c>
      <c r="X97" s="33">
        <v>1456.3046999999999</v>
      </c>
      <c r="Y97" s="33">
        <v>1456.3046999999999</v>
      </c>
      <c r="Z97" s="33">
        <v>2384.748</v>
      </c>
      <c r="AA97" s="33">
        <v>2384.748</v>
      </c>
      <c r="AB97" s="33">
        <v>2384.748</v>
      </c>
      <c r="AC97" s="33">
        <v>2384.748</v>
      </c>
      <c r="AD97" s="33">
        <v>2384.748</v>
      </c>
      <c r="AE97" s="33">
        <v>2384.748</v>
      </c>
    </row>
    <row r="98" spans="1:31">
      <c r="A98" s="29" t="s">
        <v>130</v>
      </c>
      <c r="B98" s="29" t="s">
        <v>72</v>
      </c>
      <c r="C98" s="33">
        <v>840</v>
      </c>
      <c r="D98" s="33">
        <v>840</v>
      </c>
      <c r="E98" s="33">
        <v>840</v>
      </c>
      <c r="F98" s="33">
        <v>840</v>
      </c>
      <c r="G98" s="33">
        <v>2880</v>
      </c>
      <c r="H98" s="33">
        <v>2880</v>
      </c>
      <c r="I98" s="33">
        <v>2880</v>
      </c>
      <c r="J98" s="33">
        <v>2880</v>
      </c>
      <c r="K98" s="33">
        <v>2880</v>
      </c>
      <c r="L98" s="33">
        <v>2880</v>
      </c>
      <c r="M98" s="33">
        <v>2880</v>
      </c>
      <c r="N98" s="33">
        <v>3564.42642905093</v>
      </c>
      <c r="O98" s="33">
        <v>3564.42642905704</v>
      </c>
      <c r="P98" s="33">
        <v>3564.4264290606998</v>
      </c>
      <c r="Q98" s="33">
        <v>4076.4304790821298</v>
      </c>
      <c r="R98" s="33">
        <v>4076.4304790935003</v>
      </c>
      <c r="S98" s="33">
        <v>4553.9698791680494</v>
      </c>
      <c r="T98" s="33">
        <v>4553.9698791770697</v>
      </c>
      <c r="U98" s="33">
        <v>4553.9699357138197</v>
      </c>
      <c r="V98" s="33">
        <v>4553.9699357287</v>
      </c>
      <c r="W98" s="33">
        <v>5480.0003368256694</v>
      </c>
      <c r="X98" s="33">
        <v>5480.0003368900198</v>
      </c>
      <c r="Y98" s="33">
        <v>5480.0003368996004</v>
      </c>
      <c r="Z98" s="33">
        <v>5480.0003406763399</v>
      </c>
      <c r="AA98" s="33">
        <v>5480.0003406959604</v>
      </c>
      <c r="AB98" s="33">
        <v>5480.0003407476797</v>
      </c>
      <c r="AC98" s="33">
        <v>5480.0003407613804</v>
      </c>
      <c r="AD98" s="33">
        <v>5480.0003407922595</v>
      </c>
      <c r="AE98" s="33">
        <v>5480.00034083216</v>
      </c>
    </row>
    <row r="99" spans="1:31">
      <c r="A99" s="29" t="s">
        <v>130</v>
      </c>
      <c r="B99" s="29" t="s">
        <v>76</v>
      </c>
      <c r="C99" s="33">
        <v>33.809000492095876</v>
      </c>
      <c r="D99" s="33">
        <v>82.708997726440401</v>
      </c>
      <c r="E99" s="33">
        <v>156.7610015869133</v>
      </c>
      <c r="F99" s="33">
        <v>263.89000701904251</v>
      </c>
      <c r="G99" s="33">
        <v>405.04799652099609</v>
      </c>
      <c r="H99" s="33">
        <v>567.05899810790902</v>
      </c>
      <c r="I99" s="33">
        <v>769.63403320312409</v>
      </c>
      <c r="J99" s="33">
        <v>1010.102981567382</v>
      </c>
      <c r="K99" s="33">
        <v>1287.846038818356</v>
      </c>
      <c r="L99" s="33">
        <v>1513.001998901364</v>
      </c>
      <c r="M99" s="33">
        <v>1757.9950256347629</v>
      </c>
      <c r="N99" s="33">
        <v>2022.752929687492</v>
      </c>
      <c r="O99" s="33">
        <v>2303.8510437011641</v>
      </c>
      <c r="P99" s="33">
        <v>2570.3709106445258</v>
      </c>
      <c r="Q99" s="33">
        <v>2845.8051147460928</v>
      </c>
      <c r="R99" s="33">
        <v>2993.400024414062</v>
      </c>
      <c r="S99" s="33">
        <v>3149.60205078125</v>
      </c>
      <c r="T99" s="33">
        <v>3306.082000732416</v>
      </c>
      <c r="U99" s="33">
        <v>3472.6760864257813</v>
      </c>
      <c r="V99" s="33">
        <v>3642.4990844726508</v>
      </c>
      <c r="W99" s="33">
        <v>3815.6539916992128</v>
      </c>
      <c r="X99" s="33">
        <v>3993.2119750976508</v>
      </c>
      <c r="Y99" s="33">
        <v>4175.7440795898383</v>
      </c>
      <c r="Z99" s="33">
        <v>4364.7819213867133</v>
      </c>
      <c r="AA99" s="33">
        <v>4557.4061279296875</v>
      </c>
      <c r="AB99" s="33">
        <v>4750.507080078125</v>
      </c>
      <c r="AC99" s="33">
        <v>4944.2018432617178</v>
      </c>
      <c r="AD99" s="33">
        <v>5141.238037109375</v>
      </c>
      <c r="AE99" s="33">
        <v>5338.71484375</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20.000450138200002</v>
      </c>
      <c r="K102" s="33">
        <v>20.000450183430001</v>
      </c>
      <c r="L102" s="33">
        <v>20.000450222640001</v>
      </c>
      <c r="M102" s="33">
        <v>20.000450265480001</v>
      </c>
      <c r="N102" s="33">
        <v>220.64187999999999</v>
      </c>
      <c r="O102" s="33">
        <v>663.97075999999902</v>
      </c>
      <c r="P102" s="33">
        <v>663.97075999999902</v>
      </c>
      <c r="Q102" s="33">
        <v>663.97075999999902</v>
      </c>
      <c r="R102" s="33">
        <v>663.97075999999902</v>
      </c>
      <c r="S102" s="33">
        <v>984.84649999999999</v>
      </c>
      <c r="T102" s="33">
        <v>984.84649999999999</v>
      </c>
      <c r="U102" s="33">
        <v>984.84649999999999</v>
      </c>
      <c r="V102" s="33">
        <v>964.84649999999999</v>
      </c>
      <c r="W102" s="33">
        <v>964.84649999999999</v>
      </c>
      <c r="X102" s="33">
        <v>1715.8598999999999</v>
      </c>
      <c r="Y102" s="33">
        <v>1715.8598999999999</v>
      </c>
      <c r="Z102" s="33">
        <v>1715.8598999999999</v>
      </c>
      <c r="AA102" s="33">
        <v>1715.8598999999999</v>
      </c>
      <c r="AB102" s="33">
        <v>2793.7372999999998</v>
      </c>
      <c r="AC102" s="33">
        <v>2793.7372999999998</v>
      </c>
      <c r="AD102" s="33">
        <v>3998.2440000000001</v>
      </c>
      <c r="AE102" s="33">
        <v>3998.2440000000001</v>
      </c>
    </row>
    <row r="103" spans="1:31">
      <c r="A103" s="29" t="s">
        <v>131</v>
      </c>
      <c r="B103" s="29" t="s">
        <v>72</v>
      </c>
      <c r="C103" s="33">
        <v>490</v>
      </c>
      <c r="D103" s="33">
        <v>490</v>
      </c>
      <c r="E103" s="33">
        <v>490</v>
      </c>
      <c r="F103" s="33">
        <v>490</v>
      </c>
      <c r="G103" s="33">
        <v>490</v>
      </c>
      <c r="H103" s="33">
        <v>490</v>
      </c>
      <c r="I103" s="33">
        <v>490</v>
      </c>
      <c r="J103" s="33">
        <v>490.00020076442001</v>
      </c>
      <c r="K103" s="33">
        <v>490.00020077622003</v>
      </c>
      <c r="L103" s="33">
        <v>490.00020079846001</v>
      </c>
      <c r="M103" s="33">
        <v>490.00020080693997</v>
      </c>
      <c r="N103" s="33">
        <v>888.38364000000001</v>
      </c>
      <c r="O103" s="33">
        <v>1339.8236000000002</v>
      </c>
      <c r="P103" s="33">
        <v>1339.8236000000002</v>
      </c>
      <c r="Q103" s="33">
        <v>1339.8236000000002</v>
      </c>
      <c r="R103" s="33">
        <v>1339.8236000000002</v>
      </c>
      <c r="S103" s="33">
        <v>2137.2952</v>
      </c>
      <c r="T103" s="33">
        <v>2137.2952</v>
      </c>
      <c r="U103" s="33">
        <v>2137.2952</v>
      </c>
      <c r="V103" s="33">
        <v>2137.2952</v>
      </c>
      <c r="W103" s="33">
        <v>2473.4767999999999</v>
      </c>
      <c r="X103" s="33">
        <v>3434.4106000000002</v>
      </c>
      <c r="Y103" s="33">
        <v>3434.4106000000002</v>
      </c>
      <c r="Z103" s="33">
        <v>3434.4106000000002</v>
      </c>
      <c r="AA103" s="33">
        <v>3434.4106000000002</v>
      </c>
      <c r="AB103" s="33">
        <v>3590</v>
      </c>
      <c r="AC103" s="33">
        <v>3590</v>
      </c>
      <c r="AD103" s="33">
        <v>3590</v>
      </c>
      <c r="AE103" s="33">
        <v>3590</v>
      </c>
    </row>
    <row r="104" spans="1:31">
      <c r="A104" s="29" t="s">
        <v>131</v>
      </c>
      <c r="B104" s="29" t="s">
        <v>76</v>
      </c>
      <c r="C104" s="33">
        <v>18.792000293731611</v>
      </c>
      <c r="D104" s="33">
        <v>56.930000305175746</v>
      </c>
      <c r="E104" s="33">
        <v>116.31200408935541</v>
      </c>
      <c r="F104" s="33">
        <v>203.74100685119538</v>
      </c>
      <c r="G104" s="33">
        <v>316.67499160766528</v>
      </c>
      <c r="H104" s="33">
        <v>441.51198577880842</v>
      </c>
      <c r="I104" s="33">
        <v>598.09701538085881</v>
      </c>
      <c r="J104" s="33">
        <v>788.33800506591706</v>
      </c>
      <c r="K104" s="33">
        <v>1007.1959838867181</v>
      </c>
      <c r="L104" s="33">
        <v>1181.6699371337841</v>
      </c>
      <c r="M104" s="33">
        <v>1375.488037109372</v>
      </c>
      <c r="N104" s="33">
        <v>1581.046997070305</v>
      </c>
      <c r="O104" s="33">
        <v>1799.5640411376919</v>
      </c>
      <c r="P104" s="33">
        <v>2003.201034545895</v>
      </c>
      <c r="Q104" s="33">
        <v>2215.9790039062468</v>
      </c>
      <c r="R104" s="33">
        <v>2320.6339721679628</v>
      </c>
      <c r="S104" s="33">
        <v>2431.5501098632758</v>
      </c>
      <c r="T104" s="33">
        <v>2543.8589782714839</v>
      </c>
      <c r="U104" s="33">
        <v>2662.8169250488231</v>
      </c>
      <c r="V104" s="33">
        <v>2785.4378967285102</v>
      </c>
      <c r="W104" s="33">
        <v>2910.140014648432</v>
      </c>
      <c r="X104" s="33">
        <v>3039.4479064941352</v>
      </c>
      <c r="Y104" s="33">
        <v>3174.2980346679628</v>
      </c>
      <c r="Z104" s="33">
        <v>3316.8311157226563</v>
      </c>
      <c r="AA104" s="33">
        <v>3463.237915039057</v>
      </c>
      <c r="AB104" s="33">
        <v>3617.5489807128902</v>
      </c>
      <c r="AC104" s="33">
        <v>3775.544921874995</v>
      </c>
      <c r="AD104" s="33">
        <v>3934.3799438476508</v>
      </c>
      <c r="AE104" s="33">
        <v>4096.4850463867178</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375.33010338228598</v>
      </c>
      <c r="L107" s="33">
        <v>375.33015051843597</v>
      </c>
      <c r="M107" s="33">
        <v>375.330161683786</v>
      </c>
      <c r="N107" s="33">
        <v>375.33123622040597</v>
      </c>
      <c r="O107" s="33">
        <v>320.00123631669999</v>
      </c>
      <c r="P107" s="33">
        <v>320.00123632089998</v>
      </c>
      <c r="Q107" s="33">
        <v>320.00123644960001</v>
      </c>
      <c r="R107" s="33">
        <v>320.00123646240002</v>
      </c>
      <c r="S107" s="33">
        <v>320.00123660150001</v>
      </c>
      <c r="T107" s="33">
        <v>320.00123662189998</v>
      </c>
      <c r="U107" s="33">
        <v>320.00123666939999</v>
      </c>
      <c r="V107" s="33">
        <v>320.00123670239998</v>
      </c>
      <c r="W107" s="33">
        <v>300.00141050449997</v>
      </c>
      <c r="X107" s="33">
        <v>1.4053631E-3</v>
      </c>
      <c r="Y107" s="33">
        <v>1.4053742999999999E-3</v>
      </c>
      <c r="Z107" s="33">
        <v>448.80437999999998</v>
      </c>
      <c r="AA107" s="33">
        <v>448.80437999999998</v>
      </c>
      <c r="AB107" s="33">
        <v>448.80437999999998</v>
      </c>
      <c r="AC107" s="33">
        <v>448.80435</v>
      </c>
      <c r="AD107" s="33">
        <v>448.80435</v>
      </c>
      <c r="AE107" s="33">
        <v>493.91300000000001</v>
      </c>
    </row>
    <row r="108" spans="1:31">
      <c r="A108" s="29" t="s">
        <v>132</v>
      </c>
      <c r="B108" s="29" t="s">
        <v>72</v>
      </c>
      <c r="C108" s="33">
        <v>0</v>
      </c>
      <c r="D108" s="33">
        <v>0</v>
      </c>
      <c r="E108" s="33">
        <v>0</v>
      </c>
      <c r="F108" s="33">
        <v>0</v>
      </c>
      <c r="G108" s="33">
        <v>0</v>
      </c>
      <c r="H108" s="33">
        <v>1.278753E-4</v>
      </c>
      <c r="I108" s="33">
        <v>2.0690967999999999E-4</v>
      </c>
      <c r="J108" s="33">
        <v>3.0302242000000002E-4</v>
      </c>
      <c r="K108" s="33">
        <v>3.5042074000000002E-4</v>
      </c>
      <c r="L108" s="33">
        <v>3.9235170000000001E-4</v>
      </c>
      <c r="M108" s="33">
        <v>4.1143445000000001E-4</v>
      </c>
      <c r="N108" s="33">
        <v>1474.5867000000001</v>
      </c>
      <c r="O108" s="33">
        <v>1474.5867000000001</v>
      </c>
      <c r="P108" s="33">
        <v>1474.5867000000001</v>
      </c>
      <c r="Q108" s="33">
        <v>1803.8064999999999</v>
      </c>
      <c r="R108" s="33">
        <v>1803.8064999999999</v>
      </c>
      <c r="S108" s="33">
        <v>1803.8064999999999</v>
      </c>
      <c r="T108" s="33">
        <v>1803.8064999999999</v>
      </c>
      <c r="U108" s="33">
        <v>1803.8064999999999</v>
      </c>
      <c r="V108" s="33">
        <v>1803.8064999999999</v>
      </c>
      <c r="W108" s="33">
        <v>2400</v>
      </c>
      <c r="X108" s="33">
        <v>2400</v>
      </c>
      <c r="Y108" s="33">
        <v>2400</v>
      </c>
      <c r="Z108" s="33">
        <v>2400</v>
      </c>
      <c r="AA108" s="33">
        <v>2400</v>
      </c>
      <c r="AB108" s="33">
        <v>2400</v>
      </c>
      <c r="AC108" s="33">
        <v>2400</v>
      </c>
      <c r="AD108" s="33">
        <v>2400</v>
      </c>
      <c r="AE108" s="33">
        <v>2400</v>
      </c>
    </row>
    <row r="109" spans="1:31">
      <c r="A109" s="29" t="s">
        <v>132</v>
      </c>
      <c r="B109" s="29" t="s">
        <v>76</v>
      </c>
      <c r="C109" s="33">
        <v>21.324999809265112</v>
      </c>
      <c r="D109" s="33">
        <v>39.332999229431003</v>
      </c>
      <c r="E109" s="33">
        <v>124.65300178527829</v>
      </c>
      <c r="F109" s="33">
        <v>240.5120048522939</v>
      </c>
      <c r="G109" s="33">
        <v>387.46300506591774</v>
      </c>
      <c r="H109" s="33">
        <v>568.47399139404206</v>
      </c>
      <c r="I109" s="33">
        <v>786.96098327636605</v>
      </c>
      <c r="J109" s="33">
        <v>1024.835983276367</v>
      </c>
      <c r="K109" s="33">
        <v>1297.2010192871039</v>
      </c>
      <c r="L109" s="33">
        <v>1508.376068115231</v>
      </c>
      <c r="M109" s="33">
        <v>1741.757995605466</v>
      </c>
      <c r="N109" s="33">
        <v>1990.8499450683539</v>
      </c>
      <c r="O109" s="33">
        <v>2255.0250549316352</v>
      </c>
      <c r="P109" s="33">
        <v>2511.4719543456981</v>
      </c>
      <c r="Q109" s="33">
        <v>2773.6560668945313</v>
      </c>
      <c r="R109" s="33">
        <v>2913.0490112304678</v>
      </c>
      <c r="S109" s="33">
        <v>3058.5720520019481</v>
      </c>
      <c r="T109" s="33">
        <v>3207.325073242187</v>
      </c>
      <c r="U109" s="33">
        <v>3364.1940307617178</v>
      </c>
      <c r="V109" s="33">
        <v>3523.5459594726508</v>
      </c>
      <c r="W109" s="33">
        <v>3687.8629760742178</v>
      </c>
      <c r="X109" s="33">
        <v>3855.463012695307</v>
      </c>
      <c r="Y109" s="33">
        <v>4029.3500366210928</v>
      </c>
      <c r="Z109" s="33">
        <v>4209.115112304682</v>
      </c>
      <c r="AA109" s="33">
        <v>4396.3960571289063</v>
      </c>
      <c r="AB109" s="33">
        <v>4589.93505859375</v>
      </c>
      <c r="AC109" s="33">
        <v>4789.6218872070313</v>
      </c>
      <c r="AD109" s="33">
        <v>4990.3800048828125</v>
      </c>
      <c r="AE109" s="33">
        <v>5195.4019775390625</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205.00012182601</v>
      </c>
      <c r="L112" s="33">
        <v>175.00013582225</v>
      </c>
      <c r="M112" s="33">
        <v>175.00013667041</v>
      </c>
      <c r="N112" s="33">
        <v>253.23552000000001</v>
      </c>
      <c r="O112" s="33">
        <v>253.23552000000001</v>
      </c>
      <c r="P112" s="33">
        <v>228.23552000000001</v>
      </c>
      <c r="Q112" s="33">
        <v>600.270479999999</v>
      </c>
      <c r="R112" s="33">
        <v>600.270479999999</v>
      </c>
      <c r="S112" s="33">
        <v>632.51389999999992</v>
      </c>
      <c r="T112" s="33">
        <v>632.51389999999992</v>
      </c>
      <c r="U112" s="33">
        <v>632.51389999999992</v>
      </c>
      <c r="V112" s="33">
        <v>632.51389999999992</v>
      </c>
      <c r="W112" s="33">
        <v>833.72580000000005</v>
      </c>
      <c r="X112" s="33">
        <v>833.72580000000005</v>
      </c>
      <c r="Y112" s="33">
        <v>833.72580000000005</v>
      </c>
      <c r="Z112" s="33">
        <v>998.69616999999903</v>
      </c>
      <c r="AA112" s="33">
        <v>998.69616999999903</v>
      </c>
      <c r="AB112" s="33">
        <v>998.69616999999903</v>
      </c>
      <c r="AC112" s="33">
        <v>998.69616999999903</v>
      </c>
      <c r="AD112" s="33">
        <v>998.6961</v>
      </c>
      <c r="AE112" s="33">
        <v>998.69604000000004</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1.244355E-4</v>
      </c>
      <c r="X113" s="33">
        <v>1.24464769999999E-4</v>
      </c>
      <c r="Y113" s="33">
        <v>1.2447798999999901E-4</v>
      </c>
      <c r="Z113" s="33">
        <v>1.8162446E-4</v>
      </c>
      <c r="AA113" s="33">
        <v>1.8163089999999999E-4</v>
      </c>
      <c r="AB113" s="33">
        <v>1.8164089E-4</v>
      </c>
      <c r="AC113" s="33">
        <v>1.8165204999999999E-4</v>
      </c>
      <c r="AD113" s="33">
        <v>1.8166098999999999E-4</v>
      </c>
      <c r="AE113" s="33">
        <v>1.8168804999999999E-4</v>
      </c>
    </row>
    <row r="114" spans="1:31">
      <c r="A114" s="29" t="s">
        <v>133</v>
      </c>
      <c r="B114" s="29" t="s">
        <v>76</v>
      </c>
      <c r="C114" s="33">
        <v>19.108000516891451</v>
      </c>
      <c r="D114" s="33">
        <v>37.433001041412268</v>
      </c>
      <c r="E114" s="33">
        <v>64.041998863220101</v>
      </c>
      <c r="F114" s="33">
        <v>100.9389972686767</v>
      </c>
      <c r="G114" s="33">
        <v>139.00600242614701</v>
      </c>
      <c r="H114" s="33">
        <v>181.2900047302239</v>
      </c>
      <c r="I114" s="33">
        <v>233.20699691772381</v>
      </c>
      <c r="J114" s="33">
        <v>295.74800109863247</v>
      </c>
      <c r="K114" s="33">
        <v>367.72499084472639</v>
      </c>
      <c r="L114" s="33">
        <v>418.77000427246037</v>
      </c>
      <c r="M114" s="33">
        <v>476.5399932861323</v>
      </c>
      <c r="N114" s="33">
        <v>537.83000946044876</v>
      </c>
      <c r="O114" s="33">
        <v>602.48300170898392</v>
      </c>
      <c r="P114" s="33">
        <v>656.358985900878</v>
      </c>
      <c r="Q114" s="33">
        <v>712.61397552490098</v>
      </c>
      <c r="R114" s="33">
        <v>743.76597595214798</v>
      </c>
      <c r="S114" s="33">
        <v>776.57901000976506</v>
      </c>
      <c r="T114" s="33">
        <v>809.53199768066293</v>
      </c>
      <c r="U114" s="33">
        <v>844.20101928710903</v>
      </c>
      <c r="V114" s="33">
        <v>879.81898498535099</v>
      </c>
      <c r="W114" s="33">
        <v>916.08302307128906</v>
      </c>
      <c r="X114" s="33">
        <v>953.68797302246003</v>
      </c>
      <c r="Y114" s="33">
        <v>992.26100158691304</v>
      </c>
      <c r="Z114" s="33">
        <v>1032.718978881835</v>
      </c>
      <c r="AA114" s="33">
        <v>1074.201995849608</v>
      </c>
      <c r="AB114" s="33">
        <v>1117.7970275878902</v>
      </c>
      <c r="AC114" s="33">
        <v>1162.580978393554</v>
      </c>
      <c r="AD114" s="33">
        <v>1208.344024658202</v>
      </c>
      <c r="AE114" s="33">
        <v>1254.282028198234</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1.0272253999999999E-4</v>
      </c>
      <c r="Z117" s="33">
        <v>1.0711638E-4</v>
      </c>
      <c r="AA117" s="33">
        <v>1.13568036E-4</v>
      </c>
      <c r="AB117" s="33">
        <v>1.1901183999999999E-4</v>
      </c>
      <c r="AC117" s="33">
        <v>1.19763055E-4</v>
      </c>
      <c r="AD117" s="33">
        <v>1.3113103E-4</v>
      </c>
      <c r="AE117" s="33">
        <v>1.4638585999999999E-4</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2.531000047922126</v>
      </c>
      <c r="D119" s="33">
        <v>5.8989998698234514</v>
      </c>
      <c r="E119" s="33">
        <v>10.95600008964537</v>
      </c>
      <c r="F119" s="33">
        <v>18.307000398635768</v>
      </c>
      <c r="G119" s="33">
        <v>27.271999120712248</v>
      </c>
      <c r="H119" s="33">
        <v>37.668000698089529</v>
      </c>
      <c r="I119" s="33">
        <v>50.497000694274853</v>
      </c>
      <c r="J119" s="33">
        <v>65.411998748779297</v>
      </c>
      <c r="K119" s="33">
        <v>82.598003387451101</v>
      </c>
      <c r="L119" s="33">
        <v>96.729002952575598</v>
      </c>
      <c r="M119" s="33">
        <v>112.11099720001209</v>
      </c>
      <c r="N119" s="33">
        <v>128.7480001449583</v>
      </c>
      <c r="O119" s="33">
        <v>146.674007415771</v>
      </c>
      <c r="P119" s="33">
        <v>164.1120033264157</v>
      </c>
      <c r="Q119" s="33">
        <v>182.07299804687452</v>
      </c>
      <c r="R119" s="33">
        <v>191.79999732971089</v>
      </c>
      <c r="S119" s="33">
        <v>202.03400230407689</v>
      </c>
      <c r="T119" s="33">
        <v>212.35599899291938</v>
      </c>
      <c r="U119" s="33">
        <v>223.17800712585358</v>
      </c>
      <c r="V119" s="33">
        <v>234.19300270080521</v>
      </c>
      <c r="W119" s="33">
        <v>245.49399948120112</v>
      </c>
      <c r="X119" s="33">
        <v>256.95800399780211</v>
      </c>
      <c r="Y119" s="33">
        <v>268.73600196838322</v>
      </c>
      <c r="Z119" s="33">
        <v>280.62199401855423</v>
      </c>
      <c r="AA119" s="33">
        <v>292.61600875854447</v>
      </c>
      <c r="AB119" s="33">
        <v>304.57599258422778</v>
      </c>
      <c r="AC119" s="33">
        <v>316.62600326538069</v>
      </c>
      <c r="AD119" s="33">
        <v>328.75601196289063</v>
      </c>
      <c r="AE119" s="33">
        <v>340.86399841308514</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14317.73557949064</v>
      </c>
      <c r="D124" s="33">
        <v>16038.031738281245</v>
      </c>
      <c r="E124" s="33">
        <v>18141.66250038147</v>
      </c>
      <c r="F124" s="33">
        <v>20467.162845611565</v>
      </c>
      <c r="G124" s="33">
        <v>22742.462699890129</v>
      </c>
      <c r="H124" s="33">
        <v>24794.136241912842</v>
      </c>
      <c r="I124" s="33">
        <v>27203.264793395989</v>
      </c>
      <c r="J124" s="33">
        <v>29404.585037231431</v>
      </c>
      <c r="K124" s="33">
        <v>31633.684417724588</v>
      </c>
      <c r="L124" s="33">
        <v>33722.422073364258</v>
      </c>
      <c r="M124" s="33">
        <v>35881.735794067376</v>
      </c>
      <c r="N124" s="33">
        <v>38229.617347717271</v>
      </c>
      <c r="O124" s="33">
        <v>40526.807868957505</v>
      </c>
      <c r="P124" s="33">
        <v>42201.454330444321</v>
      </c>
      <c r="Q124" s="33">
        <v>43959.248107910142</v>
      </c>
      <c r="R124" s="33">
        <v>45343.557586669915</v>
      </c>
      <c r="S124" s="33">
        <v>47243.382507324204</v>
      </c>
      <c r="T124" s="33">
        <v>48591.002059936516</v>
      </c>
      <c r="U124" s="33">
        <v>50017.107940673828</v>
      </c>
      <c r="V124" s="33">
        <v>51711.974105834954</v>
      </c>
      <c r="W124" s="33">
        <v>53139.024307250962</v>
      </c>
      <c r="X124" s="33">
        <v>54708.855667114243</v>
      </c>
      <c r="Y124" s="33">
        <v>56320.096862792961</v>
      </c>
      <c r="Z124" s="33">
        <v>57968.833374023438</v>
      </c>
      <c r="AA124" s="33">
        <v>59644.967987060547</v>
      </c>
      <c r="AB124" s="33">
        <v>61342.158584594727</v>
      </c>
      <c r="AC124" s="33">
        <v>63040.189727783189</v>
      </c>
      <c r="AD124" s="33">
        <v>64716.189086914055</v>
      </c>
      <c r="AE124" s="33">
        <v>66373.636596679688</v>
      </c>
    </row>
    <row r="125" spans="1:31" collapsed="1">
      <c r="A125" s="29" t="s">
        <v>40</v>
      </c>
      <c r="B125" s="29" t="s">
        <v>77</v>
      </c>
      <c r="C125" s="33">
        <v>579.5</v>
      </c>
      <c r="D125" s="33">
        <v>1031.2</v>
      </c>
      <c r="E125" s="33">
        <v>1768.4</v>
      </c>
      <c r="F125" s="33">
        <v>2546.2999999999997</v>
      </c>
      <c r="G125" s="33">
        <v>3286.9</v>
      </c>
      <c r="H125" s="33">
        <v>3921.6</v>
      </c>
      <c r="I125" s="33">
        <v>4557.8000000000011</v>
      </c>
      <c r="J125" s="33">
        <v>5129.8</v>
      </c>
      <c r="K125" s="33">
        <v>5641.2</v>
      </c>
      <c r="L125" s="33">
        <v>6325.9</v>
      </c>
      <c r="M125" s="33">
        <v>7040.2999999999993</v>
      </c>
      <c r="N125" s="33">
        <v>7755.7999999999993</v>
      </c>
      <c r="O125" s="33">
        <v>8465.7000000000007</v>
      </c>
      <c r="P125" s="33">
        <v>9049.4000000000015</v>
      </c>
      <c r="Q125" s="33">
        <v>9600.4</v>
      </c>
      <c r="R125" s="33">
        <v>9649.8000000000011</v>
      </c>
      <c r="S125" s="33">
        <v>9702.8000000000011</v>
      </c>
      <c r="T125" s="33">
        <v>9740.4</v>
      </c>
      <c r="U125" s="33">
        <v>9784.1</v>
      </c>
      <c r="V125" s="33">
        <v>9817.1</v>
      </c>
      <c r="W125" s="33">
        <v>9839.6</v>
      </c>
      <c r="X125" s="33">
        <v>9854</v>
      </c>
      <c r="Y125" s="33">
        <v>9863.4000000000015</v>
      </c>
      <c r="Z125" s="33">
        <v>9870</v>
      </c>
      <c r="AA125" s="33">
        <v>9868.2999999999993</v>
      </c>
      <c r="AB125" s="33">
        <v>9858.5</v>
      </c>
      <c r="AC125" s="33">
        <v>9836.4</v>
      </c>
      <c r="AD125" s="33">
        <v>9798.5999999999985</v>
      </c>
      <c r="AE125" s="33">
        <v>9747.0000000000036</v>
      </c>
    </row>
    <row r="126" spans="1:31" collapsed="1">
      <c r="A126" s="29" t="s">
        <v>40</v>
      </c>
      <c r="B126" s="29" t="s">
        <v>78</v>
      </c>
      <c r="C126" s="33">
        <v>579.5</v>
      </c>
      <c r="D126" s="33">
        <v>1031.2</v>
      </c>
      <c r="E126" s="33">
        <v>1768.4</v>
      </c>
      <c r="F126" s="33">
        <v>2546.2999999999997</v>
      </c>
      <c r="G126" s="33">
        <v>3286.9</v>
      </c>
      <c r="H126" s="33">
        <v>3921.6</v>
      </c>
      <c r="I126" s="33">
        <v>4557.8000000000011</v>
      </c>
      <c r="J126" s="33">
        <v>5129.8</v>
      </c>
      <c r="K126" s="33">
        <v>5641.2</v>
      </c>
      <c r="L126" s="33">
        <v>6325.9</v>
      </c>
      <c r="M126" s="33">
        <v>7040.2999999999993</v>
      </c>
      <c r="N126" s="33">
        <v>7755.7999999999993</v>
      </c>
      <c r="O126" s="33">
        <v>8465.7000000000007</v>
      </c>
      <c r="P126" s="33">
        <v>9049.4000000000015</v>
      </c>
      <c r="Q126" s="33">
        <v>9600.4</v>
      </c>
      <c r="R126" s="33">
        <v>9649.8000000000011</v>
      </c>
      <c r="S126" s="33">
        <v>9702.8000000000011</v>
      </c>
      <c r="T126" s="33">
        <v>9740.4</v>
      </c>
      <c r="U126" s="33">
        <v>9784.1</v>
      </c>
      <c r="V126" s="33">
        <v>9817.1</v>
      </c>
      <c r="W126" s="33">
        <v>9839.6</v>
      </c>
      <c r="X126" s="33">
        <v>9854</v>
      </c>
      <c r="Y126" s="33">
        <v>9863.4000000000015</v>
      </c>
      <c r="Z126" s="33">
        <v>9870</v>
      </c>
      <c r="AA126" s="33">
        <v>9868.2999999999993</v>
      </c>
      <c r="AB126" s="33">
        <v>9858.5</v>
      </c>
      <c r="AC126" s="33">
        <v>9836.4</v>
      </c>
      <c r="AD126" s="33">
        <v>9798.5999999999985</v>
      </c>
      <c r="AE126" s="33">
        <v>9747.0000000000036</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4241.3829040527289</v>
      </c>
      <c r="D129" s="25">
        <v>4711.3319396972647</v>
      </c>
      <c r="E129" s="25">
        <v>5343.9404907226563</v>
      </c>
      <c r="F129" s="25">
        <v>6062.9208984375</v>
      </c>
      <c r="G129" s="25">
        <v>6807.4859619140625</v>
      </c>
      <c r="H129" s="25">
        <v>7463.93701171875</v>
      </c>
      <c r="I129" s="25">
        <v>8257.1661376953107</v>
      </c>
      <c r="J129" s="25">
        <v>9003.6689453125</v>
      </c>
      <c r="K129" s="25">
        <v>9768.92822265625</v>
      </c>
      <c r="L129" s="25">
        <v>10504.7978515625</v>
      </c>
      <c r="M129" s="25">
        <v>11253.5546875</v>
      </c>
      <c r="N129" s="25">
        <v>12077.626098632811</v>
      </c>
      <c r="O129" s="25">
        <v>12885.68591308593</v>
      </c>
      <c r="P129" s="25">
        <v>13472.84814453125</v>
      </c>
      <c r="Q129" s="25">
        <v>14095.52270507812</v>
      </c>
      <c r="R129" s="25">
        <v>14591.8154296875</v>
      </c>
      <c r="S129" s="25">
        <v>15270.205078125</v>
      </c>
      <c r="T129" s="25">
        <v>15752.2724609375</v>
      </c>
      <c r="U129" s="25">
        <v>16264.2509765625</v>
      </c>
      <c r="V129" s="25">
        <v>16864</v>
      </c>
      <c r="W129" s="25">
        <v>17367.352294921871</v>
      </c>
      <c r="X129" s="25">
        <v>17918.0751953125</v>
      </c>
      <c r="Y129" s="25">
        <v>18480.28564453125</v>
      </c>
      <c r="Z129" s="25">
        <v>19049.06884765625</v>
      </c>
      <c r="AA129" s="25">
        <v>19615.707275390621</v>
      </c>
      <c r="AB129" s="25">
        <v>20164.0634765625</v>
      </c>
      <c r="AC129" s="25">
        <v>20698.415283203121</v>
      </c>
      <c r="AD129" s="25">
        <v>21227.725830078121</v>
      </c>
      <c r="AE129" s="25">
        <v>21742.505615234371</v>
      </c>
    </row>
    <row r="130" spans="1:31">
      <c r="A130" s="29" t="s">
        <v>130</v>
      </c>
      <c r="B130" s="29" t="s">
        <v>77</v>
      </c>
      <c r="C130" s="33">
        <v>203.5</v>
      </c>
      <c r="D130" s="33">
        <v>385.90000000000003</v>
      </c>
      <c r="E130" s="33">
        <v>585</v>
      </c>
      <c r="F130" s="33">
        <v>808.6</v>
      </c>
      <c r="G130" s="33">
        <v>1038.8</v>
      </c>
      <c r="H130" s="33">
        <v>1231.3000000000002</v>
      </c>
      <c r="I130" s="33">
        <v>1430.2000000000003</v>
      </c>
      <c r="J130" s="33">
        <v>1617.7000000000003</v>
      </c>
      <c r="K130" s="33">
        <v>1786.0000000000002</v>
      </c>
      <c r="L130" s="33">
        <v>2016.8000000000002</v>
      </c>
      <c r="M130" s="33">
        <v>2252.5</v>
      </c>
      <c r="N130" s="33">
        <v>2492.1999999999998</v>
      </c>
      <c r="O130" s="33">
        <v>2729.7000000000003</v>
      </c>
      <c r="P130" s="33">
        <v>2928.2000000000003</v>
      </c>
      <c r="Q130" s="33">
        <v>3115.2</v>
      </c>
      <c r="R130" s="33">
        <v>3140.2000000000003</v>
      </c>
      <c r="S130" s="33">
        <v>3166.7000000000003</v>
      </c>
      <c r="T130" s="33">
        <v>3186.2999999999997</v>
      </c>
      <c r="U130" s="33">
        <v>3208.5</v>
      </c>
      <c r="V130" s="33">
        <v>3226.3</v>
      </c>
      <c r="W130" s="33">
        <v>3239.8</v>
      </c>
      <c r="X130" s="33">
        <v>3250</v>
      </c>
      <c r="Y130" s="33">
        <v>3257.1000000000004</v>
      </c>
      <c r="Z130" s="33">
        <v>3262.3999999999996</v>
      </c>
      <c r="AA130" s="33">
        <v>3263.8</v>
      </c>
      <c r="AB130" s="33">
        <v>3259</v>
      </c>
      <c r="AC130" s="33">
        <v>3248.0999999999995</v>
      </c>
      <c r="AD130" s="33">
        <v>3233.5999999999995</v>
      </c>
      <c r="AE130" s="33">
        <v>3213.2</v>
      </c>
    </row>
    <row r="131" spans="1:31">
      <c r="A131" s="29" t="s">
        <v>130</v>
      </c>
      <c r="B131" s="29" t="s">
        <v>78</v>
      </c>
      <c r="C131" s="33">
        <v>203.5</v>
      </c>
      <c r="D131" s="33">
        <v>385.90000000000003</v>
      </c>
      <c r="E131" s="33">
        <v>585</v>
      </c>
      <c r="F131" s="33">
        <v>808.6</v>
      </c>
      <c r="G131" s="33">
        <v>1038.8</v>
      </c>
      <c r="H131" s="33">
        <v>1231.3000000000002</v>
      </c>
      <c r="I131" s="33">
        <v>1430.2000000000003</v>
      </c>
      <c r="J131" s="33">
        <v>1617.7000000000003</v>
      </c>
      <c r="K131" s="33">
        <v>1786.0000000000002</v>
      </c>
      <c r="L131" s="33">
        <v>2016.8000000000002</v>
      </c>
      <c r="M131" s="33">
        <v>2252.5</v>
      </c>
      <c r="N131" s="33">
        <v>2492.1999999999998</v>
      </c>
      <c r="O131" s="33">
        <v>2729.7000000000003</v>
      </c>
      <c r="P131" s="33">
        <v>2928.2000000000003</v>
      </c>
      <c r="Q131" s="33">
        <v>3115.2</v>
      </c>
      <c r="R131" s="33">
        <v>3140.2000000000003</v>
      </c>
      <c r="S131" s="33">
        <v>3166.7000000000003</v>
      </c>
      <c r="T131" s="33">
        <v>3186.2999999999997</v>
      </c>
      <c r="U131" s="33">
        <v>3208.5</v>
      </c>
      <c r="V131" s="33">
        <v>3226.3</v>
      </c>
      <c r="W131" s="33">
        <v>3239.8</v>
      </c>
      <c r="X131" s="33">
        <v>3250</v>
      </c>
      <c r="Y131" s="33">
        <v>3257.1000000000004</v>
      </c>
      <c r="Z131" s="33">
        <v>3262.3999999999996</v>
      </c>
      <c r="AA131" s="33">
        <v>3263.8</v>
      </c>
      <c r="AB131" s="33">
        <v>3259</v>
      </c>
      <c r="AC131" s="33">
        <v>3248.0999999999995</v>
      </c>
      <c r="AD131" s="33">
        <v>3233.5999999999995</v>
      </c>
      <c r="AE131" s="33">
        <v>3213.2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4265.7440490722647</v>
      </c>
      <c r="D134" s="25">
        <v>4680.951629638671</v>
      </c>
      <c r="E134" s="25">
        <v>5183.1304321289063</v>
      </c>
      <c r="F134" s="25">
        <v>5787.557373046875</v>
      </c>
      <c r="G134" s="25">
        <v>6389.47265625</v>
      </c>
      <c r="H134" s="25">
        <v>6895.2298583984375</v>
      </c>
      <c r="I134" s="25">
        <v>7516.7694091796875</v>
      </c>
      <c r="J134" s="25">
        <v>8113.26904296875</v>
      </c>
      <c r="K134" s="25">
        <v>8718.3391113281195</v>
      </c>
      <c r="L134" s="25">
        <v>9285.158203125</v>
      </c>
      <c r="M134" s="25">
        <v>9878.2021484375</v>
      </c>
      <c r="N134" s="25">
        <v>10523.746215820311</v>
      </c>
      <c r="O134" s="25">
        <v>11158.63232421875</v>
      </c>
      <c r="P134" s="25">
        <v>11620.78198242187</v>
      </c>
      <c r="Q134" s="25">
        <v>12106.79614257812</v>
      </c>
      <c r="R134" s="25">
        <v>12479.32067871093</v>
      </c>
      <c r="S134" s="25">
        <v>13012.87097167968</v>
      </c>
      <c r="T134" s="25">
        <v>13376.08813476562</v>
      </c>
      <c r="U134" s="25">
        <v>13757.3876953125</v>
      </c>
      <c r="V134" s="25">
        <v>14223.6259765625</v>
      </c>
      <c r="W134" s="25">
        <v>14602.67431640625</v>
      </c>
      <c r="X134" s="25">
        <v>15026.61889648437</v>
      </c>
      <c r="Y134" s="25">
        <v>15462.798828125</v>
      </c>
      <c r="Z134" s="25">
        <v>15914.64794921875</v>
      </c>
      <c r="AA134" s="25">
        <v>16374.3203125</v>
      </c>
      <c r="AB134" s="25">
        <v>16853.6875</v>
      </c>
      <c r="AC134" s="25">
        <v>17335.372314453121</v>
      </c>
      <c r="AD134" s="25">
        <v>17808.1953125</v>
      </c>
      <c r="AE134" s="25">
        <v>18279.0087890625</v>
      </c>
    </row>
    <row r="135" spans="1:31">
      <c r="A135" s="29" t="s">
        <v>131</v>
      </c>
      <c r="B135" s="29" t="s">
        <v>77</v>
      </c>
      <c r="C135" s="33">
        <v>113.00000000000001</v>
      </c>
      <c r="D135" s="33">
        <v>269.20000000000005</v>
      </c>
      <c r="E135" s="33">
        <v>441.49999999999994</v>
      </c>
      <c r="F135" s="33">
        <v>636.29999999999995</v>
      </c>
      <c r="G135" s="33">
        <v>828.89999999999986</v>
      </c>
      <c r="H135" s="33">
        <v>979.8</v>
      </c>
      <c r="I135" s="33">
        <v>1137.4000000000001</v>
      </c>
      <c r="J135" s="33">
        <v>1294.8</v>
      </c>
      <c r="K135" s="33">
        <v>1435.3999999999999</v>
      </c>
      <c r="L135" s="33">
        <v>1617.8999999999999</v>
      </c>
      <c r="M135" s="33">
        <v>1809.9</v>
      </c>
      <c r="N135" s="33">
        <v>1999.5</v>
      </c>
      <c r="O135" s="33">
        <v>2187.6</v>
      </c>
      <c r="P135" s="33">
        <v>2339.4000000000005</v>
      </c>
      <c r="Q135" s="33">
        <v>2485.6999999999998</v>
      </c>
      <c r="R135" s="33">
        <v>2493.2999999999997</v>
      </c>
      <c r="S135" s="33">
        <v>2502.5000000000005</v>
      </c>
      <c r="T135" s="33">
        <v>2508.4999999999995</v>
      </c>
      <c r="U135" s="33">
        <v>2516.1999999999998</v>
      </c>
      <c r="V135" s="33">
        <v>2522.2999999999997</v>
      </c>
      <c r="W135" s="33">
        <v>2525.2999999999997</v>
      </c>
      <c r="X135" s="33">
        <v>2527.4999999999995</v>
      </c>
      <c r="Y135" s="33">
        <v>2529.3000000000002</v>
      </c>
      <c r="Z135" s="33">
        <v>2532.0999999999995</v>
      </c>
      <c r="AA135" s="33">
        <v>2532.5</v>
      </c>
      <c r="AB135" s="33">
        <v>2533.3999999999996</v>
      </c>
      <c r="AC135" s="33">
        <v>2531.3000000000002</v>
      </c>
      <c r="AD135" s="33">
        <v>2524.1</v>
      </c>
      <c r="AE135" s="33">
        <v>2514.1000000000004</v>
      </c>
    </row>
    <row r="136" spans="1:31">
      <c r="A136" s="29" t="s">
        <v>131</v>
      </c>
      <c r="B136" s="29" t="s">
        <v>78</v>
      </c>
      <c r="C136" s="33">
        <v>113.00000000000001</v>
      </c>
      <c r="D136" s="33">
        <v>269.20000000000005</v>
      </c>
      <c r="E136" s="33">
        <v>441.49999999999994</v>
      </c>
      <c r="F136" s="33">
        <v>636.29999999999995</v>
      </c>
      <c r="G136" s="33">
        <v>828.89999999999986</v>
      </c>
      <c r="H136" s="33">
        <v>979.8</v>
      </c>
      <c r="I136" s="33">
        <v>1137.4000000000001</v>
      </c>
      <c r="J136" s="33">
        <v>1294.8</v>
      </c>
      <c r="K136" s="33">
        <v>1435.3999999999999</v>
      </c>
      <c r="L136" s="33">
        <v>1617.8999999999999</v>
      </c>
      <c r="M136" s="33">
        <v>1809.9</v>
      </c>
      <c r="N136" s="33">
        <v>1999.5</v>
      </c>
      <c r="O136" s="33">
        <v>2187.6</v>
      </c>
      <c r="P136" s="33">
        <v>2339.4000000000005</v>
      </c>
      <c r="Q136" s="33">
        <v>2485.6999999999998</v>
      </c>
      <c r="R136" s="33">
        <v>2493.2999999999997</v>
      </c>
      <c r="S136" s="33">
        <v>2502.5000000000005</v>
      </c>
      <c r="T136" s="33">
        <v>2508.4999999999995</v>
      </c>
      <c r="U136" s="33">
        <v>2516.1999999999998</v>
      </c>
      <c r="V136" s="33">
        <v>2522.2999999999997</v>
      </c>
      <c r="W136" s="33">
        <v>2525.2999999999997</v>
      </c>
      <c r="X136" s="33">
        <v>2527.4999999999995</v>
      </c>
      <c r="Y136" s="33">
        <v>2529.3000000000002</v>
      </c>
      <c r="Z136" s="33">
        <v>2532.0999999999995</v>
      </c>
      <c r="AA136" s="33">
        <v>2532.5</v>
      </c>
      <c r="AB136" s="33">
        <v>2533.3999999999996</v>
      </c>
      <c r="AC136" s="33">
        <v>2531.3000000000002</v>
      </c>
      <c r="AD136" s="33">
        <v>2524.1</v>
      </c>
      <c r="AE136" s="33">
        <v>2514.1000000000004</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3672.012664794916</v>
      </c>
      <c r="D139" s="25">
        <v>4323.9168395996094</v>
      </c>
      <c r="E139" s="25">
        <v>5053.76904296875</v>
      </c>
      <c r="F139" s="25">
        <v>5790.9588012695313</v>
      </c>
      <c r="G139" s="25">
        <v>6520.7273559570313</v>
      </c>
      <c r="H139" s="25">
        <v>7238.115234375</v>
      </c>
      <c r="I139" s="25">
        <v>8018.1380615234302</v>
      </c>
      <c r="J139" s="25">
        <v>8676.4749755859302</v>
      </c>
      <c r="K139" s="25">
        <v>9331.2351074218695</v>
      </c>
      <c r="L139" s="25">
        <v>9932.0548095703107</v>
      </c>
      <c r="M139" s="25">
        <v>10554.23461914062</v>
      </c>
      <c r="N139" s="25">
        <v>11213.85388183593</v>
      </c>
      <c r="O139" s="25">
        <v>11851.77001953125</v>
      </c>
      <c r="P139" s="25">
        <v>12333.98999023437</v>
      </c>
      <c r="Q139" s="25">
        <v>12826.341796875</v>
      </c>
      <c r="R139" s="25">
        <v>13223.294921875</v>
      </c>
      <c r="S139" s="25">
        <v>13731.87353515625</v>
      </c>
      <c r="T139" s="25">
        <v>14116.36279296875</v>
      </c>
      <c r="U139" s="25">
        <v>14523.55419921875</v>
      </c>
      <c r="V139" s="25">
        <v>14994.72485351562</v>
      </c>
      <c r="W139" s="25">
        <v>15411.98168945312</v>
      </c>
      <c r="X139" s="25">
        <v>15862.20581054687</v>
      </c>
      <c r="Y139" s="25">
        <v>16328.1181640625</v>
      </c>
      <c r="Z139" s="25">
        <v>16804.285888671871</v>
      </c>
      <c r="AA139" s="25">
        <v>17301.05908203125</v>
      </c>
      <c r="AB139" s="25">
        <v>17811.241455078121</v>
      </c>
      <c r="AC139" s="25">
        <v>18331.921142578121</v>
      </c>
      <c r="AD139" s="25">
        <v>18845.3173828125</v>
      </c>
      <c r="AE139" s="25">
        <v>19361.50830078125</v>
      </c>
    </row>
    <row r="140" spans="1:31">
      <c r="A140" s="29" t="s">
        <v>132</v>
      </c>
      <c r="B140" s="29" t="s">
        <v>77</v>
      </c>
      <c r="C140" s="33">
        <v>127.89999999999999</v>
      </c>
      <c r="D140" s="33">
        <v>169.89999999999998</v>
      </c>
      <c r="E140" s="33">
        <v>458.59999999999997</v>
      </c>
      <c r="F140" s="33">
        <v>733.5</v>
      </c>
      <c r="G140" s="33">
        <v>991.5</v>
      </c>
      <c r="H140" s="33">
        <v>1234.7</v>
      </c>
      <c r="I140" s="33">
        <v>1463.3000000000002</v>
      </c>
      <c r="J140" s="33">
        <v>1639.3</v>
      </c>
      <c r="K140" s="33">
        <v>1795.4999999999998</v>
      </c>
      <c r="L140" s="33">
        <v>2004.5</v>
      </c>
      <c r="M140" s="33">
        <v>2224</v>
      </c>
      <c r="N140" s="33">
        <v>2443.1</v>
      </c>
      <c r="O140" s="33">
        <v>2661.2</v>
      </c>
      <c r="P140" s="33">
        <v>2848.7</v>
      </c>
      <c r="Q140" s="33">
        <v>3022.4000000000005</v>
      </c>
      <c r="R140" s="33">
        <v>3038.1000000000004</v>
      </c>
      <c r="S140" s="33">
        <v>3053.6</v>
      </c>
      <c r="T140" s="33">
        <v>3065.3999999999996</v>
      </c>
      <c r="U140" s="33">
        <v>3078.7</v>
      </c>
      <c r="V140" s="33">
        <v>3087.8999999999996</v>
      </c>
      <c r="W140" s="33">
        <v>3094.9999999999995</v>
      </c>
      <c r="X140" s="33">
        <v>3098.7</v>
      </c>
      <c r="Y140" s="33">
        <v>3101.4</v>
      </c>
      <c r="Z140" s="33">
        <v>3102.2999999999993</v>
      </c>
      <c r="AA140" s="33">
        <v>3102.2000000000007</v>
      </c>
      <c r="AB140" s="33">
        <v>3100.1000000000004</v>
      </c>
      <c r="AC140" s="33">
        <v>3095.5999999999995</v>
      </c>
      <c r="AD140" s="33">
        <v>3085.2000000000007</v>
      </c>
      <c r="AE140" s="33">
        <v>3071.3000000000011</v>
      </c>
    </row>
    <row r="141" spans="1:31">
      <c r="A141" s="29" t="s">
        <v>132</v>
      </c>
      <c r="B141" s="29" t="s">
        <v>78</v>
      </c>
      <c r="C141" s="33">
        <v>127.89999999999999</v>
      </c>
      <c r="D141" s="33">
        <v>169.89999999999998</v>
      </c>
      <c r="E141" s="33">
        <v>458.59999999999997</v>
      </c>
      <c r="F141" s="33">
        <v>733.5</v>
      </c>
      <c r="G141" s="33">
        <v>991.5</v>
      </c>
      <c r="H141" s="33">
        <v>1234.7</v>
      </c>
      <c r="I141" s="33">
        <v>1463.3000000000002</v>
      </c>
      <c r="J141" s="33">
        <v>1639.3</v>
      </c>
      <c r="K141" s="33">
        <v>1795.4999999999998</v>
      </c>
      <c r="L141" s="33">
        <v>2004.5</v>
      </c>
      <c r="M141" s="33">
        <v>2224</v>
      </c>
      <c r="N141" s="33">
        <v>2443.1</v>
      </c>
      <c r="O141" s="33">
        <v>2661.2</v>
      </c>
      <c r="P141" s="33">
        <v>2848.7</v>
      </c>
      <c r="Q141" s="33">
        <v>3022.4000000000005</v>
      </c>
      <c r="R141" s="33">
        <v>3038.1000000000004</v>
      </c>
      <c r="S141" s="33">
        <v>3053.6</v>
      </c>
      <c r="T141" s="33">
        <v>3065.3999999999996</v>
      </c>
      <c r="U141" s="33">
        <v>3078.7</v>
      </c>
      <c r="V141" s="33">
        <v>3087.8999999999996</v>
      </c>
      <c r="W141" s="33">
        <v>3094.9999999999995</v>
      </c>
      <c r="X141" s="33">
        <v>3098.7</v>
      </c>
      <c r="Y141" s="33">
        <v>3101.4</v>
      </c>
      <c r="Z141" s="33">
        <v>3102.2999999999993</v>
      </c>
      <c r="AA141" s="33">
        <v>3102.2000000000007</v>
      </c>
      <c r="AB141" s="33">
        <v>3100.1000000000004</v>
      </c>
      <c r="AC141" s="33">
        <v>3095.5999999999995</v>
      </c>
      <c r="AD141" s="33">
        <v>3085.2000000000007</v>
      </c>
      <c r="AE141" s="33">
        <v>3071.3000000000011</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1913.520553588859</v>
      </c>
      <c r="D144" s="25">
        <v>2069.2839965820281</v>
      </c>
      <c r="E144" s="25">
        <v>2265.9701538085928</v>
      </c>
      <c r="F144" s="25">
        <v>2481.5299682617128</v>
      </c>
      <c r="G144" s="25">
        <v>2637.3888244628852</v>
      </c>
      <c r="H144" s="25">
        <v>2773.986053466796</v>
      </c>
      <c r="I144" s="25">
        <v>2939.550750732421</v>
      </c>
      <c r="J144" s="25">
        <v>3101.8463745117128</v>
      </c>
      <c r="K144" s="25">
        <v>3268.0303649902289</v>
      </c>
      <c r="L144" s="25">
        <v>3414.8693237304678</v>
      </c>
      <c r="M144" s="25">
        <v>3571.648559570312</v>
      </c>
      <c r="N144" s="25">
        <v>3741.8128051757813</v>
      </c>
      <c r="O144" s="25">
        <v>3908.65209960937</v>
      </c>
      <c r="P144" s="25">
        <v>4020.199584960937</v>
      </c>
      <c r="Q144" s="25">
        <v>4138.7557983398428</v>
      </c>
      <c r="R144" s="25">
        <v>4231.3834228515625</v>
      </c>
      <c r="S144" s="25">
        <v>4360.8052368164008</v>
      </c>
      <c r="T144" s="25">
        <v>4451.8955688476563</v>
      </c>
      <c r="U144" s="25">
        <v>4549.1459350585928</v>
      </c>
      <c r="V144" s="25">
        <v>4665.1983642578125</v>
      </c>
      <c r="W144" s="25">
        <v>4763.3251953124945</v>
      </c>
      <c r="X144" s="25">
        <v>4872.7831420898428</v>
      </c>
      <c r="Y144" s="25">
        <v>4984.3777465820258</v>
      </c>
      <c r="Z144" s="25">
        <v>5100.9013671875</v>
      </c>
      <c r="AA144" s="25">
        <v>5220.0137939453125</v>
      </c>
      <c r="AB144" s="25">
        <v>5346.0237426757813</v>
      </c>
      <c r="AC144" s="25">
        <v>5474.4638671875</v>
      </c>
      <c r="AD144" s="25">
        <v>5603.2781982421802</v>
      </c>
      <c r="AE144" s="25">
        <v>5728.2808837890598</v>
      </c>
    </row>
    <row r="145" spans="1:31">
      <c r="A145" s="29" t="s">
        <v>133</v>
      </c>
      <c r="B145" s="29" t="s">
        <v>77</v>
      </c>
      <c r="C145" s="33">
        <v>119.5</v>
      </c>
      <c r="D145" s="33">
        <v>178</v>
      </c>
      <c r="E145" s="33">
        <v>241.39999999999998</v>
      </c>
      <c r="F145" s="33">
        <v>310.29999999999995</v>
      </c>
      <c r="G145" s="33">
        <v>355.9</v>
      </c>
      <c r="H145" s="33">
        <v>391.7</v>
      </c>
      <c r="I145" s="33">
        <v>430.3</v>
      </c>
      <c r="J145" s="33">
        <v>470.00000000000006</v>
      </c>
      <c r="K145" s="33">
        <v>506.09999999999997</v>
      </c>
      <c r="L145" s="33">
        <v>553.70000000000005</v>
      </c>
      <c r="M145" s="33">
        <v>605.90000000000009</v>
      </c>
      <c r="N145" s="33">
        <v>657.7</v>
      </c>
      <c r="O145" s="33">
        <v>708.5</v>
      </c>
      <c r="P145" s="33">
        <v>741.00000000000011</v>
      </c>
      <c r="Q145" s="33">
        <v>772.4</v>
      </c>
      <c r="R145" s="33">
        <v>771.60000000000014</v>
      </c>
      <c r="S145" s="33">
        <v>771.4</v>
      </c>
      <c r="T145" s="33">
        <v>770.09999999999991</v>
      </c>
      <c r="U145" s="33">
        <v>769.09999999999991</v>
      </c>
      <c r="V145" s="33">
        <v>767.7</v>
      </c>
      <c r="W145" s="33">
        <v>765.6</v>
      </c>
      <c r="X145" s="33">
        <v>763.3</v>
      </c>
      <c r="Y145" s="33">
        <v>760.5</v>
      </c>
      <c r="Z145" s="33">
        <v>758</v>
      </c>
      <c r="AA145" s="33">
        <v>754.8</v>
      </c>
      <c r="AB145" s="33">
        <v>751.7</v>
      </c>
      <c r="AC145" s="33">
        <v>748.10000000000014</v>
      </c>
      <c r="AD145" s="33">
        <v>743.8</v>
      </c>
      <c r="AE145" s="33">
        <v>738.2</v>
      </c>
    </row>
    <row r="146" spans="1:31">
      <c r="A146" s="29" t="s">
        <v>133</v>
      </c>
      <c r="B146" s="29" t="s">
        <v>78</v>
      </c>
      <c r="C146" s="33">
        <v>119.5</v>
      </c>
      <c r="D146" s="33">
        <v>178</v>
      </c>
      <c r="E146" s="33">
        <v>241.39999999999998</v>
      </c>
      <c r="F146" s="33">
        <v>310.29999999999995</v>
      </c>
      <c r="G146" s="33">
        <v>355.9</v>
      </c>
      <c r="H146" s="33">
        <v>391.7</v>
      </c>
      <c r="I146" s="33">
        <v>430.3</v>
      </c>
      <c r="J146" s="33">
        <v>470.00000000000006</v>
      </c>
      <c r="K146" s="33">
        <v>506.09999999999997</v>
      </c>
      <c r="L146" s="33">
        <v>553.70000000000005</v>
      </c>
      <c r="M146" s="33">
        <v>605.90000000000009</v>
      </c>
      <c r="N146" s="33">
        <v>657.7</v>
      </c>
      <c r="O146" s="33">
        <v>708.5</v>
      </c>
      <c r="P146" s="33">
        <v>741.00000000000011</v>
      </c>
      <c r="Q146" s="33">
        <v>772.4</v>
      </c>
      <c r="R146" s="33">
        <v>771.60000000000014</v>
      </c>
      <c r="S146" s="33">
        <v>771.4</v>
      </c>
      <c r="T146" s="33">
        <v>770.09999999999991</v>
      </c>
      <c r="U146" s="33">
        <v>769.09999999999991</v>
      </c>
      <c r="V146" s="33">
        <v>767.7</v>
      </c>
      <c r="W146" s="33">
        <v>765.6</v>
      </c>
      <c r="X146" s="33">
        <v>763.3</v>
      </c>
      <c r="Y146" s="33">
        <v>760.5</v>
      </c>
      <c r="Z146" s="33">
        <v>758</v>
      </c>
      <c r="AA146" s="33">
        <v>754.8</v>
      </c>
      <c r="AB146" s="33">
        <v>751.7</v>
      </c>
      <c r="AC146" s="33">
        <v>748.10000000000014</v>
      </c>
      <c r="AD146" s="33">
        <v>743.8</v>
      </c>
      <c r="AE146" s="33">
        <v>738.2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225.07540798187213</v>
      </c>
      <c r="D149" s="25">
        <v>252.54733276367128</v>
      </c>
      <c r="E149" s="25">
        <v>294.85238075256325</v>
      </c>
      <c r="F149" s="25">
        <v>344.1958045959463</v>
      </c>
      <c r="G149" s="25">
        <v>387.38790130615143</v>
      </c>
      <c r="H149" s="25">
        <v>422.86808395385714</v>
      </c>
      <c r="I149" s="25">
        <v>471.64043426513581</v>
      </c>
      <c r="J149" s="25">
        <v>509.32569885253889</v>
      </c>
      <c r="K149" s="25">
        <v>547.15161132812432</v>
      </c>
      <c r="L149" s="25">
        <v>585.54188537597565</v>
      </c>
      <c r="M149" s="25">
        <v>624.0957794189444</v>
      </c>
      <c r="N149" s="25">
        <v>672.57834625244095</v>
      </c>
      <c r="O149" s="25">
        <v>722.06751251220601</v>
      </c>
      <c r="P149" s="25">
        <v>753.63462829589707</v>
      </c>
      <c r="Q149" s="25">
        <v>791.83166503906091</v>
      </c>
      <c r="R149" s="25">
        <v>817.74313354492108</v>
      </c>
      <c r="S149" s="25">
        <v>867.62768554687409</v>
      </c>
      <c r="T149" s="25">
        <v>894.38310241699196</v>
      </c>
      <c r="U149" s="25">
        <v>922.76913452148403</v>
      </c>
      <c r="V149" s="25">
        <v>964.42491149902298</v>
      </c>
      <c r="W149" s="25">
        <v>993.69081115722599</v>
      </c>
      <c r="X149" s="25">
        <v>1029.1726226806629</v>
      </c>
      <c r="Y149" s="25">
        <v>1064.5164794921859</v>
      </c>
      <c r="Z149" s="25">
        <v>1099.929321289062</v>
      </c>
      <c r="AA149" s="25">
        <v>1133.8675231933589</v>
      </c>
      <c r="AB149" s="25">
        <v>1167.1424102783201</v>
      </c>
      <c r="AC149" s="25">
        <v>1200.017120361327</v>
      </c>
      <c r="AD149" s="25">
        <v>1231.6723632812491</v>
      </c>
      <c r="AE149" s="25">
        <v>1262.3330078124991</v>
      </c>
    </row>
    <row r="150" spans="1:31">
      <c r="A150" s="29" t="s">
        <v>134</v>
      </c>
      <c r="B150" s="29" t="s">
        <v>77</v>
      </c>
      <c r="C150" s="33">
        <v>15.600000000000001</v>
      </c>
      <c r="D150" s="33">
        <v>28.200000000000003</v>
      </c>
      <c r="E150" s="33">
        <v>41.9</v>
      </c>
      <c r="F150" s="33">
        <v>57.600000000000009</v>
      </c>
      <c r="G150" s="33">
        <v>71.8</v>
      </c>
      <c r="H150" s="33">
        <v>84.1</v>
      </c>
      <c r="I150" s="33">
        <v>96.6</v>
      </c>
      <c r="J150" s="33">
        <v>108</v>
      </c>
      <c r="K150" s="33">
        <v>118.20000000000002</v>
      </c>
      <c r="L150" s="33">
        <v>133</v>
      </c>
      <c r="M150" s="33">
        <v>148.00000000000003</v>
      </c>
      <c r="N150" s="33">
        <v>163.30000000000001</v>
      </c>
      <c r="O150" s="33">
        <v>178.7</v>
      </c>
      <c r="P150" s="33">
        <v>192.1</v>
      </c>
      <c r="Q150" s="33">
        <v>204.70000000000002</v>
      </c>
      <c r="R150" s="33">
        <v>206.59999999999997</v>
      </c>
      <c r="S150" s="33">
        <v>208.60000000000002</v>
      </c>
      <c r="T150" s="33">
        <v>210.1</v>
      </c>
      <c r="U150" s="33">
        <v>211.60000000000002</v>
      </c>
      <c r="V150" s="33">
        <v>212.90000000000003</v>
      </c>
      <c r="W150" s="33">
        <v>213.89999999999998</v>
      </c>
      <c r="X150" s="33">
        <v>214.5</v>
      </c>
      <c r="Y150" s="33">
        <v>215.10000000000002</v>
      </c>
      <c r="Z150" s="33">
        <v>215.2</v>
      </c>
      <c r="AA150" s="33">
        <v>215</v>
      </c>
      <c r="AB150" s="33">
        <v>214.29999999999995</v>
      </c>
      <c r="AC150" s="33">
        <v>213.29999999999995</v>
      </c>
      <c r="AD150" s="33">
        <v>211.90000000000003</v>
      </c>
      <c r="AE150" s="33">
        <v>210.20000000000005</v>
      </c>
    </row>
    <row r="151" spans="1:31">
      <c r="A151" s="29" t="s">
        <v>134</v>
      </c>
      <c r="B151" s="29" t="s">
        <v>78</v>
      </c>
      <c r="C151" s="33">
        <v>15.600000000000001</v>
      </c>
      <c r="D151" s="33">
        <v>28.200000000000003</v>
      </c>
      <c r="E151" s="33">
        <v>41.9</v>
      </c>
      <c r="F151" s="33">
        <v>57.600000000000009</v>
      </c>
      <c r="G151" s="33">
        <v>71.8</v>
      </c>
      <c r="H151" s="33">
        <v>84.1</v>
      </c>
      <c r="I151" s="33">
        <v>96.6</v>
      </c>
      <c r="J151" s="33">
        <v>108</v>
      </c>
      <c r="K151" s="33">
        <v>118.20000000000002</v>
      </c>
      <c r="L151" s="33">
        <v>133</v>
      </c>
      <c r="M151" s="33">
        <v>148.00000000000003</v>
      </c>
      <c r="N151" s="33">
        <v>163.30000000000001</v>
      </c>
      <c r="O151" s="33">
        <v>178.7</v>
      </c>
      <c r="P151" s="33">
        <v>192.1</v>
      </c>
      <c r="Q151" s="33">
        <v>204.70000000000002</v>
      </c>
      <c r="R151" s="33">
        <v>206.59999999999997</v>
      </c>
      <c r="S151" s="33">
        <v>208.60000000000002</v>
      </c>
      <c r="T151" s="33">
        <v>210.1</v>
      </c>
      <c r="U151" s="33">
        <v>211.60000000000002</v>
      </c>
      <c r="V151" s="33">
        <v>212.90000000000003</v>
      </c>
      <c r="W151" s="33">
        <v>213.89999999999998</v>
      </c>
      <c r="X151" s="33">
        <v>214.5</v>
      </c>
      <c r="Y151" s="33">
        <v>215.10000000000002</v>
      </c>
      <c r="Z151" s="33">
        <v>215.2</v>
      </c>
      <c r="AA151" s="33">
        <v>215</v>
      </c>
      <c r="AB151" s="33">
        <v>214.29999999999995</v>
      </c>
      <c r="AC151" s="33">
        <v>213.29999999999995</v>
      </c>
      <c r="AD151" s="33">
        <v>211.90000000000003</v>
      </c>
      <c r="AE151" s="33">
        <v>210.20000000000005</v>
      </c>
    </row>
  </sheetData>
  <sheetProtection algorithmName="SHA-512" hashValue="Bhyt0OsAvmFcHF+RJHnO0/TclDV9rGRBABiNvWunG/TEidOOjFphq5PQnaR0G/FMy/T+71VyWQe66p90WWrvpg==" saltValue="XDom/PKHZ8ujiFuaIYuk6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305631.23349999997</v>
      </c>
      <c r="D6" s="33">
        <v>264927.9779</v>
      </c>
      <c r="E6" s="33">
        <v>241027.89490000001</v>
      </c>
      <c r="F6" s="33">
        <v>213278.79708392103</v>
      </c>
      <c r="G6" s="33">
        <v>178690.56607764715</v>
      </c>
      <c r="H6" s="33">
        <v>162097.0655537328</v>
      </c>
      <c r="I6" s="33">
        <v>148258.27387009352</v>
      </c>
      <c r="J6" s="33">
        <v>149152.98968850612</v>
      </c>
      <c r="K6" s="33">
        <v>142276.87804165095</v>
      </c>
      <c r="L6" s="33">
        <v>130557.73651282518</v>
      </c>
      <c r="M6" s="33">
        <v>119005.34626738381</v>
      </c>
      <c r="N6" s="33">
        <v>78091.27758831103</v>
      </c>
      <c r="O6" s="33">
        <v>73109.5102278759</v>
      </c>
      <c r="P6" s="33">
        <v>62123.495219477925</v>
      </c>
      <c r="Q6" s="33">
        <v>42553.813806417522</v>
      </c>
      <c r="R6" s="33">
        <v>39754.333123803561</v>
      </c>
      <c r="S6" s="33">
        <v>39627.549572780503</v>
      </c>
      <c r="T6" s="33">
        <v>37381.070953836796</v>
      </c>
      <c r="U6" s="33">
        <v>32807.613399369999</v>
      </c>
      <c r="V6" s="33">
        <v>29766.407676113799</v>
      </c>
      <c r="W6" s="33">
        <v>19813.840443243953</v>
      </c>
      <c r="X6" s="33">
        <v>10034.7396595999</v>
      </c>
      <c r="Y6" s="33">
        <v>6848.0490485552</v>
      </c>
      <c r="Z6" s="33">
        <v>5893.7099724461905</v>
      </c>
      <c r="AA6" s="33">
        <v>5241.0539336397696</v>
      </c>
      <c r="AB6" s="33">
        <v>4995.3639734189992</v>
      </c>
      <c r="AC6" s="33">
        <v>4838.2152390273995</v>
      </c>
      <c r="AD6" s="33">
        <v>4253.5955739036999</v>
      </c>
      <c r="AE6" s="33">
        <v>4135.1044369618003</v>
      </c>
    </row>
    <row r="7" spans="1:31">
      <c r="A7" s="29" t="s">
        <v>40</v>
      </c>
      <c r="B7" s="29" t="s">
        <v>71</v>
      </c>
      <c r="C7" s="33">
        <v>105490.539</v>
      </c>
      <c r="D7" s="33">
        <v>86565.843500000003</v>
      </c>
      <c r="E7" s="33">
        <v>86558.803700000004</v>
      </c>
      <c r="F7" s="33">
        <v>41938.997430165589</v>
      </c>
      <c r="G7" s="33">
        <v>38315.644541600959</v>
      </c>
      <c r="H7" s="33">
        <v>27694.677919853471</v>
      </c>
      <c r="I7" s="33">
        <v>1.057713030999999E-2</v>
      </c>
      <c r="J7" s="33">
        <v>6.5390815599999999E-3</v>
      </c>
      <c r="K7" s="33">
        <v>6.0492860899999997E-3</v>
      </c>
      <c r="L7" s="33">
        <v>5.2906810799999999E-3</v>
      </c>
      <c r="M7" s="33">
        <v>4.4841689100000009E-3</v>
      </c>
      <c r="N7" s="33">
        <v>4.1145235799999996E-3</v>
      </c>
      <c r="O7" s="33">
        <v>4.092326539999999E-3</v>
      </c>
      <c r="P7" s="33">
        <v>3.6276690899999897E-3</v>
      </c>
      <c r="Q7" s="33">
        <v>3.4658214099999802E-3</v>
      </c>
      <c r="R7" s="33">
        <v>3.1291830199999997E-3</v>
      </c>
      <c r="S7" s="33">
        <v>2.6642072899999997E-3</v>
      </c>
      <c r="T7" s="33">
        <v>2.6466027300000002E-3</v>
      </c>
      <c r="U7" s="33">
        <v>2.1810887800000002E-3</v>
      </c>
      <c r="V7" s="33">
        <v>1.9201006699999998E-3</v>
      </c>
      <c r="W7" s="33">
        <v>2.1551194000000002E-3</v>
      </c>
      <c r="X7" s="33">
        <v>2.2792159500000003E-3</v>
      </c>
      <c r="Y7" s="33">
        <v>2.2309204499999999E-3</v>
      </c>
      <c r="Z7" s="33">
        <v>1.9822307800000001E-3</v>
      </c>
      <c r="AA7" s="33">
        <v>1.4784921999999999E-3</v>
      </c>
      <c r="AB7" s="33">
        <v>1.5932493649999993E-3</v>
      </c>
      <c r="AC7" s="33">
        <v>5.2625761999999993E-4</v>
      </c>
      <c r="AD7" s="33">
        <v>0</v>
      </c>
      <c r="AE7" s="33">
        <v>0</v>
      </c>
    </row>
    <row r="8" spans="1:31">
      <c r="A8" s="29" t="s">
        <v>40</v>
      </c>
      <c r="B8" s="29" t="s">
        <v>20</v>
      </c>
      <c r="C8" s="33">
        <v>15642.872475821878</v>
      </c>
      <c r="D8" s="33">
        <v>14898.259151180924</v>
      </c>
      <c r="E8" s="33">
        <v>11454.224153301795</v>
      </c>
      <c r="F8" s="33">
        <v>20745.079790863791</v>
      </c>
      <c r="G8" s="33">
        <v>22449.384917172309</v>
      </c>
      <c r="H8" s="33">
        <v>18884.414123489496</v>
      </c>
      <c r="I8" s="33">
        <v>19448.523649554169</v>
      </c>
      <c r="J8" s="33">
        <v>18793.564008443816</v>
      </c>
      <c r="K8" s="33">
        <v>22621.943441744948</v>
      </c>
      <c r="L8" s="33">
        <v>20462.962671940259</v>
      </c>
      <c r="M8" s="33">
        <v>21405.11170424282</v>
      </c>
      <c r="N8" s="33">
        <v>23181.373370572259</v>
      </c>
      <c r="O8" s="33">
        <v>26363.117063770609</v>
      </c>
      <c r="P8" s="33">
        <v>23732.048060979872</v>
      </c>
      <c r="Q8" s="33">
        <v>20926.871102928082</v>
      </c>
      <c r="R8" s="33">
        <v>16768.89999884379</v>
      </c>
      <c r="S8" s="33">
        <v>14699.060919400128</v>
      </c>
      <c r="T8" s="33">
        <v>13971.328171521985</v>
      </c>
      <c r="U8" s="33">
        <v>11453.341780980412</v>
      </c>
      <c r="V8" s="33">
        <v>11290.611014562379</v>
      </c>
      <c r="W8" s="33">
        <v>11687.500566672421</v>
      </c>
      <c r="X8" s="33">
        <v>12856.715525240201</v>
      </c>
      <c r="Y8" s="33">
        <v>7599.7289927321362</v>
      </c>
      <c r="Z8" s="33">
        <v>6900.3871105802045</v>
      </c>
      <c r="AA8" s="33">
        <v>3117.6482381509304</v>
      </c>
      <c r="AB8" s="33">
        <v>2058.7078765740798</v>
      </c>
      <c r="AC8" s="33">
        <v>1967.6375265593981</v>
      </c>
      <c r="AD8" s="33">
        <v>1873.0154931332149</v>
      </c>
      <c r="AE8" s="33">
        <v>1784.5855639095512</v>
      </c>
    </row>
    <row r="9" spans="1:31">
      <c r="A9" s="29" t="s">
        <v>40</v>
      </c>
      <c r="B9" s="29" t="s">
        <v>32</v>
      </c>
      <c r="C9" s="33">
        <v>1729.748196</v>
      </c>
      <c r="D9" s="33">
        <v>1676.8045730000001</v>
      </c>
      <c r="E9" s="33">
        <v>1767.660451</v>
      </c>
      <c r="F9" s="33">
        <v>864.22395999999992</v>
      </c>
      <c r="G9" s="33">
        <v>813.90449000000001</v>
      </c>
      <c r="H9" s="33">
        <v>803.13818000000003</v>
      </c>
      <c r="I9" s="33">
        <v>955.80737999999997</v>
      </c>
      <c r="J9" s="33">
        <v>1136.5753400000001</v>
      </c>
      <c r="K9" s="33">
        <v>1106.77703</v>
      </c>
      <c r="L9" s="33">
        <v>940.6860999999999</v>
      </c>
      <c r="M9" s="33">
        <v>1029.3560400000001</v>
      </c>
      <c r="N9" s="33">
        <v>1583.7007599999999</v>
      </c>
      <c r="O9" s="33">
        <v>1854.3381899999999</v>
      </c>
      <c r="P9" s="33">
        <v>2360.7119200000002</v>
      </c>
      <c r="Q9" s="33">
        <v>1046.5765000000001</v>
      </c>
      <c r="R9" s="33">
        <v>986.49513000000002</v>
      </c>
      <c r="S9" s="33">
        <v>1364.72126</v>
      </c>
      <c r="T9" s="33">
        <v>1532.9145600000002</v>
      </c>
      <c r="U9" s="33">
        <v>494.01371999999998</v>
      </c>
      <c r="V9" s="33">
        <v>539.15193999999997</v>
      </c>
      <c r="W9" s="33">
        <v>662.70925</v>
      </c>
      <c r="X9" s="33">
        <v>710.92859999999996</v>
      </c>
      <c r="Y9" s="33">
        <v>559.82574999999997</v>
      </c>
      <c r="Z9" s="33">
        <v>538.7586</v>
      </c>
      <c r="AA9" s="33">
        <v>448.29946999999999</v>
      </c>
      <c r="AB9" s="33">
        <v>0</v>
      </c>
      <c r="AC9" s="33">
        <v>0</v>
      </c>
      <c r="AD9" s="33">
        <v>0</v>
      </c>
      <c r="AE9" s="33">
        <v>0</v>
      </c>
    </row>
    <row r="10" spans="1:31">
      <c r="A10" s="29" t="s">
        <v>40</v>
      </c>
      <c r="B10" s="29" t="s">
        <v>66</v>
      </c>
      <c r="C10" s="33">
        <v>607.68465807009784</v>
      </c>
      <c r="D10" s="33">
        <v>237.67067037908001</v>
      </c>
      <c r="E10" s="33">
        <v>976.03245167293073</v>
      </c>
      <c r="F10" s="33">
        <v>3449.5992916530786</v>
      </c>
      <c r="G10" s="33">
        <v>2506.8932632490619</v>
      </c>
      <c r="H10" s="33">
        <v>2625.2509744476042</v>
      </c>
      <c r="I10" s="33">
        <v>2082.190167091504</v>
      </c>
      <c r="J10" s="33">
        <v>3100.062567144917</v>
      </c>
      <c r="K10" s="33">
        <v>2178.8771962463479</v>
      </c>
      <c r="L10" s="33">
        <v>3204.1429089953681</v>
      </c>
      <c r="M10" s="33">
        <v>4616.486079842548</v>
      </c>
      <c r="N10" s="33">
        <v>8471.6593396269509</v>
      </c>
      <c r="O10" s="33">
        <v>7638.4178930547314</v>
      </c>
      <c r="P10" s="33">
        <v>9069.8592567962842</v>
      </c>
      <c r="Q10" s="33">
        <v>9618.3575971233859</v>
      </c>
      <c r="R10" s="33">
        <v>10063.901843910582</v>
      </c>
      <c r="S10" s="33">
        <v>16114.910441380742</v>
      </c>
      <c r="T10" s="33">
        <v>14343.119913418826</v>
      </c>
      <c r="U10" s="33">
        <v>19443.013156446003</v>
      </c>
      <c r="V10" s="33">
        <v>22326.468104582269</v>
      </c>
      <c r="W10" s="33">
        <v>20110.647484052515</v>
      </c>
      <c r="X10" s="33">
        <v>23529.680465925037</v>
      </c>
      <c r="Y10" s="33">
        <v>25261.081787440904</v>
      </c>
      <c r="Z10" s="33">
        <v>14504.241456072541</v>
      </c>
      <c r="AA10" s="33">
        <v>15156.204912234552</v>
      </c>
      <c r="AB10" s="33">
        <v>17752.745605113891</v>
      </c>
      <c r="AC10" s="33">
        <v>13607.024442193348</v>
      </c>
      <c r="AD10" s="33">
        <v>15144.544159421146</v>
      </c>
      <c r="AE10" s="33">
        <v>15165.16561942808</v>
      </c>
    </row>
    <row r="11" spans="1:31">
      <c r="A11" s="29" t="s">
        <v>40</v>
      </c>
      <c r="B11" s="29" t="s">
        <v>65</v>
      </c>
      <c r="C11" s="33">
        <v>91858.333920000005</v>
      </c>
      <c r="D11" s="33">
        <v>90056.972199999989</v>
      </c>
      <c r="E11" s="33">
        <v>83694.916719999994</v>
      </c>
      <c r="F11" s="33">
        <v>94133.021659999999</v>
      </c>
      <c r="G11" s="33">
        <v>92459.246950000001</v>
      </c>
      <c r="H11" s="33">
        <v>83079.117239999992</v>
      </c>
      <c r="I11" s="33">
        <v>79972.963299999989</v>
      </c>
      <c r="J11" s="33">
        <v>86636.185670000006</v>
      </c>
      <c r="K11" s="33">
        <v>76112.43664</v>
      </c>
      <c r="L11" s="33">
        <v>69091.344100000002</v>
      </c>
      <c r="M11" s="33">
        <v>63266.173009999999</v>
      </c>
      <c r="N11" s="33">
        <v>60228.909810000005</v>
      </c>
      <c r="O11" s="33">
        <v>62604.150869999998</v>
      </c>
      <c r="P11" s="33">
        <v>62114.667480000004</v>
      </c>
      <c r="Q11" s="33">
        <v>57236.459219999997</v>
      </c>
      <c r="R11" s="33">
        <v>53805.961299999995</v>
      </c>
      <c r="S11" s="33">
        <v>56858.412609999999</v>
      </c>
      <c r="T11" s="33">
        <v>49700.960170000006</v>
      </c>
      <c r="U11" s="33">
        <v>44925.524275000003</v>
      </c>
      <c r="V11" s="33">
        <v>40220.930274999992</v>
      </c>
      <c r="W11" s="33">
        <v>37898.372109999997</v>
      </c>
      <c r="X11" s="33">
        <v>40392.221749999997</v>
      </c>
      <c r="Y11" s="33">
        <v>37958.133409999995</v>
      </c>
      <c r="Z11" s="33">
        <v>35056.605649999998</v>
      </c>
      <c r="AA11" s="33">
        <v>34788.437865999993</v>
      </c>
      <c r="AB11" s="33">
        <v>39095.254914000005</v>
      </c>
      <c r="AC11" s="33">
        <v>33030.723759999993</v>
      </c>
      <c r="AD11" s="33">
        <v>29752.453395</v>
      </c>
      <c r="AE11" s="33">
        <v>27776.419044999999</v>
      </c>
    </row>
    <row r="12" spans="1:31">
      <c r="A12" s="29" t="s">
        <v>40</v>
      </c>
      <c r="B12" s="29" t="s">
        <v>69</v>
      </c>
      <c r="C12" s="33">
        <v>66298.789928871294</v>
      </c>
      <c r="D12" s="33">
        <v>77588.816775866071</v>
      </c>
      <c r="E12" s="33">
        <v>65359.008305545474</v>
      </c>
      <c r="F12" s="33">
        <v>63214.940920184075</v>
      </c>
      <c r="G12" s="33">
        <v>62963.425750934992</v>
      </c>
      <c r="H12" s="33">
        <v>62069.415791812011</v>
      </c>
      <c r="I12" s="33">
        <v>58274.806124309616</v>
      </c>
      <c r="J12" s="33">
        <v>48307.118138730002</v>
      </c>
      <c r="K12" s="33">
        <v>45834.295806767077</v>
      </c>
      <c r="L12" s="33">
        <v>42355.35718855539</v>
      </c>
      <c r="M12" s="33">
        <v>44194.022412670514</v>
      </c>
      <c r="N12" s="33">
        <v>36841.650767026782</v>
      </c>
      <c r="O12" s="33">
        <v>34554.204029847264</v>
      </c>
      <c r="P12" s="33">
        <v>31773.203971682131</v>
      </c>
      <c r="Q12" s="33">
        <v>31925.355977182775</v>
      </c>
      <c r="R12" s="33">
        <v>30608.628481986547</v>
      </c>
      <c r="S12" s="33">
        <v>23126.528218588614</v>
      </c>
      <c r="T12" s="33">
        <v>21737.830685054298</v>
      </c>
      <c r="U12" s="33">
        <v>18239.76673858966</v>
      </c>
      <c r="V12" s="33">
        <v>15708.331601672602</v>
      </c>
      <c r="W12" s="33">
        <v>14696.320325249251</v>
      </c>
      <c r="X12" s="33">
        <v>14304.42606520727</v>
      </c>
      <c r="Y12" s="33">
        <v>10642.970021656995</v>
      </c>
      <c r="Z12" s="33">
        <v>8929.2348905288109</v>
      </c>
      <c r="AA12" s="33">
        <v>6597.8831783501482</v>
      </c>
      <c r="AB12" s="33">
        <v>5170.5024027162781</v>
      </c>
      <c r="AC12" s="33">
        <v>4695.3735663842581</v>
      </c>
      <c r="AD12" s="33">
        <v>4037.7341891562951</v>
      </c>
      <c r="AE12" s="33">
        <v>3102.7066716500212</v>
      </c>
    </row>
    <row r="13" spans="1:31">
      <c r="A13" s="29" t="s">
        <v>40</v>
      </c>
      <c r="B13" s="29" t="s">
        <v>68</v>
      </c>
      <c r="C13" s="33">
        <v>13.512075521989527</v>
      </c>
      <c r="D13" s="33">
        <v>15.820552266407521</v>
      </c>
      <c r="E13" s="33">
        <v>15.327618521922423</v>
      </c>
      <c r="F13" s="33">
        <v>14.048119074939686</v>
      </c>
      <c r="G13" s="33">
        <v>16.811327474213133</v>
      </c>
      <c r="H13" s="33">
        <v>18.233907571743178</v>
      </c>
      <c r="I13" s="33">
        <v>30.604940176714624</v>
      </c>
      <c r="J13" s="33">
        <v>35.591380711971176</v>
      </c>
      <c r="K13" s="33">
        <v>36.443669131134001</v>
      </c>
      <c r="L13" s="33">
        <v>39.176004162183865</v>
      </c>
      <c r="M13" s="33">
        <v>44.553285370385041</v>
      </c>
      <c r="N13" s="33">
        <v>90.224399720127039</v>
      </c>
      <c r="O13" s="33">
        <v>103.64199315386458</v>
      </c>
      <c r="P13" s="33">
        <v>99.442260138483348</v>
      </c>
      <c r="Q13" s="33">
        <v>111.7481034220403</v>
      </c>
      <c r="R13" s="33">
        <v>107.75763270277866</v>
      </c>
      <c r="S13" s="33">
        <v>142.46139660430256</v>
      </c>
      <c r="T13" s="33">
        <v>141.4656589776867</v>
      </c>
      <c r="U13" s="33">
        <v>150.28941896032936</v>
      </c>
      <c r="V13" s="33">
        <v>166.38447256089336</v>
      </c>
      <c r="W13" s="33">
        <v>196.02059897080395</v>
      </c>
      <c r="X13" s="33">
        <v>224.81471298214854</v>
      </c>
      <c r="Y13" s="33">
        <v>216.7883120686229</v>
      </c>
      <c r="Z13" s="33">
        <v>216.11468396199976</v>
      </c>
      <c r="AA13" s="33">
        <v>205.3073801046904</v>
      </c>
      <c r="AB13" s="33">
        <v>205.79116579862148</v>
      </c>
      <c r="AC13" s="33">
        <v>198.12004115857553</v>
      </c>
      <c r="AD13" s="33">
        <v>192.77656341251151</v>
      </c>
      <c r="AE13" s="33">
        <v>189.97200346479187</v>
      </c>
    </row>
    <row r="14" spans="1:31">
      <c r="A14" s="29" t="s">
        <v>40</v>
      </c>
      <c r="B14" s="29" t="s">
        <v>36</v>
      </c>
      <c r="C14" s="33">
        <v>0.12799877761164979</v>
      </c>
      <c r="D14" s="33">
        <v>0.19280232168940287</v>
      </c>
      <c r="E14" s="33">
        <v>0.21175570550890502</v>
      </c>
      <c r="F14" s="33">
        <v>0.23319604957137888</v>
      </c>
      <c r="G14" s="33">
        <v>0.21137573500444001</v>
      </c>
      <c r="H14" s="33">
        <v>0.20962066361708989</v>
      </c>
      <c r="I14" s="33">
        <v>0.19906808125648981</v>
      </c>
      <c r="J14" s="33">
        <v>0.18163901431587998</v>
      </c>
      <c r="K14" s="33">
        <v>0.16741058316134</v>
      </c>
      <c r="L14" s="33">
        <v>0.16115154154233999</v>
      </c>
      <c r="M14" s="33">
        <v>0.14543179566227002</v>
      </c>
      <c r="N14" s="33">
        <v>1.1287130979105298</v>
      </c>
      <c r="O14" s="33">
        <v>1.7219523625422797</v>
      </c>
      <c r="P14" s="33">
        <v>1.6522827970820591</v>
      </c>
      <c r="Q14" s="33">
        <v>2.0884195172590787</v>
      </c>
      <c r="R14" s="33">
        <v>1.99697463936014</v>
      </c>
      <c r="S14" s="33">
        <v>2.2405177035628197</v>
      </c>
      <c r="T14" s="33">
        <v>2.1324787962054801</v>
      </c>
      <c r="U14" s="33">
        <v>2.4897120771373098</v>
      </c>
      <c r="V14" s="33">
        <v>2.3675872810695799</v>
      </c>
      <c r="W14" s="33">
        <v>3.18879124226698</v>
      </c>
      <c r="X14" s="33">
        <v>3.69574211131083</v>
      </c>
      <c r="Y14" s="33">
        <v>3.4469042645934698</v>
      </c>
      <c r="Z14" s="33">
        <v>4.6519084275571698</v>
      </c>
      <c r="AA14" s="33">
        <v>4.3634831297035301</v>
      </c>
      <c r="AB14" s="33">
        <v>4.7239914962668808</v>
      </c>
      <c r="AC14" s="33">
        <v>4.5645393007899191</v>
      </c>
      <c r="AD14" s="33">
        <v>5.0134535531170199</v>
      </c>
      <c r="AE14" s="33">
        <v>4.6431884183300607</v>
      </c>
    </row>
    <row r="15" spans="1:31">
      <c r="A15" s="29" t="s">
        <v>40</v>
      </c>
      <c r="B15" s="29" t="s">
        <v>73</v>
      </c>
      <c r="C15" s="33">
        <v>2152.9516800000001</v>
      </c>
      <c r="D15" s="33">
        <v>2891.5369599999999</v>
      </c>
      <c r="E15" s="33">
        <v>3551.9636308350628</v>
      </c>
      <c r="F15" s="33">
        <v>3401.6967105558238</v>
      </c>
      <c r="G15" s="33">
        <v>2750.7505548208283</v>
      </c>
      <c r="H15" s="33">
        <v>3382.2991413803461</v>
      </c>
      <c r="I15" s="33">
        <v>4028.6731307486361</v>
      </c>
      <c r="J15" s="33">
        <v>3587.191188718084</v>
      </c>
      <c r="K15" s="33">
        <v>3601.8390571461723</v>
      </c>
      <c r="L15" s="33">
        <v>3735.4506125102275</v>
      </c>
      <c r="M15" s="33">
        <v>3493.6840367118061</v>
      </c>
      <c r="N15" s="33">
        <v>3218.4152301422178</v>
      </c>
      <c r="O15" s="33">
        <v>2504.0948621679695</v>
      </c>
      <c r="P15" s="33">
        <v>1995.9957684070114</v>
      </c>
      <c r="Q15" s="33">
        <v>2186.6681771379112</v>
      </c>
      <c r="R15" s="33">
        <v>2141.2497804582736</v>
      </c>
      <c r="S15" s="33">
        <v>1633.9236495168361</v>
      </c>
      <c r="T15" s="33">
        <v>1544.5685285292207</v>
      </c>
      <c r="U15" s="33">
        <v>1758.9981824882916</v>
      </c>
      <c r="V15" s="33">
        <v>1616.0374475152419</v>
      </c>
      <c r="W15" s="33">
        <v>1675.5482054685062</v>
      </c>
      <c r="X15" s="33">
        <v>1584.1536341643557</v>
      </c>
      <c r="Y15" s="33">
        <v>1044.1378861134781</v>
      </c>
      <c r="Z15" s="33">
        <v>1177.6875093428578</v>
      </c>
      <c r="AA15" s="33">
        <v>1136.498506864119</v>
      </c>
      <c r="AB15" s="33">
        <v>879.98231576841704</v>
      </c>
      <c r="AC15" s="33">
        <v>750.84485501314543</v>
      </c>
      <c r="AD15" s="33">
        <v>629.99730752026028</v>
      </c>
      <c r="AE15" s="33">
        <v>547.7572942919528</v>
      </c>
    </row>
    <row r="16" spans="1:31">
      <c r="A16" s="29" t="s">
        <v>40</v>
      </c>
      <c r="B16" s="29" t="s">
        <v>56</v>
      </c>
      <c r="C16" s="33">
        <v>0.37367296339999995</v>
      </c>
      <c r="D16" s="33">
        <v>1.0711759204999989</v>
      </c>
      <c r="E16" s="33">
        <v>2.5450836927</v>
      </c>
      <c r="F16" s="33">
        <v>4.9313517934000002</v>
      </c>
      <c r="G16" s="33">
        <v>7.1658117665999992</v>
      </c>
      <c r="H16" s="33">
        <v>9.7342029130000007</v>
      </c>
      <c r="I16" s="33">
        <v>11.971605662999998</v>
      </c>
      <c r="J16" s="33">
        <v>13.825044899999998</v>
      </c>
      <c r="K16" s="33">
        <v>15.932654477999998</v>
      </c>
      <c r="L16" s="33">
        <v>17.658346857000002</v>
      </c>
      <c r="M16" s="33">
        <v>18.847135425999991</v>
      </c>
      <c r="N16" s="33">
        <v>19.97141770699999</v>
      </c>
      <c r="O16" s="33">
        <v>20.931823235</v>
      </c>
      <c r="P16" s="33">
        <v>21.762878565999998</v>
      </c>
      <c r="Q16" s="33">
        <v>23.797435706000002</v>
      </c>
      <c r="R16" s="33">
        <v>23.268204495999999</v>
      </c>
      <c r="S16" s="33">
        <v>21.724758113999982</v>
      </c>
      <c r="T16" s="33">
        <v>21.352445515999989</v>
      </c>
      <c r="U16" s="33">
        <v>21.657612387999997</v>
      </c>
      <c r="V16" s="33">
        <v>21.398248772999999</v>
      </c>
      <c r="W16" s="33">
        <v>21.483975797999989</v>
      </c>
      <c r="X16" s="33">
        <v>20.044961020000002</v>
      </c>
      <c r="Y16" s="33">
        <v>17.661619703999985</v>
      </c>
      <c r="Z16" s="33">
        <v>18.197725347999977</v>
      </c>
      <c r="AA16" s="33">
        <v>16.898442556999999</v>
      </c>
      <c r="AB16" s="33">
        <v>14.819490286000002</v>
      </c>
      <c r="AC16" s="33">
        <v>13.826550637999986</v>
      </c>
      <c r="AD16" s="33">
        <v>12.771408412</v>
      </c>
      <c r="AE16" s="33">
        <v>11.700414142999998</v>
      </c>
    </row>
    <row r="17" spans="1:31">
      <c r="A17" s="34" t="s">
        <v>138</v>
      </c>
      <c r="B17" s="34"/>
      <c r="C17" s="35">
        <v>587272.71375428524</v>
      </c>
      <c r="D17" s="35">
        <v>535968.16532269248</v>
      </c>
      <c r="E17" s="35">
        <v>490853.86830004212</v>
      </c>
      <c r="F17" s="35">
        <v>437638.70825586247</v>
      </c>
      <c r="G17" s="35">
        <v>398215.87731807865</v>
      </c>
      <c r="H17" s="35">
        <v>357271.31369090715</v>
      </c>
      <c r="I17" s="35">
        <v>309023.18000835582</v>
      </c>
      <c r="J17" s="35">
        <v>307162.09333261847</v>
      </c>
      <c r="K17" s="35">
        <v>290167.65787482657</v>
      </c>
      <c r="L17" s="35">
        <v>266651.41077715944</v>
      </c>
      <c r="M17" s="35">
        <v>253561.05328367898</v>
      </c>
      <c r="N17" s="35">
        <v>208488.80014978073</v>
      </c>
      <c r="O17" s="35">
        <v>206227.3843600289</v>
      </c>
      <c r="P17" s="35">
        <v>191273.4317967438</v>
      </c>
      <c r="Q17" s="35">
        <v>163419.18577289523</v>
      </c>
      <c r="R17" s="35">
        <v>152095.98064043029</v>
      </c>
      <c r="S17" s="35">
        <v>151933.64708296157</v>
      </c>
      <c r="T17" s="35">
        <v>138808.69275941231</v>
      </c>
      <c r="U17" s="35">
        <v>127513.56467043518</v>
      </c>
      <c r="V17" s="35">
        <v>120018.28700459261</v>
      </c>
      <c r="W17" s="35">
        <v>105065.41293330834</v>
      </c>
      <c r="X17" s="35">
        <v>102053.5290581705</v>
      </c>
      <c r="Y17" s="35">
        <v>89086.579553374293</v>
      </c>
      <c r="Z17" s="35">
        <v>72039.054345820536</v>
      </c>
      <c r="AA17" s="35">
        <v>65554.836456972276</v>
      </c>
      <c r="AB17" s="35">
        <v>69278.367530871241</v>
      </c>
      <c r="AC17" s="35">
        <v>58337.095101580591</v>
      </c>
      <c r="AD17" s="35">
        <v>55254.119374026865</v>
      </c>
      <c r="AE17" s="35">
        <v>52153.953340414235</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171446.68049999999</v>
      </c>
      <c r="D20" s="33">
        <v>145735.53400000001</v>
      </c>
      <c r="E20" s="33">
        <v>122526.51700000001</v>
      </c>
      <c r="F20" s="33">
        <v>126032.6702795577</v>
      </c>
      <c r="G20" s="33">
        <v>101204.41066895542</v>
      </c>
      <c r="H20" s="33">
        <v>87651.210466318094</v>
      </c>
      <c r="I20" s="33">
        <v>82525.443840941807</v>
      </c>
      <c r="J20" s="33">
        <v>83288.069486378896</v>
      </c>
      <c r="K20" s="33">
        <v>79703.028243492299</v>
      </c>
      <c r="L20" s="33">
        <v>73535.739574633189</v>
      </c>
      <c r="M20" s="33">
        <v>67236.601460868304</v>
      </c>
      <c r="N20" s="33">
        <v>28571.8935760514</v>
      </c>
      <c r="O20" s="33">
        <v>32116.873408942698</v>
      </c>
      <c r="P20" s="33">
        <v>27248.668699475602</v>
      </c>
      <c r="Q20" s="33">
        <v>10449.753000000001</v>
      </c>
      <c r="R20" s="33">
        <v>12375.191000000001</v>
      </c>
      <c r="S20" s="33">
        <v>13218.174999999999</v>
      </c>
      <c r="T20" s="33">
        <v>12322.608</v>
      </c>
      <c r="U20" s="33">
        <v>10876.99</v>
      </c>
      <c r="V20" s="33">
        <v>9101.4968000000008</v>
      </c>
      <c r="W20" s="33">
        <v>4966.742616309054</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230.51363189005804</v>
      </c>
      <c r="D22" s="33">
        <v>220.51453191479001</v>
      </c>
      <c r="E22" s="33">
        <v>641.322979703236</v>
      </c>
      <c r="F22" s="33">
        <v>1612.1118576531001</v>
      </c>
      <c r="G22" s="33">
        <v>1378.8533803800431</v>
      </c>
      <c r="H22" s="33">
        <v>854.33036892106998</v>
      </c>
      <c r="I22" s="33">
        <v>1931.5180944190399</v>
      </c>
      <c r="J22" s="33">
        <v>2470.1609520503503</v>
      </c>
      <c r="K22" s="33">
        <v>4708.2780761629801</v>
      </c>
      <c r="L22" s="33">
        <v>3228.5509190709795</v>
      </c>
      <c r="M22" s="33">
        <v>3162.0429811377699</v>
      </c>
      <c r="N22" s="33">
        <v>4622.7734698381801</v>
      </c>
      <c r="O22" s="33">
        <v>4675.20358055214</v>
      </c>
      <c r="P22" s="33">
        <v>5233.2179156926404</v>
      </c>
      <c r="Q22" s="33">
        <v>4555.5926690712404</v>
      </c>
      <c r="R22" s="33">
        <v>3658.4551898967602</v>
      </c>
      <c r="S22" s="33">
        <v>4605.2540778469502</v>
      </c>
      <c r="T22" s="33">
        <v>4874.6148509005643</v>
      </c>
      <c r="U22" s="33">
        <v>4217.679552189371</v>
      </c>
      <c r="V22" s="33">
        <v>3522.32191767728</v>
      </c>
      <c r="W22" s="33">
        <v>3543.3743623155196</v>
      </c>
      <c r="X22" s="33">
        <v>3997.8856104638699</v>
      </c>
      <c r="Y22" s="33">
        <v>153.20817146267004</v>
      </c>
      <c r="Z22" s="33">
        <v>2.5390634000000003E-4</v>
      </c>
      <c r="AA22" s="33">
        <v>2.4494419000000003E-4</v>
      </c>
      <c r="AB22" s="33">
        <v>2.4699326999999999E-4</v>
      </c>
      <c r="AC22" s="33">
        <v>2.3303188000000001E-4</v>
      </c>
      <c r="AD22" s="33">
        <v>2.1786636000000002E-4</v>
      </c>
      <c r="AE22" s="33">
        <v>2.0586976000000002E-4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1.6859936999999997E-4</v>
      </c>
      <c r="D24" s="33">
        <v>1.6926686099999987E-4</v>
      </c>
      <c r="E24" s="33">
        <v>110.55200510845201</v>
      </c>
      <c r="F24" s="33">
        <v>549.85294490102399</v>
      </c>
      <c r="G24" s="33">
        <v>70.775347487350984</v>
      </c>
      <c r="H24" s="33">
        <v>132.58516872003801</v>
      </c>
      <c r="I24" s="33">
        <v>117.85593981389199</v>
      </c>
      <c r="J24" s="33">
        <v>300.019762664327</v>
      </c>
      <c r="K24" s="33">
        <v>126.36241541867599</v>
      </c>
      <c r="L24" s="33">
        <v>209.25246226331103</v>
      </c>
      <c r="M24" s="33">
        <v>207.92516995105598</v>
      </c>
      <c r="N24" s="33">
        <v>1380.311377990683</v>
      </c>
      <c r="O24" s="33">
        <v>901.333082365927</v>
      </c>
      <c r="P24" s="33">
        <v>1904.2983628893489</v>
      </c>
      <c r="Q24" s="33">
        <v>2258.95317398924</v>
      </c>
      <c r="R24" s="33">
        <v>2615.0754975963105</v>
      </c>
      <c r="S24" s="33">
        <v>3942.5452914019297</v>
      </c>
      <c r="T24" s="33">
        <v>4845.3031134740104</v>
      </c>
      <c r="U24" s="33">
        <v>5788.6524642447102</v>
      </c>
      <c r="V24" s="33">
        <v>7912.0851662239302</v>
      </c>
      <c r="W24" s="33">
        <v>4623.6338975499602</v>
      </c>
      <c r="X24" s="33">
        <v>6719.940085272021</v>
      </c>
      <c r="Y24" s="33">
        <v>9009.4666304757502</v>
      </c>
      <c r="Z24" s="33">
        <v>2874.2144038779302</v>
      </c>
      <c r="AA24" s="33">
        <v>2684.2521168842295</v>
      </c>
      <c r="AB24" s="33">
        <v>3554.0046756731804</v>
      </c>
      <c r="AC24" s="33">
        <v>4851.4194000811003</v>
      </c>
      <c r="AD24" s="33">
        <v>4744.9558890156004</v>
      </c>
      <c r="AE24" s="33">
        <v>4500.2501872368293</v>
      </c>
    </row>
    <row r="25" spans="1:31">
      <c r="A25" s="29" t="s">
        <v>130</v>
      </c>
      <c r="B25" s="29" t="s">
        <v>65</v>
      </c>
      <c r="C25" s="33">
        <v>14962.702439999999</v>
      </c>
      <c r="D25" s="33">
        <v>15092.3318</v>
      </c>
      <c r="E25" s="33">
        <v>13567.3424</v>
      </c>
      <c r="F25" s="33">
        <v>17477.150439999998</v>
      </c>
      <c r="G25" s="33">
        <v>15803.050449999999</v>
      </c>
      <c r="H25" s="33">
        <v>14289.890300000001</v>
      </c>
      <c r="I25" s="33">
        <v>15310.2127</v>
      </c>
      <c r="J25" s="33">
        <v>19002.537490000002</v>
      </c>
      <c r="K25" s="33">
        <v>15333.501100000001</v>
      </c>
      <c r="L25" s="33">
        <v>13819.793780000002</v>
      </c>
      <c r="M25" s="33">
        <v>13071.11182</v>
      </c>
      <c r="N25" s="33">
        <v>12580.22515</v>
      </c>
      <c r="O25" s="33">
        <v>13815.666859999999</v>
      </c>
      <c r="P25" s="33">
        <v>13855.67391</v>
      </c>
      <c r="Q25" s="33">
        <v>13521.32465</v>
      </c>
      <c r="R25" s="33">
        <v>12333.782349999999</v>
      </c>
      <c r="S25" s="33">
        <v>14833.03054</v>
      </c>
      <c r="T25" s="33">
        <v>11862.676939999999</v>
      </c>
      <c r="U25" s="33">
        <v>10889.929239999999</v>
      </c>
      <c r="V25" s="33">
        <v>9387.3315399999992</v>
      </c>
      <c r="W25" s="33">
        <v>8750.207699999999</v>
      </c>
      <c r="X25" s="33">
        <v>9649.8914000000004</v>
      </c>
      <c r="Y25" s="33">
        <v>8961.4771400000009</v>
      </c>
      <c r="Z25" s="33">
        <v>9032.5220900000004</v>
      </c>
      <c r="AA25" s="33">
        <v>8543.2846399999999</v>
      </c>
      <c r="AB25" s="33">
        <v>9781.2214000000004</v>
      </c>
      <c r="AC25" s="33">
        <v>7476.6180199999999</v>
      </c>
      <c r="AD25" s="33">
        <v>6532.1350149999998</v>
      </c>
      <c r="AE25" s="33">
        <v>5546.1408149999997</v>
      </c>
    </row>
    <row r="26" spans="1:31">
      <c r="A26" s="29" t="s">
        <v>130</v>
      </c>
      <c r="B26" s="29" t="s">
        <v>69</v>
      </c>
      <c r="C26" s="33">
        <v>15613.332190556928</v>
      </c>
      <c r="D26" s="33">
        <v>17335.120184971733</v>
      </c>
      <c r="E26" s="33">
        <v>15192.924592471813</v>
      </c>
      <c r="F26" s="33">
        <v>14299.341312266764</v>
      </c>
      <c r="G26" s="33">
        <v>14466.231627079016</v>
      </c>
      <c r="H26" s="33">
        <v>14486.928035366996</v>
      </c>
      <c r="I26" s="33">
        <v>13277.574398872695</v>
      </c>
      <c r="J26" s="33">
        <v>10420.006756229366</v>
      </c>
      <c r="K26" s="33">
        <v>8901.5183019036722</v>
      </c>
      <c r="L26" s="33">
        <v>8990.0064611120961</v>
      </c>
      <c r="M26" s="33">
        <v>10101.056264059374</v>
      </c>
      <c r="N26" s="33">
        <v>8618.3346696468579</v>
      </c>
      <c r="O26" s="33">
        <v>8153.7397907352924</v>
      </c>
      <c r="P26" s="33">
        <v>7560.9923858481088</v>
      </c>
      <c r="Q26" s="33">
        <v>7714.7440057110171</v>
      </c>
      <c r="R26" s="33">
        <v>7193.6233473015363</v>
      </c>
      <c r="S26" s="33">
        <v>4677.0744253875582</v>
      </c>
      <c r="T26" s="33">
        <v>3668.8977252486925</v>
      </c>
      <c r="U26" s="33">
        <v>3452.4501278912112</v>
      </c>
      <c r="V26" s="33">
        <v>2879.7968010750901</v>
      </c>
      <c r="W26" s="33">
        <v>2876.8594512651493</v>
      </c>
      <c r="X26" s="33">
        <v>2793.1918853206985</v>
      </c>
      <c r="Y26" s="33">
        <v>1763.3602418387527</v>
      </c>
      <c r="Z26" s="33">
        <v>1721.2612337126268</v>
      </c>
      <c r="AA26" s="33">
        <v>1685.7839156131643</v>
      </c>
      <c r="AB26" s="33">
        <v>969.6235175486072</v>
      </c>
      <c r="AC26" s="33">
        <v>860.25392507433378</v>
      </c>
      <c r="AD26" s="33">
        <v>794.56402302977642</v>
      </c>
      <c r="AE26" s="33">
        <v>788.71130430039091</v>
      </c>
    </row>
    <row r="27" spans="1:31">
      <c r="A27" s="29" t="s">
        <v>130</v>
      </c>
      <c r="B27" s="29" t="s">
        <v>68</v>
      </c>
      <c r="C27" s="33">
        <v>4.9791114774226646</v>
      </c>
      <c r="D27" s="33">
        <v>5.784132297952234</v>
      </c>
      <c r="E27" s="33">
        <v>5.555846120520421</v>
      </c>
      <c r="F27" s="33">
        <v>5.1041667599107177</v>
      </c>
      <c r="G27" s="33">
        <v>6.5673971646920961</v>
      </c>
      <c r="H27" s="33">
        <v>6.7781407362276616</v>
      </c>
      <c r="I27" s="33">
        <v>6.5136683673414586</v>
      </c>
      <c r="J27" s="33">
        <v>15.06919139063416</v>
      </c>
      <c r="K27" s="33">
        <v>15.6866385478796</v>
      </c>
      <c r="L27" s="33">
        <v>15.429735595956</v>
      </c>
      <c r="M27" s="33">
        <v>14.674041737970358</v>
      </c>
      <c r="N27" s="33">
        <v>45.220103472674602</v>
      </c>
      <c r="O27" s="33">
        <v>52.666007845519957</v>
      </c>
      <c r="P27" s="33">
        <v>48.707710291725128</v>
      </c>
      <c r="Q27" s="33">
        <v>61.497662405746361</v>
      </c>
      <c r="R27" s="33">
        <v>59.107870193052307</v>
      </c>
      <c r="S27" s="33">
        <v>80.623592170482141</v>
      </c>
      <c r="T27" s="33">
        <v>80.871272062198429</v>
      </c>
      <c r="U27" s="33">
        <v>89.63165656560426</v>
      </c>
      <c r="V27" s="33">
        <v>96.742364210160986</v>
      </c>
      <c r="W27" s="33">
        <v>106.14098376957496</v>
      </c>
      <c r="X27" s="33">
        <v>120.85401443088313</v>
      </c>
      <c r="Y27" s="33">
        <v>113.67876206910253</v>
      </c>
      <c r="Z27" s="33">
        <v>115.79600141790813</v>
      </c>
      <c r="AA27" s="33">
        <v>109.20679331155536</v>
      </c>
      <c r="AB27" s="33">
        <v>105.22394240306258</v>
      </c>
      <c r="AC27" s="33">
        <v>99.725222906508534</v>
      </c>
      <c r="AD27" s="33">
        <v>98.491683109730332</v>
      </c>
      <c r="AE27" s="33">
        <v>94.967452555887789</v>
      </c>
    </row>
    <row r="28" spans="1:31">
      <c r="A28" s="29" t="s">
        <v>130</v>
      </c>
      <c r="B28" s="29" t="s">
        <v>36</v>
      </c>
      <c r="C28" s="33">
        <v>6.4647989999999988E-8</v>
      </c>
      <c r="D28" s="33">
        <v>8.7229455000000003E-8</v>
      </c>
      <c r="E28" s="33">
        <v>8.426973E-8</v>
      </c>
      <c r="F28" s="33">
        <v>1.2126876399999901E-7</v>
      </c>
      <c r="G28" s="33">
        <v>1.19861289999999E-7</v>
      </c>
      <c r="H28" s="33">
        <v>1.2187607000000001E-7</v>
      </c>
      <c r="I28" s="33">
        <v>1.6465767000000001E-7</v>
      </c>
      <c r="J28" s="33">
        <v>1.8435535999999999E-7</v>
      </c>
      <c r="K28" s="33">
        <v>2.2430890999999999E-7</v>
      </c>
      <c r="L28" s="33">
        <v>2.5668400000000005E-7</v>
      </c>
      <c r="M28" s="33">
        <v>2.6922522000000001E-7</v>
      </c>
      <c r="N28" s="33">
        <v>0.52091674999999993</v>
      </c>
      <c r="O28" s="33">
        <v>0.49088162000000002</v>
      </c>
      <c r="P28" s="33">
        <v>0.47262607000000001</v>
      </c>
      <c r="Q28" s="33">
        <v>0.45419785000000001</v>
      </c>
      <c r="R28" s="33">
        <v>0.43198364</v>
      </c>
      <c r="S28" s="33">
        <v>0.39709489999999997</v>
      </c>
      <c r="T28" s="33">
        <v>0.37081403000000002</v>
      </c>
      <c r="U28" s="33">
        <v>0.79682000000000008</v>
      </c>
      <c r="V28" s="33">
        <v>0.75932259999999996</v>
      </c>
      <c r="W28" s="33">
        <v>1.4700316</v>
      </c>
      <c r="X28" s="33">
        <v>1.3871793000000001</v>
      </c>
      <c r="Y28" s="33">
        <v>1.2975364999999999</v>
      </c>
      <c r="Z28" s="33">
        <v>2.0858854999999998</v>
      </c>
      <c r="AA28" s="33">
        <v>1.9752266000000001</v>
      </c>
      <c r="AB28" s="33">
        <v>1.8554967</v>
      </c>
      <c r="AC28" s="33">
        <v>1.7560775000000002</v>
      </c>
      <c r="AD28" s="33">
        <v>1.6967117</v>
      </c>
      <c r="AE28" s="33">
        <v>1.6026543999999998</v>
      </c>
    </row>
    <row r="29" spans="1:31">
      <c r="A29" s="29" t="s">
        <v>130</v>
      </c>
      <c r="B29" s="29" t="s">
        <v>73</v>
      </c>
      <c r="C29" s="33">
        <v>520.59118000000001</v>
      </c>
      <c r="D29" s="33">
        <v>821.47586000000001</v>
      </c>
      <c r="E29" s="33">
        <v>1066.0486302184029</v>
      </c>
      <c r="F29" s="33">
        <v>1150.3549097596954</v>
      </c>
      <c r="G29" s="33">
        <v>545.15075403721528</v>
      </c>
      <c r="H29" s="33">
        <v>743.52714023538294</v>
      </c>
      <c r="I29" s="33">
        <v>1121.4419292918574</v>
      </c>
      <c r="J29" s="33">
        <v>992.59118628547265</v>
      </c>
      <c r="K29" s="33">
        <v>1091.1005547160942</v>
      </c>
      <c r="L29" s="33">
        <v>1250.7471098835977</v>
      </c>
      <c r="M29" s="33">
        <v>1144.8650340735549</v>
      </c>
      <c r="N29" s="33">
        <v>1134.2413245699545</v>
      </c>
      <c r="O29" s="33">
        <v>1048.2557640141558</v>
      </c>
      <c r="P29" s="33">
        <v>702.32038010639712</v>
      </c>
      <c r="Q29" s="33">
        <v>788.21907862243233</v>
      </c>
      <c r="R29" s="33">
        <v>822.42991686089522</v>
      </c>
      <c r="S29" s="33">
        <v>717.82841555257619</v>
      </c>
      <c r="T29" s="33">
        <v>668.68633321579227</v>
      </c>
      <c r="U29" s="33">
        <v>744.29176785255163</v>
      </c>
      <c r="V29" s="33">
        <v>605.33640055415242</v>
      </c>
      <c r="W29" s="33">
        <v>596.34077189696802</v>
      </c>
      <c r="X29" s="33">
        <v>685.16775383345964</v>
      </c>
      <c r="Y29" s="33">
        <v>444.90846733230524</v>
      </c>
      <c r="Z29" s="33">
        <v>506.75897916227149</v>
      </c>
      <c r="AA29" s="33">
        <v>536.93248541532716</v>
      </c>
      <c r="AB29" s="33">
        <v>474.24747254974881</v>
      </c>
      <c r="AC29" s="33">
        <v>398.62979523293535</v>
      </c>
      <c r="AD29" s="33">
        <v>366.57088274888645</v>
      </c>
      <c r="AE29" s="33">
        <v>297.27827902454112</v>
      </c>
    </row>
    <row r="30" spans="1:31">
      <c r="A30" s="29" t="s">
        <v>130</v>
      </c>
      <c r="B30" s="29" t="s">
        <v>56</v>
      </c>
      <c r="C30" s="33">
        <v>7.1666918999999996E-2</v>
      </c>
      <c r="D30" s="33">
        <v>0.29105563600000001</v>
      </c>
      <c r="E30" s="33">
        <v>0.73868739999999999</v>
      </c>
      <c r="F30" s="33">
        <v>1.4164323499999998</v>
      </c>
      <c r="G30" s="33">
        <v>2.149813</v>
      </c>
      <c r="H30" s="33">
        <v>3.0241909000000002</v>
      </c>
      <c r="I30" s="33">
        <v>3.6130502400000002</v>
      </c>
      <c r="J30" s="33">
        <v>4.2946695000000004</v>
      </c>
      <c r="K30" s="33">
        <v>4.8352416999999992</v>
      </c>
      <c r="L30" s="33">
        <v>5.6183338999999997</v>
      </c>
      <c r="M30" s="33">
        <v>5.9329132399999907</v>
      </c>
      <c r="N30" s="33">
        <v>6.5787395999999898</v>
      </c>
      <c r="O30" s="33">
        <v>7.0082474999999995</v>
      </c>
      <c r="P30" s="33">
        <v>7.3413909999999998</v>
      </c>
      <c r="Q30" s="33">
        <v>8.0888698000000012</v>
      </c>
      <c r="R30" s="33">
        <v>7.9074056999999991</v>
      </c>
      <c r="S30" s="33">
        <v>7.6229709999999908</v>
      </c>
      <c r="T30" s="33">
        <v>7.3882707999999901</v>
      </c>
      <c r="U30" s="33">
        <v>7.4931263000000001</v>
      </c>
      <c r="V30" s="33">
        <v>7.3372077000000004</v>
      </c>
      <c r="W30" s="33">
        <v>7.3117918999999905</v>
      </c>
      <c r="X30" s="33">
        <v>7.2465548000000002</v>
      </c>
      <c r="Y30" s="33">
        <v>6.4051061999999899</v>
      </c>
      <c r="Z30" s="33">
        <v>6.7305614999999896</v>
      </c>
      <c r="AA30" s="33">
        <v>6.2139707500000005</v>
      </c>
      <c r="AB30" s="33">
        <v>5.8554542000000005</v>
      </c>
      <c r="AC30" s="33">
        <v>5.2794211999999998</v>
      </c>
      <c r="AD30" s="33">
        <v>5.113518</v>
      </c>
      <c r="AE30" s="33">
        <v>4.5788492999999999</v>
      </c>
    </row>
    <row r="31" spans="1:31">
      <c r="A31" s="34" t="s">
        <v>138</v>
      </c>
      <c r="B31" s="34"/>
      <c r="C31" s="35">
        <v>202258.20804252374</v>
      </c>
      <c r="D31" s="35">
        <v>178389.28481845133</v>
      </c>
      <c r="E31" s="35">
        <v>152044.21482340404</v>
      </c>
      <c r="F31" s="35">
        <v>159976.23100113848</v>
      </c>
      <c r="G31" s="35">
        <v>132929.88887106651</v>
      </c>
      <c r="H31" s="35">
        <v>117421.72248006244</v>
      </c>
      <c r="I31" s="35">
        <v>113169.11864241477</v>
      </c>
      <c r="J31" s="35">
        <v>115495.86363871358</v>
      </c>
      <c r="K31" s="35">
        <v>108788.37477552552</v>
      </c>
      <c r="L31" s="35">
        <v>99798.772932675536</v>
      </c>
      <c r="M31" s="35">
        <v>93793.411737754475</v>
      </c>
      <c r="N31" s="35">
        <v>55818.758346999799</v>
      </c>
      <c r="O31" s="35">
        <v>59715.482730441574</v>
      </c>
      <c r="P31" s="35">
        <v>55851.558984197414</v>
      </c>
      <c r="Q31" s="35">
        <v>38561.865161177244</v>
      </c>
      <c r="R31" s="35">
        <v>38235.23525498766</v>
      </c>
      <c r="S31" s="35">
        <v>41356.702926806916</v>
      </c>
      <c r="T31" s="35">
        <v>37654.971901685465</v>
      </c>
      <c r="U31" s="35">
        <v>35315.333040890895</v>
      </c>
      <c r="V31" s="35">
        <v>32899.774589186462</v>
      </c>
      <c r="W31" s="35">
        <v>24866.959011209259</v>
      </c>
      <c r="X31" s="35">
        <v>23281.762995487472</v>
      </c>
      <c r="Y31" s="35">
        <v>20001.190945846276</v>
      </c>
      <c r="Z31" s="35">
        <v>13743.793982914805</v>
      </c>
      <c r="AA31" s="35">
        <v>13022.52771075314</v>
      </c>
      <c r="AB31" s="35">
        <v>14410.073782618121</v>
      </c>
      <c r="AC31" s="35">
        <v>13288.016801093823</v>
      </c>
      <c r="AD31" s="35">
        <v>12170.146828021467</v>
      </c>
      <c r="AE31" s="35">
        <v>10930.069964962868</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134184.55300000001</v>
      </c>
      <c r="D34" s="33">
        <v>119192.44389999998</v>
      </c>
      <c r="E34" s="33">
        <v>118501.37789999999</v>
      </c>
      <c r="F34" s="33">
        <v>87246.126804363317</v>
      </c>
      <c r="G34" s="33">
        <v>77486.155408691746</v>
      </c>
      <c r="H34" s="33">
        <v>74445.855087414719</v>
      </c>
      <c r="I34" s="33">
        <v>65732.830029151708</v>
      </c>
      <c r="J34" s="33">
        <v>65864.920202127236</v>
      </c>
      <c r="K34" s="33">
        <v>62573.849798158655</v>
      </c>
      <c r="L34" s="33">
        <v>57021.996938191995</v>
      </c>
      <c r="M34" s="33">
        <v>51768.744806515511</v>
      </c>
      <c r="N34" s="33">
        <v>49519.38401225963</v>
      </c>
      <c r="O34" s="33">
        <v>40992.636818933199</v>
      </c>
      <c r="P34" s="33">
        <v>34874.826520002323</v>
      </c>
      <c r="Q34" s="33">
        <v>32104.060806417521</v>
      </c>
      <c r="R34" s="33">
        <v>27379.142123803558</v>
      </c>
      <c r="S34" s="33">
        <v>26409.374572780504</v>
      </c>
      <c r="T34" s="33">
        <v>25058.462953836799</v>
      </c>
      <c r="U34" s="33">
        <v>21930.623399369997</v>
      </c>
      <c r="V34" s="33">
        <v>20664.910876113798</v>
      </c>
      <c r="W34" s="33">
        <v>14847.097826934898</v>
      </c>
      <c r="X34" s="33">
        <v>10034.7396595999</v>
      </c>
      <c r="Y34" s="33">
        <v>6848.0490485552</v>
      </c>
      <c r="Z34" s="33">
        <v>5893.7099724461905</v>
      </c>
      <c r="AA34" s="33">
        <v>5241.0539336397696</v>
      </c>
      <c r="AB34" s="33">
        <v>4995.3639734189992</v>
      </c>
      <c r="AC34" s="33">
        <v>4838.2152390273995</v>
      </c>
      <c r="AD34" s="33">
        <v>4253.5955739036999</v>
      </c>
      <c r="AE34" s="33">
        <v>4135.1044369618003</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7669.6362783635605</v>
      </c>
      <c r="D36" s="33">
        <v>7311.8945700745198</v>
      </c>
      <c r="E36" s="33">
        <v>7773.2529028805002</v>
      </c>
      <c r="F36" s="33">
        <v>14196.625087502909</v>
      </c>
      <c r="G36" s="33">
        <v>15207.738202032029</v>
      </c>
      <c r="H36" s="33">
        <v>12926.678435211972</v>
      </c>
      <c r="I36" s="33">
        <v>14168.00603349634</v>
      </c>
      <c r="J36" s="33">
        <v>13806.32753805167</v>
      </c>
      <c r="K36" s="33">
        <v>14586.785545823521</v>
      </c>
      <c r="L36" s="33">
        <v>13710.02764355442</v>
      </c>
      <c r="M36" s="33">
        <v>14582.5922240612</v>
      </c>
      <c r="N36" s="33">
        <v>14385.217702783269</v>
      </c>
      <c r="O36" s="33">
        <v>17014.892599241219</v>
      </c>
      <c r="P36" s="33">
        <v>13782.831283509529</v>
      </c>
      <c r="Q36" s="33">
        <v>12587.052273516601</v>
      </c>
      <c r="R36" s="33">
        <v>9522.8786656404609</v>
      </c>
      <c r="S36" s="33">
        <v>10093.806375134729</v>
      </c>
      <c r="T36" s="33">
        <v>9096.712866438389</v>
      </c>
      <c r="U36" s="33">
        <v>7235.6617961276006</v>
      </c>
      <c r="V36" s="33">
        <v>7768.28869012204</v>
      </c>
      <c r="W36" s="33">
        <v>8144.1256832702502</v>
      </c>
      <c r="X36" s="33">
        <v>8858.8293975961296</v>
      </c>
      <c r="Y36" s="33">
        <v>7446.5201831230506</v>
      </c>
      <c r="Z36" s="33">
        <v>6900.3862736085102</v>
      </c>
      <c r="AA36" s="33">
        <v>3117.6474247263504</v>
      </c>
      <c r="AB36" s="33">
        <v>2058.7070590909798</v>
      </c>
      <c r="AC36" s="33">
        <v>1967.6367519242201</v>
      </c>
      <c r="AD36" s="33">
        <v>1873.0147400134601</v>
      </c>
      <c r="AE36" s="33">
        <v>1784.58453380012</v>
      </c>
    </row>
    <row r="37" spans="1:31">
      <c r="A37" s="29" t="s">
        <v>131</v>
      </c>
      <c r="B37" s="29" t="s">
        <v>32</v>
      </c>
      <c r="C37" s="33">
        <v>254.82953000000001</v>
      </c>
      <c r="D37" s="33">
        <v>245.01757999999998</v>
      </c>
      <c r="E37" s="33">
        <v>462.26888000000002</v>
      </c>
      <c r="F37" s="33">
        <v>441.00821999999999</v>
      </c>
      <c r="G37" s="33">
        <v>417.90370000000001</v>
      </c>
      <c r="H37" s="33">
        <v>400.6617</v>
      </c>
      <c r="I37" s="33">
        <v>615.50025000000005</v>
      </c>
      <c r="J37" s="33">
        <v>737.12760000000003</v>
      </c>
      <c r="K37" s="33">
        <v>862.01189999999997</v>
      </c>
      <c r="L37" s="33">
        <v>570.11209999999994</v>
      </c>
      <c r="M37" s="33">
        <v>464.88105999999999</v>
      </c>
      <c r="N37" s="33">
        <v>503.33509999999995</v>
      </c>
      <c r="O37" s="33">
        <v>792.42899999999997</v>
      </c>
      <c r="P37" s="33">
        <v>630.41356000000007</v>
      </c>
      <c r="Q37" s="33">
        <v>549.09856000000002</v>
      </c>
      <c r="R37" s="33">
        <v>609.37774999999999</v>
      </c>
      <c r="S37" s="33">
        <v>684.10019999999997</v>
      </c>
      <c r="T37" s="33">
        <v>585.99356</v>
      </c>
      <c r="U37" s="33">
        <v>494.01371999999998</v>
      </c>
      <c r="V37" s="33">
        <v>539.15193999999997</v>
      </c>
      <c r="W37" s="33">
        <v>662.70925</v>
      </c>
      <c r="X37" s="33">
        <v>710.92859999999996</v>
      </c>
      <c r="Y37" s="33">
        <v>559.82574999999997</v>
      </c>
      <c r="Z37" s="33">
        <v>538.7586</v>
      </c>
      <c r="AA37" s="33">
        <v>448.29946999999999</v>
      </c>
      <c r="AB37" s="33">
        <v>0</v>
      </c>
      <c r="AC37" s="33">
        <v>0</v>
      </c>
      <c r="AD37" s="33">
        <v>0</v>
      </c>
      <c r="AE37" s="33">
        <v>0</v>
      </c>
    </row>
    <row r="38" spans="1:31">
      <c r="A38" s="29" t="s">
        <v>131</v>
      </c>
      <c r="B38" s="29" t="s">
        <v>66</v>
      </c>
      <c r="C38" s="33">
        <v>3.1766481899999987E-4</v>
      </c>
      <c r="D38" s="33">
        <v>3.157353859999998E-4</v>
      </c>
      <c r="E38" s="33">
        <v>3.2171567699999982E-4</v>
      </c>
      <c r="F38" s="33">
        <v>1114.4582252897319</v>
      </c>
      <c r="G38" s="33">
        <v>546.267311974942</v>
      </c>
      <c r="H38" s="33">
        <v>539.71935310864205</v>
      </c>
      <c r="I38" s="33">
        <v>889.25368603352115</v>
      </c>
      <c r="J38" s="33">
        <v>1487.6824019533201</v>
      </c>
      <c r="K38" s="33">
        <v>1085.5422551392899</v>
      </c>
      <c r="L38" s="33">
        <v>1522.8397736304514</v>
      </c>
      <c r="M38" s="33">
        <v>2494.8944519383899</v>
      </c>
      <c r="N38" s="33">
        <v>3456.2370511237268</v>
      </c>
      <c r="O38" s="33">
        <v>3803.2369042213822</v>
      </c>
      <c r="P38" s="33">
        <v>2510.8407470198481</v>
      </c>
      <c r="Q38" s="33">
        <v>3037.3584320805762</v>
      </c>
      <c r="R38" s="33">
        <v>3782.8916222294251</v>
      </c>
      <c r="S38" s="33">
        <v>5608.4514779116898</v>
      </c>
      <c r="T38" s="33">
        <v>3215.1951815510884</v>
      </c>
      <c r="U38" s="33">
        <v>3323.0040182682797</v>
      </c>
      <c r="V38" s="33">
        <v>4065.9931861436198</v>
      </c>
      <c r="W38" s="33">
        <v>5015.2505032105992</v>
      </c>
      <c r="X38" s="33">
        <v>5339.1729303532302</v>
      </c>
      <c r="Y38" s="33">
        <v>3681.11878914813</v>
      </c>
      <c r="Z38" s="33">
        <v>4248.2401506651895</v>
      </c>
      <c r="AA38" s="33">
        <v>4813.8494069123608</v>
      </c>
      <c r="AB38" s="33">
        <v>4890.6862682599594</v>
      </c>
      <c r="AC38" s="33">
        <v>3328.0749672390998</v>
      </c>
      <c r="AD38" s="33">
        <v>3425.0596611640694</v>
      </c>
      <c r="AE38" s="33">
        <v>2788.833622184</v>
      </c>
    </row>
    <row r="39" spans="1:31">
      <c r="A39" s="29" t="s">
        <v>131</v>
      </c>
      <c r="B39" s="29" t="s">
        <v>65</v>
      </c>
      <c r="C39" s="33">
        <v>4745.9494999999997</v>
      </c>
      <c r="D39" s="33">
        <v>4519.1359000000002</v>
      </c>
      <c r="E39" s="33">
        <v>4323.6764000000003</v>
      </c>
      <c r="F39" s="33">
        <v>4109.2372000000005</v>
      </c>
      <c r="G39" s="33">
        <v>3913.3559</v>
      </c>
      <c r="H39" s="33">
        <v>3731.3236999999999</v>
      </c>
      <c r="I39" s="33">
        <v>3564.5542</v>
      </c>
      <c r="J39" s="33">
        <v>3381.5976999999998</v>
      </c>
      <c r="K39" s="33">
        <v>3229.2669999999998</v>
      </c>
      <c r="L39" s="33">
        <v>2982.9503999999997</v>
      </c>
      <c r="M39" s="33">
        <v>2945.7334999999998</v>
      </c>
      <c r="N39" s="33">
        <v>2776.7750999999998</v>
      </c>
      <c r="O39" s="33">
        <v>2648.6276499999999</v>
      </c>
      <c r="P39" s="33">
        <v>2479.9849599999998</v>
      </c>
      <c r="Q39" s="33">
        <v>2311.5916000000002</v>
      </c>
      <c r="R39" s="33">
        <v>2197.8607999999999</v>
      </c>
      <c r="S39" s="33">
        <v>716.50240000000008</v>
      </c>
      <c r="T39" s="33">
        <v>680.80006000000003</v>
      </c>
      <c r="U39" s="33">
        <v>625.10293999999999</v>
      </c>
      <c r="V39" s="33">
        <v>569.30969999999991</v>
      </c>
      <c r="W39" s="33">
        <v>558.65559999999994</v>
      </c>
      <c r="X39" s="33">
        <v>0</v>
      </c>
      <c r="Y39" s="33">
        <v>0</v>
      </c>
      <c r="Z39" s="33">
        <v>0</v>
      </c>
      <c r="AA39" s="33">
        <v>0</v>
      </c>
      <c r="AB39" s="33">
        <v>0</v>
      </c>
      <c r="AC39" s="33">
        <v>0</v>
      </c>
      <c r="AD39" s="33">
        <v>0</v>
      </c>
      <c r="AE39" s="33">
        <v>0</v>
      </c>
    </row>
    <row r="40" spans="1:31">
      <c r="A40" s="29" t="s">
        <v>131</v>
      </c>
      <c r="B40" s="29" t="s">
        <v>69</v>
      </c>
      <c r="C40" s="33">
        <v>5028.1558860730156</v>
      </c>
      <c r="D40" s="33">
        <v>7532.9832945015442</v>
      </c>
      <c r="E40" s="33">
        <v>7074.3710329456453</v>
      </c>
      <c r="F40" s="33">
        <v>6535.9328619540483</v>
      </c>
      <c r="G40" s="33">
        <v>7319.1769390402951</v>
      </c>
      <c r="H40" s="33">
        <v>6685.4448253167566</v>
      </c>
      <c r="I40" s="33">
        <v>6749.500631008942</v>
      </c>
      <c r="J40" s="33">
        <v>6093.8905582691386</v>
      </c>
      <c r="K40" s="33">
        <v>5780.4985126551974</v>
      </c>
      <c r="L40" s="33">
        <v>5582.7982135913935</v>
      </c>
      <c r="M40" s="33">
        <v>4691.8957105940462</v>
      </c>
      <c r="N40" s="33">
        <v>4519.2980999015772</v>
      </c>
      <c r="O40" s="33">
        <v>3924.7729858400526</v>
      </c>
      <c r="P40" s="33">
        <v>4180.7832476629446</v>
      </c>
      <c r="Q40" s="33">
        <v>3589.6292453801043</v>
      </c>
      <c r="R40" s="33">
        <v>3698.0195937468261</v>
      </c>
      <c r="S40" s="33">
        <v>3256.4511200482834</v>
      </c>
      <c r="T40" s="33">
        <v>3246.7528427963825</v>
      </c>
      <c r="U40" s="33">
        <v>3000.6509283827986</v>
      </c>
      <c r="V40" s="33">
        <v>2295.7140261830864</v>
      </c>
      <c r="W40" s="33">
        <v>2227.5407613588995</v>
      </c>
      <c r="X40" s="33">
        <v>1818.556632609723</v>
      </c>
      <c r="Y40" s="33">
        <v>1573.443797756076</v>
      </c>
      <c r="Z40" s="33">
        <v>787.82873529972846</v>
      </c>
      <c r="AA40" s="33">
        <v>804.07747879912222</v>
      </c>
      <c r="AB40" s="33">
        <v>751.90955670813639</v>
      </c>
      <c r="AC40" s="33">
        <v>678.1554934465928</v>
      </c>
      <c r="AD40" s="33">
        <v>573.34174003032854</v>
      </c>
      <c r="AE40" s="33">
        <v>442.49538277448141</v>
      </c>
    </row>
    <row r="41" spans="1:31">
      <c r="A41" s="29" t="s">
        <v>131</v>
      </c>
      <c r="B41" s="29" t="s">
        <v>68</v>
      </c>
      <c r="C41" s="33">
        <v>5.1758211111016958</v>
      </c>
      <c r="D41" s="33">
        <v>6.7105271866690606</v>
      </c>
      <c r="E41" s="33">
        <v>6.5188713586846703</v>
      </c>
      <c r="F41" s="33">
        <v>5.952091828601799</v>
      </c>
      <c r="G41" s="33">
        <v>5.7564008268293581</v>
      </c>
      <c r="H41" s="33">
        <v>5.7532008210722054</v>
      </c>
      <c r="I41" s="33">
        <v>5.5568033450459202</v>
      </c>
      <c r="J41" s="33">
        <v>4.4255889274394091</v>
      </c>
      <c r="K41" s="33">
        <v>4.57813482605758</v>
      </c>
      <c r="L41" s="33">
        <v>4.5418874040533641</v>
      </c>
      <c r="M41" s="33">
        <v>8.3158664085107308</v>
      </c>
      <c r="N41" s="33">
        <v>11.274041135369229</v>
      </c>
      <c r="O41" s="33">
        <v>21.168187211882739</v>
      </c>
      <c r="P41" s="33">
        <v>19.830335193313267</v>
      </c>
      <c r="Q41" s="33">
        <v>19.346750970097236</v>
      </c>
      <c r="R41" s="33">
        <v>18.311442211242309</v>
      </c>
      <c r="S41" s="33">
        <v>30.712217899054185</v>
      </c>
      <c r="T41" s="33">
        <v>30.996681210092287</v>
      </c>
      <c r="U41" s="33">
        <v>32.583226787043301</v>
      </c>
      <c r="V41" s="33">
        <v>42.080813925526478</v>
      </c>
      <c r="W41" s="33">
        <v>49.206010182848487</v>
      </c>
      <c r="X41" s="33">
        <v>66.746098360762005</v>
      </c>
      <c r="Y41" s="33">
        <v>61.014897416905548</v>
      </c>
      <c r="Z41" s="33">
        <v>57.954701859183793</v>
      </c>
      <c r="AA41" s="33">
        <v>53.041750548774665</v>
      </c>
      <c r="AB41" s="33">
        <v>55.970819779061323</v>
      </c>
      <c r="AC41" s="33">
        <v>55.54705517212583</v>
      </c>
      <c r="AD41" s="33">
        <v>53.645270789704725</v>
      </c>
      <c r="AE41" s="33">
        <v>52.52387158043522</v>
      </c>
    </row>
    <row r="42" spans="1:31">
      <c r="A42" s="29" t="s">
        <v>131</v>
      </c>
      <c r="B42" s="29" t="s">
        <v>36</v>
      </c>
      <c r="C42" s="33">
        <v>6.9841660000000008E-8</v>
      </c>
      <c r="D42" s="33">
        <v>2.0661096315099998E-2</v>
      </c>
      <c r="E42" s="33">
        <v>2.2099606049160003E-2</v>
      </c>
      <c r="F42" s="33">
        <v>2.4134593896789999E-2</v>
      </c>
      <c r="G42" s="33">
        <v>2.2151511290860001E-2</v>
      </c>
      <c r="H42" s="33">
        <v>2.224853432737E-2</v>
      </c>
      <c r="I42" s="33">
        <v>2.1223095088959899E-2</v>
      </c>
      <c r="J42" s="33">
        <v>1.9026391754700001E-2</v>
      </c>
      <c r="K42" s="33">
        <v>1.7826776738999999E-2</v>
      </c>
      <c r="L42" s="33">
        <v>1.7211858622699999E-2</v>
      </c>
      <c r="M42" s="33">
        <v>1.6199097845499999E-2</v>
      </c>
      <c r="N42" s="33">
        <v>0.35871398199999999</v>
      </c>
      <c r="O42" s="33">
        <v>1.0162635554999999</v>
      </c>
      <c r="P42" s="33">
        <v>0.98555308199999903</v>
      </c>
      <c r="Q42" s="33">
        <v>0.9411502544999989</v>
      </c>
      <c r="R42" s="33">
        <v>0.91080159849999998</v>
      </c>
      <c r="S42" s="33">
        <v>1.1963237879999999</v>
      </c>
      <c r="T42" s="33">
        <v>1.1523681990000001</v>
      </c>
      <c r="U42" s="33">
        <v>1.0928502529999999</v>
      </c>
      <c r="V42" s="33">
        <v>1.0452852000000001</v>
      </c>
      <c r="W42" s="33">
        <v>1.0165133</v>
      </c>
      <c r="X42" s="33">
        <v>1.6600934999999999</v>
      </c>
      <c r="Y42" s="33">
        <v>1.5679457999999999</v>
      </c>
      <c r="Z42" s="33">
        <v>1.4861949999999999</v>
      </c>
      <c r="AA42" s="33">
        <v>1.3663624999999999</v>
      </c>
      <c r="AB42" s="33">
        <v>1.9524337</v>
      </c>
      <c r="AC42" s="33">
        <v>1.9470689999999999</v>
      </c>
      <c r="AD42" s="33">
        <v>2.4821194000000002</v>
      </c>
      <c r="AE42" s="33">
        <v>2.252529</v>
      </c>
    </row>
    <row r="43" spans="1:31">
      <c r="A43" s="29" t="s">
        <v>131</v>
      </c>
      <c r="B43" s="29" t="s">
        <v>73</v>
      </c>
      <c r="C43" s="33">
        <v>1632.3605</v>
      </c>
      <c r="D43" s="33">
        <v>2070.0610999999999</v>
      </c>
      <c r="E43" s="33">
        <v>2485.9150001228509</v>
      </c>
      <c r="F43" s="33">
        <v>2251.341800158214</v>
      </c>
      <c r="G43" s="33">
        <v>2205.5998001529874</v>
      </c>
      <c r="H43" s="33">
        <v>2638.7720001854923</v>
      </c>
      <c r="I43" s="33">
        <v>2907.2312002033059</v>
      </c>
      <c r="J43" s="33">
        <v>2594.6000008264764</v>
      </c>
      <c r="K43" s="33">
        <v>2510.7385007594776</v>
      </c>
      <c r="L43" s="33">
        <v>2484.7035007660497</v>
      </c>
      <c r="M43" s="33">
        <v>2348.8190007363596</v>
      </c>
      <c r="N43" s="33">
        <v>2079.8392474000002</v>
      </c>
      <c r="O43" s="33">
        <v>1451.8756914999999</v>
      </c>
      <c r="P43" s="33">
        <v>1290.0522430000001</v>
      </c>
      <c r="Q43" s="33">
        <v>1394.1618109999999</v>
      </c>
      <c r="R43" s="33">
        <v>1314.7284996000001</v>
      </c>
      <c r="S43" s="33">
        <v>912.25427339999999</v>
      </c>
      <c r="T43" s="33">
        <v>872.22973979999995</v>
      </c>
      <c r="U43" s="33">
        <v>1010.9470093</v>
      </c>
      <c r="V43" s="33">
        <v>1007.1866435999999</v>
      </c>
      <c r="W43" s="33">
        <v>1074.6982370000001</v>
      </c>
      <c r="X43" s="33">
        <v>894.89883729999997</v>
      </c>
      <c r="Y43" s="33">
        <v>595.57943069999999</v>
      </c>
      <c r="Z43" s="33">
        <v>667.12874700000009</v>
      </c>
      <c r="AA43" s="33">
        <v>595.97179640000002</v>
      </c>
      <c r="AB43" s="33">
        <v>402.4598656</v>
      </c>
      <c r="AC43" s="33">
        <v>349.10419960000002</v>
      </c>
      <c r="AD43" s="33">
        <v>260.3261162</v>
      </c>
      <c r="AE43" s="33">
        <v>247.6365041</v>
      </c>
    </row>
    <row r="44" spans="1:31">
      <c r="A44" s="29" t="s">
        <v>131</v>
      </c>
      <c r="B44" s="29" t="s">
        <v>56</v>
      </c>
      <c r="C44" s="33">
        <v>9.6832796999999998E-2</v>
      </c>
      <c r="D44" s="33">
        <v>0.34975541999999998</v>
      </c>
      <c r="E44" s="33">
        <v>0.70864741600000003</v>
      </c>
      <c r="F44" s="33">
        <v>1.3586045499999999</v>
      </c>
      <c r="G44" s="33">
        <v>1.9115784</v>
      </c>
      <c r="H44" s="33">
        <v>2.5364832699999997</v>
      </c>
      <c r="I44" s="33">
        <v>3.1305944999999995</v>
      </c>
      <c r="J44" s="33">
        <v>3.5174484599999989</v>
      </c>
      <c r="K44" s="33">
        <v>4.1864912399999996</v>
      </c>
      <c r="L44" s="33">
        <v>4.6326871599999997</v>
      </c>
      <c r="M44" s="33">
        <v>5.0119084000000003</v>
      </c>
      <c r="N44" s="33">
        <v>5.235551899999999</v>
      </c>
      <c r="O44" s="33">
        <v>5.3958173000000009</v>
      </c>
      <c r="P44" s="33">
        <v>5.6669271999999999</v>
      </c>
      <c r="Q44" s="33">
        <v>6.103139660000001</v>
      </c>
      <c r="R44" s="33">
        <v>5.8421933600000004</v>
      </c>
      <c r="S44" s="33">
        <v>5.2867042599999996</v>
      </c>
      <c r="T44" s="33">
        <v>5.4632106400000007</v>
      </c>
      <c r="U44" s="33">
        <v>5.3139534999999993</v>
      </c>
      <c r="V44" s="33">
        <v>5.5769901300000004</v>
      </c>
      <c r="W44" s="33">
        <v>5.5770831999999997</v>
      </c>
      <c r="X44" s="33">
        <v>4.8323410999999998</v>
      </c>
      <c r="Y44" s="33">
        <v>4.2870514999999996</v>
      </c>
      <c r="Z44" s="33">
        <v>4.1756212999999995</v>
      </c>
      <c r="AA44" s="33">
        <v>3.6547096999999997</v>
      </c>
      <c r="AB44" s="33">
        <v>2.7200979700000003</v>
      </c>
      <c r="AC44" s="33">
        <v>2.8946527299999989</v>
      </c>
      <c r="AD44" s="33">
        <v>1.9672928999999999</v>
      </c>
      <c r="AE44" s="33">
        <v>1.9475358299999999</v>
      </c>
    </row>
    <row r="45" spans="1:31">
      <c r="A45" s="34" t="s">
        <v>138</v>
      </c>
      <c r="B45" s="34"/>
      <c r="C45" s="35">
        <v>151888.30033321248</v>
      </c>
      <c r="D45" s="35">
        <v>138808.18608749812</v>
      </c>
      <c r="E45" s="35">
        <v>138141.4663089005</v>
      </c>
      <c r="F45" s="35">
        <v>113649.34049093862</v>
      </c>
      <c r="G45" s="35">
        <v>104896.35386256583</v>
      </c>
      <c r="H45" s="35">
        <v>98735.436301873138</v>
      </c>
      <c r="I45" s="35">
        <v>91725.20163303554</v>
      </c>
      <c r="J45" s="35">
        <v>91375.971589328808</v>
      </c>
      <c r="K45" s="35">
        <v>88122.533146602698</v>
      </c>
      <c r="L45" s="35">
        <v>81395.266956372303</v>
      </c>
      <c r="M45" s="35">
        <v>76957.057619517669</v>
      </c>
      <c r="N45" s="35">
        <v>75171.52110720356</v>
      </c>
      <c r="O45" s="35">
        <v>69197.764145447727</v>
      </c>
      <c r="P45" s="35">
        <v>58479.510653387959</v>
      </c>
      <c r="Q45" s="35">
        <v>54198.1376683649</v>
      </c>
      <c r="R45" s="35">
        <v>47208.481997631512</v>
      </c>
      <c r="S45" s="35">
        <v>46799.398363774249</v>
      </c>
      <c r="T45" s="35">
        <v>41914.914145832758</v>
      </c>
      <c r="U45" s="35">
        <v>36641.640028935719</v>
      </c>
      <c r="V45" s="35">
        <v>35945.449232488063</v>
      </c>
      <c r="W45" s="35">
        <v>31504.585634957493</v>
      </c>
      <c r="X45" s="35">
        <v>26828.973318519744</v>
      </c>
      <c r="Y45" s="35">
        <v>20169.972465999366</v>
      </c>
      <c r="Z45" s="35">
        <v>18426.878433878803</v>
      </c>
      <c r="AA45" s="35">
        <v>14477.969464626378</v>
      </c>
      <c r="AB45" s="35">
        <v>12752.637677257137</v>
      </c>
      <c r="AC45" s="35">
        <v>10867.629506809439</v>
      </c>
      <c r="AD45" s="35">
        <v>10178.656985901262</v>
      </c>
      <c r="AE45" s="35">
        <v>9203.5418473008358</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105490.539</v>
      </c>
      <c r="D49" s="33">
        <v>86565.843500000003</v>
      </c>
      <c r="E49" s="33">
        <v>86558.803700000004</v>
      </c>
      <c r="F49" s="33">
        <v>41938.997430165589</v>
      </c>
      <c r="G49" s="33">
        <v>38315.644541600959</v>
      </c>
      <c r="H49" s="33">
        <v>27694.677919853471</v>
      </c>
      <c r="I49" s="33">
        <v>1.057713030999999E-2</v>
      </c>
      <c r="J49" s="33">
        <v>6.5390815599999999E-3</v>
      </c>
      <c r="K49" s="33">
        <v>6.0492860899999997E-3</v>
      </c>
      <c r="L49" s="33">
        <v>5.2906810799999999E-3</v>
      </c>
      <c r="M49" s="33">
        <v>4.4841689100000009E-3</v>
      </c>
      <c r="N49" s="33">
        <v>4.1145235799999996E-3</v>
      </c>
      <c r="O49" s="33">
        <v>4.092326539999999E-3</v>
      </c>
      <c r="P49" s="33">
        <v>3.6276690899999897E-3</v>
      </c>
      <c r="Q49" s="33">
        <v>3.4658214099999802E-3</v>
      </c>
      <c r="R49" s="33">
        <v>3.1291830199999997E-3</v>
      </c>
      <c r="S49" s="33">
        <v>2.6642072899999997E-3</v>
      </c>
      <c r="T49" s="33">
        <v>2.6466027300000002E-3</v>
      </c>
      <c r="U49" s="33">
        <v>2.1810887800000002E-3</v>
      </c>
      <c r="V49" s="33">
        <v>1.9201006699999998E-3</v>
      </c>
      <c r="W49" s="33">
        <v>2.1551194000000002E-3</v>
      </c>
      <c r="X49" s="33">
        <v>2.2792159500000003E-3</v>
      </c>
      <c r="Y49" s="33">
        <v>2.2309204499999999E-3</v>
      </c>
      <c r="Z49" s="33">
        <v>1.9822307800000001E-3</v>
      </c>
      <c r="AA49" s="33">
        <v>1.4784921999999999E-3</v>
      </c>
      <c r="AB49" s="33">
        <v>1.5932493649999993E-3</v>
      </c>
      <c r="AC49" s="33">
        <v>5.2625761999999993E-4</v>
      </c>
      <c r="AD49" s="33">
        <v>0</v>
      </c>
      <c r="AE49" s="33">
        <v>0</v>
      </c>
    </row>
    <row r="50" spans="1:31">
      <c r="A50" s="29" t="s">
        <v>132</v>
      </c>
      <c r="B50" s="29" t="s">
        <v>20</v>
      </c>
      <c r="C50" s="33">
        <v>9.4241819999999998E-5</v>
      </c>
      <c r="D50" s="33">
        <v>8.8438294999999996E-5</v>
      </c>
      <c r="E50" s="33">
        <v>8.9053859999999995E-5</v>
      </c>
      <c r="F50" s="33">
        <v>1.5180482000000002E-4</v>
      </c>
      <c r="G50" s="33">
        <v>1.4783050000000001E-4</v>
      </c>
      <c r="H50" s="33">
        <v>1.4118861999999998E-4</v>
      </c>
      <c r="I50" s="33">
        <v>1.4670216E-4</v>
      </c>
      <c r="J50" s="33">
        <v>1.4891396000000002E-4</v>
      </c>
      <c r="K50" s="33">
        <v>1.4489631E-4</v>
      </c>
      <c r="L50" s="33">
        <v>1.3849817E-4</v>
      </c>
      <c r="M50" s="33">
        <v>1.3511036000000002E-4</v>
      </c>
      <c r="N50" s="33">
        <v>1.9555995000000001E-4</v>
      </c>
      <c r="O50" s="33">
        <v>1.8917006000000001E-4</v>
      </c>
      <c r="P50" s="33">
        <v>1.7846271000000001E-4</v>
      </c>
      <c r="Q50" s="33">
        <v>1.6689898E-4</v>
      </c>
      <c r="R50" s="33">
        <v>1.5812184E-4</v>
      </c>
      <c r="S50" s="33">
        <v>2.2840442000000001E-4</v>
      </c>
      <c r="T50" s="33">
        <v>2.2114522999999999E-4</v>
      </c>
      <c r="U50" s="33">
        <v>2.0949822999999999E-4</v>
      </c>
      <c r="V50" s="33">
        <v>1.9738970000000001E-4</v>
      </c>
      <c r="W50" s="33">
        <v>2.8684243999999997E-4</v>
      </c>
      <c r="X50" s="33">
        <v>2.8748097999999999E-4</v>
      </c>
      <c r="Y50" s="33">
        <v>4.1906586000000002E-4</v>
      </c>
      <c r="Z50" s="33">
        <v>3.8044040000000004E-4</v>
      </c>
      <c r="AA50" s="33">
        <v>3.6980382000000001E-4</v>
      </c>
      <c r="AB50" s="33">
        <v>3.7498720000000003E-4</v>
      </c>
      <c r="AC50" s="33">
        <v>3.5357823999999997E-4</v>
      </c>
      <c r="AD50" s="33">
        <v>3.5566404E-4</v>
      </c>
      <c r="AE50" s="33">
        <v>6.5733779999999997E-4</v>
      </c>
    </row>
    <row r="51" spans="1:31">
      <c r="A51" s="29" t="s">
        <v>132</v>
      </c>
      <c r="B51" s="29" t="s">
        <v>32</v>
      </c>
      <c r="C51" s="33">
        <v>23.747666000000002</v>
      </c>
      <c r="D51" s="33">
        <v>12.078893000000001</v>
      </c>
      <c r="E51" s="33">
        <v>18.648371000000001</v>
      </c>
      <c r="F51" s="33">
        <v>148.68226999999999</v>
      </c>
      <c r="G51" s="33">
        <v>129.40149</v>
      </c>
      <c r="H51" s="33">
        <v>122.24428</v>
      </c>
      <c r="I51" s="33">
        <v>150.78144</v>
      </c>
      <c r="J51" s="33">
        <v>204.10129999999998</v>
      </c>
      <c r="K51" s="33">
        <v>121.61552</v>
      </c>
      <c r="L51" s="33">
        <v>184.86794</v>
      </c>
      <c r="M51" s="33">
        <v>276.94159999999999</v>
      </c>
      <c r="N51" s="33">
        <v>590.66606000000002</v>
      </c>
      <c r="O51" s="33">
        <v>519.86694</v>
      </c>
      <c r="P51" s="33">
        <v>792.25606000000005</v>
      </c>
      <c r="Q51" s="33">
        <v>497.47793999999999</v>
      </c>
      <c r="R51" s="33">
        <v>377.11738000000003</v>
      </c>
      <c r="S51" s="33">
        <v>680.62106000000006</v>
      </c>
      <c r="T51" s="33">
        <v>946.92100000000005</v>
      </c>
      <c r="U51" s="33">
        <v>0</v>
      </c>
      <c r="V51" s="33">
        <v>0</v>
      </c>
      <c r="W51" s="33">
        <v>0</v>
      </c>
      <c r="X51" s="33">
        <v>0</v>
      </c>
      <c r="Y51" s="33">
        <v>0</v>
      </c>
      <c r="Z51" s="33">
        <v>0</v>
      </c>
      <c r="AA51" s="33">
        <v>0</v>
      </c>
      <c r="AB51" s="33">
        <v>0</v>
      </c>
      <c r="AC51" s="33">
        <v>0</v>
      </c>
      <c r="AD51" s="33">
        <v>0</v>
      </c>
      <c r="AE51" s="33">
        <v>0</v>
      </c>
    </row>
    <row r="52" spans="1:31">
      <c r="A52" s="29" t="s">
        <v>132</v>
      </c>
      <c r="B52" s="29" t="s">
        <v>66</v>
      </c>
      <c r="C52" s="33">
        <v>106.6346491652258</v>
      </c>
      <c r="D52" s="33">
        <v>2.9193903075110001</v>
      </c>
      <c r="E52" s="33">
        <v>84.143483071510971</v>
      </c>
      <c r="F52" s="33">
        <v>414.67147340550508</v>
      </c>
      <c r="G52" s="33">
        <v>258.32945929732699</v>
      </c>
      <c r="H52" s="33">
        <v>669.07935321278592</v>
      </c>
      <c r="I52" s="33">
        <v>425.87825138419299</v>
      </c>
      <c r="J52" s="33">
        <v>581.29901680281409</v>
      </c>
      <c r="K52" s="33">
        <v>373.29861951249205</v>
      </c>
      <c r="L52" s="33">
        <v>568.39903957642298</v>
      </c>
      <c r="M52" s="33">
        <v>714.05828816440896</v>
      </c>
      <c r="N52" s="33">
        <v>1783.1172860424988</v>
      </c>
      <c r="O52" s="33">
        <v>1053.8961618979381</v>
      </c>
      <c r="P52" s="33">
        <v>2290.5363926485679</v>
      </c>
      <c r="Q52" s="33">
        <v>2266.2608252027999</v>
      </c>
      <c r="R52" s="33">
        <v>1985.8604463409172</v>
      </c>
      <c r="S52" s="33">
        <v>3400.0155676187537</v>
      </c>
      <c r="T52" s="33">
        <v>3054.5819897862598</v>
      </c>
      <c r="U52" s="33">
        <v>6970.9415709970599</v>
      </c>
      <c r="V52" s="33">
        <v>7011.6126491863097</v>
      </c>
      <c r="W52" s="33">
        <v>7347.2214223936508</v>
      </c>
      <c r="X52" s="33">
        <v>7960.2534060290018</v>
      </c>
      <c r="Y52" s="33">
        <v>8825.4224533772031</v>
      </c>
      <c r="Z52" s="33">
        <v>6577.5704761984998</v>
      </c>
      <c r="AA52" s="33">
        <v>6920.9171928461401</v>
      </c>
      <c r="AB52" s="33">
        <v>8574.9327804236</v>
      </c>
      <c r="AC52" s="33">
        <v>4801.4397945100609</v>
      </c>
      <c r="AD52" s="33">
        <v>6143.1662334986995</v>
      </c>
      <c r="AE52" s="33">
        <v>7168.894875</v>
      </c>
    </row>
    <row r="53" spans="1:31">
      <c r="A53" s="29" t="s">
        <v>132</v>
      </c>
      <c r="B53" s="29" t="s">
        <v>65</v>
      </c>
      <c r="C53" s="33">
        <v>18899.286880000003</v>
      </c>
      <c r="D53" s="33">
        <v>18166.103199999998</v>
      </c>
      <c r="E53" s="33">
        <v>15843.714380000001</v>
      </c>
      <c r="F53" s="33">
        <v>18617.959919999998</v>
      </c>
      <c r="G53" s="33">
        <v>18150.355299999996</v>
      </c>
      <c r="H53" s="33">
        <v>16409.930840000001</v>
      </c>
      <c r="I53" s="33">
        <v>15746.5787</v>
      </c>
      <c r="J53" s="33">
        <v>19063.253880000004</v>
      </c>
      <c r="K53" s="33">
        <v>15050.2371</v>
      </c>
      <c r="L53" s="33">
        <v>12300.674419999999</v>
      </c>
      <c r="M53" s="33">
        <v>11799.738600000001</v>
      </c>
      <c r="N53" s="33">
        <v>10157.603580000001</v>
      </c>
      <c r="O53" s="33">
        <v>12050.3406</v>
      </c>
      <c r="P53" s="33">
        <v>11778.03167</v>
      </c>
      <c r="Q53" s="33">
        <v>10674.31055</v>
      </c>
      <c r="R53" s="33">
        <v>10217.397630000001</v>
      </c>
      <c r="S53" s="33">
        <v>12405.144839999999</v>
      </c>
      <c r="T53" s="33">
        <v>9822.9692300000006</v>
      </c>
      <c r="U53" s="33">
        <v>8039.4525950000007</v>
      </c>
      <c r="V53" s="33">
        <v>7665.0636450000002</v>
      </c>
      <c r="W53" s="33">
        <v>6661.0909900000006</v>
      </c>
      <c r="X53" s="33">
        <v>7847.2606900000001</v>
      </c>
      <c r="Y53" s="33">
        <v>7718.8162499999999</v>
      </c>
      <c r="Z53" s="33">
        <v>6966.2391099999995</v>
      </c>
      <c r="AA53" s="33">
        <v>6691.6164159999998</v>
      </c>
      <c r="AB53" s="33">
        <v>8082.478924</v>
      </c>
      <c r="AC53" s="33">
        <v>6408.4780700000001</v>
      </c>
      <c r="AD53" s="33">
        <v>5197.8755799999999</v>
      </c>
      <c r="AE53" s="33">
        <v>4984.1792100000002</v>
      </c>
    </row>
    <row r="54" spans="1:31">
      <c r="A54" s="29" t="s">
        <v>132</v>
      </c>
      <c r="B54" s="29" t="s">
        <v>69</v>
      </c>
      <c r="C54" s="33">
        <v>26955.997215978805</v>
      </c>
      <c r="D54" s="33">
        <v>32731.028135545803</v>
      </c>
      <c r="E54" s="33">
        <v>26377.344215212142</v>
      </c>
      <c r="F54" s="33">
        <v>25531.151612173526</v>
      </c>
      <c r="G54" s="33">
        <v>25152.678053806296</v>
      </c>
      <c r="H54" s="33">
        <v>24429.233318927127</v>
      </c>
      <c r="I54" s="33">
        <v>22906.999753772059</v>
      </c>
      <c r="J54" s="33">
        <v>18888.480198397778</v>
      </c>
      <c r="K54" s="33">
        <v>18926.205596354794</v>
      </c>
      <c r="L54" s="33">
        <v>16926.488684009342</v>
      </c>
      <c r="M54" s="33">
        <v>18395.434021189551</v>
      </c>
      <c r="N54" s="33">
        <v>14863.489718632483</v>
      </c>
      <c r="O54" s="33">
        <v>14229.466623384114</v>
      </c>
      <c r="P54" s="33">
        <v>12720.118460708678</v>
      </c>
      <c r="Q54" s="33">
        <v>13253.460425508998</v>
      </c>
      <c r="R54" s="33">
        <v>13013.784457860529</v>
      </c>
      <c r="S54" s="33">
        <v>9683.3589384707066</v>
      </c>
      <c r="T54" s="33">
        <v>9533.4400705809749</v>
      </c>
      <c r="U54" s="33">
        <v>7813.7875287814641</v>
      </c>
      <c r="V54" s="33">
        <v>6872.220096083448</v>
      </c>
      <c r="W54" s="33">
        <v>6202.3064690724459</v>
      </c>
      <c r="X54" s="33">
        <v>6333.8305451024662</v>
      </c>
      <c r="Y54" s="33">
        <v>4773.2089402934971</v>
      </c>
      <c r="Z54" s="33">
        <v>4206.0657755885677</v>
      </c>
      <c r="AA54" s="33">
        <v>2333.7318738026179</v>
      </c>
      <c r="AB54" s="33">
        <v>2008.1826322468594</v>
      </c>
      <c r="AC54" s="33">
        <v>1793.862168150853</v>
      </c>
      <c r="AD54" s="33">
        <v>1439.0922084364709</v>
      </c>
      <c r="AE54" s="33">
        <v>606.42052568396878</v>
      </c>
    </row>
    <row r="55" spans="1:31">
      <c r="A55" s="29" t="s">
        <v>132</v>
      </c>
      <c r="B55" s="29" t="s">
        <v>68</v>
      </c>
      <c r="C55" s="33">
        <v>2.474983887807416</v>
      </c>
      <c r="D55" s="33">
        <v>2.3460013902896777</v>
      </c>
      <c r="E55" s="33">
        <v>2.3190124606123979</v>
      </c>
      <c r="F55" s="33">
        <v>2.1268101533201289</v>
      </c>
      <c r="G55" s="33">
        <v>3.68283368737369</v>
      </c>
      <c r="H55" s="33">
        <v>4.9164121309074087</v>
      </c>
      <c r="I55" s="33">
        <v>17.760781420696798</v>
      </c>
      <c r="J55" s="33">
        <v>15.3947251848771</v>
      </c>
      <c r="K55" s="33">
        <v>15.480792576365499</v>
      </c>
      <c r="L55" s="33">
        <v>18.016916819702899</v>
      </c>
      <c r="M55" s="33">
        <v>19.739818952474902</v>
      </c>
      <c r="N55" s="33">
        <v>32.058821535002402</v>
      </c>
      <c r="O55" s="33">
        <v>28.326772855877348</v>
      </c>
      <c r="P55" s="33">
        <v>27.624564269576659</v>
      </c>
      <c r="Q55" s="33">
        <v>27.674880443178438</v>
      </c>
      <c r="R55" s="33">
        <v>27.11747941609735</v>
      </c>
      <c r="S55" s="33">
        <v>22.835258614089199</v>
      </c>
      <c r="T55" s="33">
        <v>22.034022299032902</v>
      </c>
      <c r="U55" s="33">
        <v>21.274682943943901</v>
      </c>
      <c r="V55" s="33">
        <v>20.779162355773099</v>
      </c>
      <c r="W55" s="33">
        <v>34.482650332999995</v>
      </c>
      <c r="X55" s="33">
        <v>31.424109289999901</v>
      </c>
      <c r="Y55" s="33">
        <v>33.524421032999996</v>
      </c>
      <c r="Z55" s="33">
        <v>34.118485679999999</v>
      </c>
      <c r="AA55" s="33">
        <v>35.003346245000003</v>
      </c>
      <c r="AB55" s="33">
        <v>37.870059550999997</v>
      </c>
      <c r="AC55" s="33">
        <v>36.534305938000003</v>
      </c>
      <c r="AD55" s="33">
        <v>34.909105875999998</v>
      </c>
      <c r="AE55" s="33">
        <v>35.604652538000003</v>
      </c>
    </row>
    <row r="56" spans="1:31">
      <c r="A56" s="29" t="s">
        <v>132</v>
      </c>
      <c r="B56" s="29" t="s">
        <v>36</v>
      </c>
      <c r="C56" s="33">
        <v>4.8184105973559904E-2</v>
      </c>
      <c r="D56" s="33">
        <v>9.6355850395903886E-2</v>
      </c>
      <c r="E56" s="33">
        <v>0.10312304474157501</v>
      </c>
      <c r="F56" s="33">
        <v>0.12889061533561</v>
      </c>
      <c r="G56" s="33">
        <v>0.11778888347532</v>
      </c>
      <c r="H56" s="33">
        <v>0.11793470679963999</v>
      </c>
      <c r="I56" s="33">
        <v>0.11265481262486989</v>
      </c>
      <c r="J56" s="33">
        <v>0.10241465509994001</v>
      </c>
      <c r="K56" s="33">
        <v>9.5004896382299989E-2</v>
      </c>
      <c r="L56" s="33">
        <v>9.1997334554649993E-2</v>
      </c>
      <c r="M56" s="33">
        <v>8.3663481942449991E-2</v>
      </c>
      <c r="N56" s="33">
        <v>8.1013403408999998E-2</v>
      </c>
      <c r="O56" s="33">
        <v>5.9237248650999989E-2</v>
      </c>
      <c r="P56" s="33">
        <v>5.3157882414399997E-2</v>
      </c>
      <c r="Q56" s="33">
        <v>5.5133068629899896E-2</v>
      </c>
      <c r="R56" s="33">
        <v>5.2264382586599996E-2</v>
      </c>
      <c r="S56" s="33">
        <v>4.6268997825200005E-2</v>
      </c>
      <c r="T56" s="33">
        <v>4.20807701464E-2</v>
      </c>
      <c r="U56" s="33">
        <v>4.4501261273599893E-2</v>
      </c>
      <c r="V56" s="33">
        <v>4.0936760113200001E-2</v>
      </c>
      <c r="W56" s="33">
        <v>1.48219125895999E-2</v>
      </c>
      <c r="X56" s="33">
        <v>2.0211509999999999E-6</v>
      </c>
      <c r="Y56" s="33">
        <v>2.1001197999999998E-6</v>
      </c>
      <c r="Z56" s="33">
        <v>0.36813736000000002</v>
      </c>
      <c r="AA56" s="33">
        <v>0.35009592</v>
      </c>
      <c r="AB56" s="33">
        <v>0.33379913</v>
      </c>
      <c r="AC56" s="33">
        <v>0.31876769999999999</v>
      </c>
      <c r="AD56" s="33">
        <v>0.30691122000000004</v>
      </c>
      <c r="AE56" s="33">
        <v>0.30165820000000004</v>
      </c>
    </row>
    <row r="57" spans="1:31">
      <c r="A57" s="29" t="s">
        <v>132</v>
      </c>
      <c r="B57" s="29" t="s">
        <v>73</v>
      </c>
      <c r="C57" s="33">
        <v>0</v>
      </c>
      <c r="D57" s="33">
        <v>0</v>
      </c>
      <c r="E57" s="33">
        <v>1.3527682999999999E-7</v>
      </c>
      <c r="F57" s="33">
        <v>2.8511171999999998E-7</v>
      </c>
      <c r="G57" s="33">
        <v>2.6878775999999999E-7</v>
      </c>
      <c r="H57" s="33">
        <v>5.7511905000000008E-7</v>
      </c>
      <c r="I57" s="33">
        <v>8.7596406000000003E-7</v>
      </c>
      <c r="J57" s="33">
        <v>1.2221292999999902E-6</v>
      </c>
      <c r="K57" s="33">
        <v>1.3005764E-6</v>
      </c>
      <c r="L57" s="33">
        <v>1.4703233999999902E-6</v>
      </c>
      <c r="M57" s="33">
        <v>1.4889851E-6</v>
      </c>
      <c r="N57" s="33">
        <v>4.3346577000000002</v>
      </c>
      <c r="O57" s="33">
        <v>3.9634062000000001</v>
      </c>
      <c r="P57" s="33">
        <v>3.6231447999999999</v>
      </c>
      <c r="Q57" s="33">
        <v>4.2872870000000001</v>
      </c>
      <c r="R57" s="33">
        <v>4.0913634999999999</v>
      </c>
      <c r="S57" s="33">
        <v>3.8409599999999999</v>
      </c>
      <c r="T57" s="33">
        <v>3.6524549999999998</v>
      </c>
      <c r="U57" s="33">
        <v>3.7594048</v>
      </c>
      <c r="V57" s="33">
        <v>3.5144028</v>
      </c>
      <c r="W57" s="33">
        <v>4.5091960000000002</v>
      </c>
      <c r="X57" s="33">
        <v>4.0870424999999999</v>
      </c>
      <c r="Y57" s="33">
        <v>3.6499875000000004</v>
      </c>
      <c r="Z57" s="33">
        <v>3.7997824999999996</v>
      </c>
      <c r="AA57" s="33">
        <v>3.5942243999999999</v>
      </c>
      <c r="AB57" s="33">
        <v>3.2749769999999998</v>
      </c>
      <c r="AC57" s="33">
        <v>3.1108595999999999</v>
      </c>
      <c r="AD57" s="33">
        <v>3.1003080000000001</v>
      </c>
      <c r="AE57" s="33">
        <v>2.8425104999999999</v>
      </c>
    </row>
    <row r="58" spans="1:31">
      <c r="A58" s="29" t="s">
        <v>132</v>
      </c>
      <c r="B58" s="29" t="s">
        <v>56</v>
      </c>
      <c r="C58" s="33">
        <v>7.0823261999999998E-2</v>
      </c>
      <c r="D58" s="33">
        <v>0.1748234649999989</v>
      </c>
      <c r="E58" s="33">
        <v>0.61444936999999999</v>
      </c>
      <c r="F58" s="33">
        <v>1.4850612000000001</v>
      </c>
      <c r="G58" s="33">
        <v>2.2568246299999992</v>
      </c>
      <c r="H58" s="33">
        <v>3.1205686500000001</v>
      </c>
      <c r="I58" s="33">
        <v>3.9901757400000002</v>
      </c>
      <c r="J58" s="33">
        <v>4.5765025000000001</v>
      </c>
      <c r="K58" s="33">
        <v>5.3101319399999989</v>
      </c>
      <c r="L58" s="33">
        <v>5.6391007499999999</v>
      </c>
      <c r="M58" s="33">
        <v>6.0567526999999997</v>
      </c>
      <c r="N58" s="33">
        <v>6.2767450000000009</v>
      </c>
      <c r="O58" s="33">
        <v>6.5649955999999996</v>
      </c>
      <c r="P58" s="33">
        <v>6.7007888000000007</v>
      </c>
      <c r="Q58" s="33">
        <v>7.5508139000000005</v>
      </c>
      <c r="R58" s="33">
        <v>7.5423865999999995</v>
      </c>
      <c r="S58" s="33">
        <v>6.8449206999999905</v>
      </c>
      <c r="T58" s="33">
        <v>6.6491436000000004</v>
      </c>
      <c r="U58" s="33">
        <v>6.9756955999999999</v>
      </c>
      <c r="V58" s="33">
        <v>6.6607803999999993</v>
      </c>
      <c r="W58" s="33">
        <v>6.8092787000000001</v>
      </c>
      <c r="X58" s="33">
        <v>6.3286531000000004</v>
      </c>
      <c r="Y58" s="33">
        <v>5.5105440999999997</v>
      </c>
      <c r="Z58" s="33">
        <v>5.864948899999999</v>
      </c>
      <c r="AA58" s="33">
        <v>5.6188559500000004</v>
      </c>
      <c r="AB58" s="33">
        <v>5.0721236000000003</v>
      </c>
      <c r="AC58" s="33">
        <v>4.6128250599999898</v>
      </c>
      <c r="AD58" s="33">
        <v>4.6521008999999998</v>
      </c>
      <c r="AE58" s="33">
        <v>4.1941876699999989</v>
      </c>
    </row>
    <row r="59" spans="1:31">
      <c r="A59" s="34" t="s">
        <v>138</v>
      </c>
      <c r="B59" s="34"/>
      <c r="C59" s="35">
        <v>151478.68048927365</v>
      </c>
      <c r="D59" s="35">
        <v>137480.31920868187</v>
      </c>
      <c r="E59" s="35">
        <v>128884.97325079815</v>
      </c>
      <c r="F59" s="35">
        <v>86653.589667702749</v>
      </c>
      <c r="G59" s="35">
        <v>82010.091826222444</v>
      </c>
      <c r="H59" s="35">
        <v>69330.0822653129</v>
      </c>
      <c r="I59" s="35">
        <v>39248.009650409425</v>
      </c>
      <c r="J59" s="35">
        <v>38752.535808380992</v>
      </c>
      <c r="K59" s="35">
        <v>34486.843822626055</v>
      </c>
      <c r="L59" s="35">
        <v>29998.452429584715</v>
      </c>
      <c r="M59" s="35">
        <v>31205.916947585705</v>
      </c>
      <c r="N59" s="35">
        <v>27426.939776293515</v>
      </c>
      <c r="O59" s="35">
        <v>27881.901379634532</v>
      </c>
      <c r="P59" s="35">
        <v>27608.570953758623</v>
      </c>
      <c r="Q59" s="35">
        <v>26719.188253875363</v>
      </c>
      <c r="R59" s="35">
        <v>25621.280680922406</v>
      </c>
      <c r="S59" s="35">
        <v>26191.978557315262</v>
      </c>
      <c r="T59" s="35">
        <v>23379.949180414231</v>
      </c>
      <c r="U59" s="35">
        <v>22845.45876830948</v>
      </c>
      <c r="V59" s="35">
        <v>21569.6776701159</v>
      </c>
      <c r="W59" s="35">
        <v>20245.103973760939</v>
      </c>
      <c r="X59" s="35">
        <v>22172.771317118397</v>
      </c>
      <c r="Y59" s="35">
        <v>21350.974714690008</v>
      </c>
      <c r="Z59" s="35">
        <v>17783.996210138244</v>
      </c>
      <c r="AA59" s="35">
        <v>15981.270677189777</v>
      </c>
      <c r="AB59" s="35">
        <v>18703.466364458025</v>
      </c>
      <c r="AC59" s="35">
        <v>13040.315218434775</v>
      </c>
      <c r="AD59" s="35">
        <v>12815.04348347521</v>
      </c>
      <c r="AE59" s="35">
        <v>12795.099920559769</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7742.7223926878896</v>
      </c>
      <c r="D64" s="33">
        <v>7365.8498874117795</v>
      </c>
      <c r="E64" s="33">
        <v>3039.6481066784099</v>
      </c>
      <c r="F64" s="33">
        <v>4936.3426221179143</v>
      </c>
      <c r="G64" s="33">
        <v>5862.793118712425</v>
      </c>
      <c r="H64" s="33">
        <v>5103.4051117758454</v>
      </c>
      <c r="I64" s="33">
        <v>3348.9993069899901</v>
      </c>
      <c r="J64" s="33">
        <v>2517.0753018902601</v>
      </c>
      <c r="K64" s="33">
        <v>3326.8796031659599</v>
      </c>
      <c r="L64" s="33">
        <v>3524.3839014575101</v>
      </c>
      <c r="M64" s="33">
        <v>3660.4762980373798</v>
      </c>
      <c r="N64" s="33">
        <v>4173.3819344039994</v>
      </c>
      <c r="O64" s="33">
        <v>4673.0206300314003</v>
      </c>
      <c r="P64" s="33">
        <v>4715.9986242909899</v>
      </c>
      <c r="Q64" s="33">
        <v>3784.2259362713999</v>
      </c>
      <c r="R64" s="33">
        <v>3587.5659301196702</v>
      </c>
      <c r="S64" s="33">
        <v>1.8447257999999999E-4</v>
      </c>
      <c r="T64" s="33">
        <v>1.7729288000000002E-4</v>
      </c>
      <c r="U64" s="33">
        <v>1.6822359999999999E-4</v>
      </c>
      <c r="V64" s="33">
        <v>1.5783289E-4</v>
      </c>
      <c r="W64" s="33">
        <v>1.7866293E-4</v>
      </c>
      <c r="X64" s="33">
        <v>1.7628577E-4</v>
      </c>
      <c r="Y64" s="33">
        <v>1.6916332E-4</v>
      </c>
      <c r="Z64" s="33">
        <v>1.5364657000000001E-4</v>
      </c>
      <c r="AA64" s="33">
        <v>1.4932539E-4</v>
      </c>
      <c r="AB64" s="33">
        <v>1.4664680000000001E-4</v>
      </c>
      <c r="AC64" s="33">
        <v>1.3791268000000001E-4</v>
      </c>
      <c r="AD64" s="33">
        <v>1.3053043E-4</v>
      </c>
      <c r="AE64" s="33">
        <v>1.2291565500000001E-4</v>
      </c>
    </row>
    <row r="65" spans="1:31">
      <c r="A65" s="29" t="s">
        <v>133</v>
      </c>
      <c r="B65" s="29" t="s">
        <v>32</v>
      </c>
      <c r="C65" s="33">
        <v>1451.171</v>
      </c>
      <c r="D65" s="33">
        <v>1419.7081000000001</v>
      </c>
      <c r="E65" s="33">
        <v>1286.7431999999999</v>
      </c>
      <c r="F65" s="33">
        <v>274.53346999999997</v>
      </c>
      <c r="G65" s="33">
        <v>266.59929999999997</v>
      </c>
      <c r="H65" s="33">
        <v>280.23220000000003</v>
      </c>
      <c r="I65" s="33">
        <v>189.52569</v>
      </c>
      <c r="J65" s="33">
        <v>195.34644</v>
      </c>
      <c r="K65" s="33">
        <v>123.14961</v>
      </c>
      <c r="L65" s="33">
        <v>185.70606000000001</v>
      </c>
      <c r="M65" s="33">
        <v>287.53338000000002</v>
      </c>
      <c r="N65" s="33">
        <v>489.69959999999998</v>
      </c>
      <c r="O65" s="33">
        <v>542.04224999999997</v>
      </c>
      <c r="P65" s="33">
        <v>938.04230000000007</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501.04943074523601</v>
      </c>
      <c r="D66" s="33">
        <v>234.750712931663</v>
      </c>
      <c r="E66" s="33">
        <v>781.33655570607777</v>
      </c>
      <c r="F66" s="33">
        <v>1370.6165640493878</v>
      </c>
      <c r="G66" s="33">
        <v>1631.5210646877399</v>
      </c>
      <c r="H66" s="33">
        <v>1283.8670182870394</v>
      </c>
      <c r="I66" s="33">
        <v>649.20220880540091</v>
      </c>
      <c r="J66" s="33">
        <v>731.06130452345178</v>
      </c>
      <c r="K66" s="33">
        <v>593.67382114200143</v>
      </c>
      <c r="L66" s="33">
        <v>903.65155073011886</v>
      </c>
      <c r="M66" s="33">
        <v>1199.608092682492</v>
      </c>
      <c r="N66" s="33">
        <v>1850.4455103656933</v>
      </c>
      <c r="O66" s="33">
        <v>1879.9516645419706</v>
      </c>
      <c r="P66" s="33">
        <v>2364.1836890413219</v>
      </c>
      <c r="Q66" s="33">
        <v>2055.7850995259996</v>
      </c>
      <c r="R66" s="33">
        <v>1680.0742114723737</v>
      </c>
      <c r="S66" s="33">
        <v>3163.8980382272002</v>
      </c>
      <c r="T66" s="33">
        <v>3228.039563082772</v>
      </c>
      <c r="U66" s="33">
        <v>3360.4150368814094</v>
      </c>
      <c r="V66" s="33">
        <v>3335.6988931083001</v>
      </c>
      <c r="W66" s="33">
        <v>3121.450177221981</v>
      </c>
      <c r="X66" s="33">
        <v>3510.3140011317655</v>
      </c>
      <c r="Y66" s="33">
        <v>3745.07387583528</v>
      </c>
      <c r="Z66" s="33">
        <v>803.46011295102005</v>
      </c>
      <c r="AA66" s="33">
        <v>737.18615698344001</v>
      </c>
      <c r="AB66" s="33">
        <v>733.12184205092808</v>
      </c>
      <c r="AC66" s="33">
        <v>626.09024066602001</v>
      </c>
      <c r="AD66" s="33">
        <v>827.63127803287989</v>
      </c>
      <c r="AE66" s="33">
        <v>707.18690308604994</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15342.735908903338</v>
      </c>
      <c r="D68" s="33">
        <v>16116.415654826877</v>
      </c>
      <c r="E68" s="33">
        <v>13402.586948944763</v>
      </c>
      <c r="F68" s="33">
        <v>13661.650629448221</v>
      </c>
      <c r="G68" s="33">
        <v>12784.319740801229</v>
      </c>
      <c r="H68" s="33">
        <v>13319.229259616313</v>
      </c>
      <c r="I68" s="33">
        <v>12291.170493975065</v>
      </c>
      <c r="J68" s="33">
        <v>10433.289321518234</v>
      </c>
      <c r="K68" s="33">
        <v>9818.3048400850403</v>
      </c>
      <c r="L68" s="33">
        <v>8778.9201427260177</v>
      </c>
      <c r="M68" s="33">
        <v>8577.9583628267028</v>
      </c>
      <c r="N68" s="33">
        <v>6770.5302240306019</v>
      </c>
      <c r="O68" s="33">
        <v>6223.0020078563102</v>
      </c>
      <c r="P68" s="33">
        <v>5294.0181816873001</v>
      </c>
      <c r="Q68" s="33">
        <v>5392.8878918872188</v>
      </c>
      <c r="R68" s="33">
        <v>4738.5142142762743</v>
      </c>
      <c r="S68" s="33">
        <v>3908.9753080245305</v>
      </c>
      <c r="T68" s="33">
        <v>3712.7626229942894</v>
      </c>
      <c r="U68" s="33">
        <v>2609.6424883751247</v>
      </c>
      <c r="V68" s="33">
        <v>2051.5342698302729</v>
      </c>
      <c r="W68" s="33">
        <v>2029.6477068815798</v>
      </c>
      <c r="X68" s="33">
        <v>2038.5011416183181</v>
      </c>
      <c r="Y68" s="33">
        <v>1185.320573364751</v>
      </c>
      <c r="Z68" s="33">
        <v>1200.6225425486357</v>
      </c>
      <c r="AA68" s="33">
        <v>780.14811223580125</v>
      </c>
      <c r="AB68" s="33">
        <v>625.16412393566384</v>
      </c>
      <c r="AC68" s="33">
        <v>572.26855009894291</v>
      </c>
      <c r="AD68" s="33">
        <v>537.54431430859836</v>
      </c>
      <c r="AE68" s="33">
        <v>449.80749931334788</v>
      </c>
    </row>
    <row r="69" spans="1:31">
      <c r="A69" s="29" t="s">
        <v>133</v>
      </c>
      <c r="B69" s="29" t="s">
        <v>68</v>
      </c>
      <c r="C69" s="33">
        <v>0.88215900759213417</v>
      </c>
      <c r="D69" s="33">
        <v>0.97989132489154007</v>
      </c>
      <c r="E69" s="33">
        <v>0.933888497264863</v>
      </c>
      <c r="F69" s="33">
        <v>0.8650501803397499</v>
      </c>
      <c r="G69" s="33">
        <v>0.80469567113121998</v>
      </c>
      <c r="H69" s="33">
        <v>0.78615372379867021</v>
      </c>
      <c r="I69" s="33">
        <v>0.77368685837633011</v>
      </c>
      <c r="J69" s="33">
        <v>0.70187500851122986</v>
      </c>
      <c r="K69" s="33">
        <v>0.69810275842672886</v>
      </c>
      <c r="L69" s="33">
        <v>1.1874639506475491</v>
      </c>
      <c r="M69" s="33">
        <v>1.8235579141295899</v>
      </c>
      <c r="N69" s="33">
        <v>1.6714332270928998</v>
      </c>
      <c r="O69" s="33">
        <v>1.4810248995195099</v>
      </c>
      <c r="P69" s="33">
        <v>3.2796501202122399</v>
      </c>
      <c r="Q69" s="33">
        <v>3.2288093207623394</v>
      </c>
      <c r="R69" s="33">
        <v>3.2208406210213485</v>
      </c>
      <c r="S69" s="33">
        <v>8.2903276764420593</v>
      </c>
      <c r="T69" s="33">
        <v>7.5636830028324891</v>
      </c>
      <c r="U69" s="33">
        <v>6.7998522430572095</v>
      </c>
      <c r="V69" s="33">
        <v>6.7821317172294595</v>
      </c>
      <c r="W69" s="33">
        <v>6.1909535402759097</v>
      </c>
      <c r="X69" s="33">
        <v>5.7904897922969907</v>
      </c>
      <c r="Y69" s="33">
        <v>8.5702306591098001</v>
      </c>
      <c r="Z69" s="33">
        <v>8.2454940526142284</v>
      </c>
      <c r="AA69" s="33">
        <v>8.0554891093623002</v>
      </c>
      <c r="AB69" s="33">
        <v>6.7263432195917092</v>
      </c>
      <c r="AC69" s="33">
        <v>6.3134562015934703</v>
      </c>
      <c r="AD69" s="33">
        <v>5.7305027522632201</v>
      </c>
      <c r="AE69" s="33">
        <v>6.8760261156858702</v>
      </c>
    </row>
    <row r="70" spans="1:31">
      <c r="A70" s="29" t="s">
        <v>133</v>
      </c>
      <c r="B70" s="29" t="s">
        <v>36</v>
      </c>
      <c r="C70" s="33">
        <v>7.9814470520839911E-2</v>
      </c>
      <c r="D70" s="33">
        <v>7.5785195453484E-2</v>
      </c>
      <c r="E70" s="33">
        <v>8.653288484633001E-2</v>
      </c>
      <c r="F70" s="33">
        <v>8.0170621519719903E-2</v>
      </c>
      <c r="G70" s="33">
        <v>7.1435091920469998E-2</v>
      </c>
      <c r="H70" s="33">
        <v>6.94371774441499E-2</v>
      </c>
      <c r="I70" s="33">
        <v>6.518987143640001E-2</v>
      </c>
      <c r="J70" s="33">
        <v>6.0197629968349993E-2</v>
      </c>
      <c r="K70" s="33">
        <v>5.4578536688580002E-2</v>
      </c>
      <c r="L70" s="33">
        <v>5.1941937381049998E-2</v>
      </c>
      <c r="M70" s="33">
        <v>4.5568774368920005E-2</v>
      </c>
      <c r="N70" s="33">
        <v>0.16806879600000002</v>
      </c>
      <c r="O70" s="33">
        <v>0.15556977299999991</v>
      </c>
      <c r="P70" s="33">
        <v>0.140945561</v>
      </c>
      <c r="Q70" s="33">
        <v>0.63793815399999998</v>
      </c>
      <c r="R70" s="33">
        <v>0.60192483699999999</v>
      </c>
      <c r="S70" s="33">
        <v>0.60082981699999993</v>
      </c>
      <c r="T70" s="33">
        <v>0.56721562000000003</v>
      </c>
      <c r="U70" s="33">
        <v>0.55554036399999995</v>
      </c>
      <c r="V70" s="33">
        <v>0.52204249400000002</v>
      </c>
      <c r="W70" s="33">
        <v>0.68742424299999993</v>
      </c>
      <c r="X70" s="33">
        <v>0.64846711299999993</v>
      </c>
      <c r="Y70" s="33">
        <v>0.58141964099999999</v>
      </c>
      <c r="Z70" s="33">
        <v>0.71169036400000008</v>
      </c>
      <c r="AA70" s="33">
        <v>0.67179791199999994</v>
      </c>
      <c r="AB70" s="33">
        <v>0.58226176600000001</v>
      </c>
      <c r="AC70" s="33">
        <v>0.54262492200000001</v>
      </c>
      <c r="AD70" s="33">
        <v>0.52771106000000001</v>
      </c>
      <c r="AE70" s="33">
        <v>0.48634652900000003</v>
      </c>
    </row>
    <row r="71" spans="1:31">
      <c r="A71" s="29" t="s">
        <v>133</v>
      </c>
      <c r="B71" s="29" t="s">
        <v>73</v>
      </c>
      <c r="C71" s="33">
        <v>0</v>
      </c>
      <c r="D71" s="33">
        <v>0</v>
      </c>
      <c r="E71" s="33">
        <v>1.12941576E-7</v>
      </c>
      <c r="F71" s="33">
        <v>1.1224333999999899E-7</v>
      </c>
      <c r="G71" s="33">
        <v>1.0482810499999999E-7</v>
      </c>
      <c r="H71" s="33">
        <v>1.2327717999999999E-7</v>
      </c>
      <c r="I71" s="33">
        <v>1.2046109599999999E-7</v>
      </c>
      <c r="J71" s="33">
        <v>1.1825577E-7</v>
      </c>
      <c r="K71" s="33">
        <v>1.3527893000000001E-7</v>
      </c>
      <c r="L71" s="33">
        <v>1.4546729999999999E-7</v>
      </c>
      <c r="M71" s="33">
        <v>1.4042569E-7</v>
      </c>
      <c r="N71" s="33">
        <v>2.1526634999999999E-7</v>
      </c>
      <c r="O71" s="33">
        <v>2.003252E-7</v>
      </c>
      <c r="P71" s="33">
        <v>1.9099585000000001E-7</v>
      </c>
      <c r="Q71" s="33">
        <v>2.3013195000000002E-7</v>
      </c>
      <c r="R71" s="33">
        <v>2.18486179999999E-7</v>
      </c>
      <c r="S71" s="33">
        <v>2.6811286999999997E-7</v>
      </c>
      <c r="T71" s="33">
        <v>2.5523366999999996E-7</v>
      </c>
      <c r="U71" s="33">
        <v>2.4957757000000001E-7</v>
      </c>
      <c r="V71" s="33">
        <v>2.4046904999999902E-7</v>
      </c>
      <c r="W71" s="33">
        <v>3.0635553000000004E-7</v>
      </c>
      <c r="X71" s="33">
        <v>2.8011167999999999E-7</v>
      </c>
      <c r="Y71" s="33">
        <v>2.7139520000000001E-7</v>
      </c>
      <c r="Z71" s="33">
        <v>3.9828451999999998E-7</v>
      </c>
      <c r="AA71" s="33">
        <v>3.79081029999999E-7</v>
      </c>
      <c r="AB71" s="33">
        <v>3.4761122999999999E-7</v>
      </c>
      <c r="AC71" s="33">
        <v>3.4033405E-7</v>
      </c>
      <c r="AD71" s="33">
        <v>3.2937439999999996E-7</v>
      </c>
      <c r="AE71" s="33">
        <v>3.1903243999999998E-7</v>
      </c>
    </row>
    <row r="72" spans="1:31">
      <c r="A72" s="29" t="s">
        <v>133</v>
      </c>
      <c r="B72" s="29" t="s">
        <v>56</v>
      </c>
      <c r="C72" s="33">
        <v>0.13077207699999999</v>
      </c>
      <c r="D72" s="33">
        <v>0.23882927699999998</v>
      </c>
      <c r="E72" s="33">
        <v>0.45737610000000001</v>
      </c>
      <c r="F72" s="33">
        <v>0.63664319999999996</v>
      </c>
      <c r="G72" s="33">
        <v>0.79115928000000013</v>
      </c>
      <c r="H72" s="33">
        <v>0.97358228999999896</v>
      </c>
      <c r="I72" s="33">
        <v>1.135566939999999</v>
      </c>
      <c r="J72" s="33">
        <v>1.3026586099999999</v>
      </c>
      <c r="K72" s="33">
        <v>1.49263597</v>
      </c>
      <c r="L72" s="33">
        <v>1.621348</v>
      </c>
      <c r="M72" s="33">
        <v>1.6450175199999999</v>
      </c>
      <c r="N72" s="33">
        <v>1.7120972999999999</v>
      </c>
      <c r="O72" s="33">
        <v>1.7942251</v>
      </c>
      <c r="P72" s="33">
        <v>1.83668247</v>
      </c>
      <c r="Q72" s="33">
        <v>1.8488430499999999</v>
      </c>
      <c r="R72" s="33">
        <v>1.7856293000000001</v>
      </c>
      <c r="S72" s="33">
        <v>1.7586114399999999</v>
      </c>
      <c r="T72" s="33">
        <v>1.7038971699999998</v>
      </c>
      <c r="U72" s="33">
        <v>1.7062594600000001</v>
      </c>
      <c r="V72" s="33">
        <v>1.6276818</v>
      </c>
      <c r="W72" s="33">
        <v>1.6136419200000001</v>
      </c>
      <c r="X72" s="33">
        <v>1.5047378499999999</v>
      </c>
      <c r="Y72" s="33">
        <v>1.3009705799999991</v>
      </c>
      <c r="Z72" s="33">
        <v>1.3149252799999891</v>
      </c>
      <c r="AA72" s="33">
        <v>1.2797646999999999</v>
      </c>
      <c r="AB72" s="33">
        <v>1.0413189200000001</v>
      </c>
      <c r="AC72" s="33">
        <v>0.96846806999999901</v>
      </c>
      <c r="AD72" s="33">
        <v>0.9306020599999999</v>
      </c>
      <c r="AE72" s="33">
        <v>0.84619950999999993</v>
      </c>
    </row>
    <row r="73" spans="1:31">
      <c r="A73" s="34" t="s">
        <v>138</v>
      </c>
      <c r="B73" s="34"/>
      <c r="C73" s="35">
        <v>25038.560891344056</v>
      </c>
      <c r="D73" s="35">
        <v>25137.704246495214</v>
      </c>
      <c r="E73" s="35">
        <v>18511.248699826516</v>
      </c>
      <c r="F73" s="35">
        <v>20244.008335795861</v>
      </c>
      <c r="G73" s="35">
        <v>20546.037919872524</v>
      </c>
      <c r="H73" s="35">
        <v>19987.519743402998</v>
      </c>
      <c r="I73" s="35">
        <v>16479.671386628834</v>
      </c>
      <c r="J73" s="35">
        <v>13877.474242940458</v>
      </c>
      <c r="K73" s="35">
        <v>13862.705977151429</v>
      </c>
      <c r="L73" s="35">
        <v>13393.849118864295</v>
      </c>
      <c r="M73" s="35">
        <v>13727.399691460703</v>
      </c>
      <c r="N73" s="35">
        <v>13285.728702027387</v>
      </c>
      <c r="O73" s="35">
        <v>13319.497577329203</v>
      </c>
      <c r="P73" s="35">
        <v>13315.522445139823</v>
      </c>
      <c r="Q73" s="35">
        <v>11236.127737005381</v>
      </c>
      <c r="R73" s="35">
        <v>10009.37519648934</v>
      </c>
      <c r="S73" s="35">
        <v>7081.1638584007524</v>
      </c>
      <c r="T73" s="35">
        <v>6948.3660463727738</v>
      </c>
      <c r="U73" s="35">
        <v>5976.8575457231909</v>
      </c>
      <c r="V73" s="35">
        <v>5394.015452488693</v>
      </c>
      <c r="W73" s="35">
        <v>5157.2890163067659</v>
      </c>
      <c r="X73" s="35">
        <v>5554.6058088281507</v>
      </c>
      <c r="Y73" s="35">
        <v>4938.9648490224608</v>
      </c>
      <c r="Z73" s="35">
        <v>2012.3283031988401</v>
      </c>
      <c r="AA73" s="35">
        <v>1525.3899076539935</v>
      </c>
      <c r="AB73" s="35">
        <v>1365.0124558529835</v>
      </c>
      <c r="AC73" s="35">
        <v>1204.6723848792362</v>
      </c>
      <c r="AD73" s="35">
        <v>1370.9062256241716</v>
      </c>
      <c r="AE73" s="35">
        <v>1163.8705514307385</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7.8638549999999999E-5</v>
      </c>
      <c r="D78" s="33">
        <v>7.3341539999999998E-5</v>
      </c>
      <c r="E78" s="33">
        <v>7.4985790000000002E-5</v>
      </c>
      <c r="F78" s="33">
        <v>7.1785050000000008E-5</v>
      </c>
      <c r="G78" s="33">
        <v>6.8217315000000003E-5</v>
      </c>
      <c r="H78" s="33">
        <v>6.6391989999999997E-5</v>
      </c>
      <c r="I78" s="33">
        <v>6.7946640000000007E-5</v>
      </c>
      <c r="J78" s="33">
        <v>6.7537576000000003E-5</v>
      </c>
      <c r="K78" s="33">
        <v>7.1696179999999998E-5</v>
      </c>
      <c r="L78" s="33">
        <v>6.935918000000001E-5</v>
      </c>
      <c r="M78" s="33">
        <v>6.5896109999999988E-5</v>
      </c>
      <c r="N78" s="33">
        <v>6.7986860000000002E-5</v>
      </c>
      <c r="O78" s="33">
        <v>6.4775790000000003E-5</v>
      </c>
      <c r="P78" s="33">
        <v>5.9024002000000002E-5</v>
      </c>
      <c r="Q78" s="33">
        <v>5.7169861999999999E-5</v>
      </c>
      <c r="R78" s="33">
        <v>5.506506E-5</v>
      </c>
      <c r="S78" s="33">
        <v>5.3541449999999999E-5</v>
      </c>
      <c r="T78" s="33">
        <v>5.5744920000000004E-5</v>
      </c>
      <c r="U78" s="33">
        <v>5.4941610000000003E-5</v>
      </c>
      <c r="V78" s="33">
        <v>5.1540467999999998E-5</v>
      </c>
      <c r="W78" s="33">
        <v>5.5581282999999901E-5</v>
      </c>
      <c r="X78" s="33">
        <v>5.3413450000000003E-5</v>
      </c>
      <c r="Y78" s="33">
        <v>4.9917235999999995E-5</v>
      </c>
      <c r="Z78" s="33">
        <v>4.8978384999999997E-5</v>
      </c>
      <c r="AA78" s="33">
        <v>4.9351180000000001E-5</v>
      </c>
      <c r="AB78" s="33">
        <v>4.8855830000000003E-5</v>
      </c>
      <c r="AC78" s="33">
        <v>5.0112377999999998E-5</v>
      </c>
      <c r="AD78" s="33">
        <v>4.9058925000000001E-5</v>
      </c>
      <c r="AE78" s="33">
        <v>4.3986215999999898E-5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9.1895446999999989E-5</v>
      </c>
      <c r="D80" s="33">
        <v>8.2137658999999999E-5</v>
      </c>
      <c r="E80" s="33">
        <v>8.6071212999999999E-5</v>
      </c>
      <c r="F80" s="33">
        <v>8.400743E-5</v>
      </c>
      <c r="G80" s="33">
        <v>7.9801702000000004E-5</v>
      </c>
      <c r="H80" s="33">
        <v>8.1119099000000005E-5</v>
      </c>
      <c r="I80" s="33">
        <v>8.1054496999999993E-5</v>
      </c>
      <c r="J80" s="33">
        <v>8.1201003999999995E-5</v>
      </c>
      <c r="K80" s="33">
        <v>8.5033888999999901E-5</v>
      </c>
      <c r="L80" s="33">
        <v>8.2795063999999998E-5</v>
      </c>
      <c r="M80" s="33">
        <v>7.7106201E-5</v>
      </c>
      <c r="N80" s="33">
        <v>1.5481141043490001</v>
      </c>
      <c r="O80" s="33">
        <v>8.00275129999999E-5</v>
      </c>
      <c r="P80" s="33">
        <v>6.5197195999999995E-5</v>
      </c>
      <c r="Q80" s="33">
        <v>6.6324769999999902E-5</v>
      </c>
      <c r="R80" s="33">
        <v>6.627155599999999E-5</v>
      </c>
      <c r="S80" s="33">
        <v>6.62211679999999E-5</v>
      </c>
      <c r="T80" s="33">
        <v>6.5524695999999989E-5</v>
      </c>
      <c r="U80" s="33">
        <v>6.6054546000000002E-5</v>
      </c>
      <c r="V80" s="33">
        <v>1.078209920108</v>
      </c>
      <c r="W80" s="33">
        <v>3.0914836763259994</v>
      </c>
      <c r="X80" s="33">
        <v>4.3139017999999896E-5</v>
      </c>
      <c r="Y80" s="33">
        <v>3.8604544599999996E-5</v>
      </c>
      <c r="Z80" s="33">
        <v>0.75631237990260003</v>
      </c>
      <c r="AA80" s="33">
        <v>3.8608382000000005E-5</v>
      </c>
      <c r="AB80" s="33">
        <v>3.8706222999999887E-5</v>
      </c>
      <c r="AC80" s="33">
        <v>3.9697066999999898E-5</v>
      </c>
      <c r="AD80" s="33">
        <v>3.7310977098954998</v>
      </c>
      <c r="AE80" s="33">
        <v>3.1921201699999891E-5</v>
      </c>
    </row>
    <row r="81" spans="1:31">
      <c r="A81" s="29" t="s">
        <v>134</v>
      </c>
      <c r="B81" s="29" t="s">
        <v>65</v>
      </c>
      <c r="C81" s="33">
        <v>53250.395099999994</v>
      </c>
      <c r="D81" s="33">
        <v>52279.401299999998</v>
      </c>
      <c r="E81" s="33">
        <v>49960.183539999998</v>
      </c>
      <c r="F81" s="33">
        <v>53928.674100000004</v>
      </c>
      <c r="G81" s="33">
        <v>54592.4853</v>
      </c>
      <c r="H81" s="33">
        <v>48647.972399999999</v>
      </c>
      <c r="I81" s="33">
        <v>45351.617699999988</v>
      </c>
      <c r="J81" s="33">
        <v>45188.796600000001</v>
      </c>
      <c r="K81" s="33">
        <v>42499.43144</v>
      </c>
      <c r="L81" s="33">
        <v>39987.925500000005</v>
      </c>
      <c r="M81" s="33">
        <v>35449.589090000001</v>
      </c>
      <c r="N81" s="33">
        <v>34714.305980000005</v>
      </c>
      <c r="O81" s="33">
        <v>34089.515759999995</v>
      </c>
      <c r="P81" s="33">
        <v>34000.976940000008</v>
      </c>
      <c r="Q81" s="33">
        <v>30729.232419999997</v>
      </c>
      <c r="R81" s="33">
        <v>29056.920519999996</v>
      </c>
      <c r="S81" s="33">
        <v>28903.734830000005</v>
      </c>
      <c r="T81" s="33">
        <v>27334.513940000001</v>
      </c>
      <c r="U81" s="33">
        <v>25371.039499999999</v>
      </c>
      <c r="V81" s="33">
        <v>22599.225389999996</v>
      </c>
      <c r="W81" s="33">
        <v>21928.417819999995</v>
      </c>
      <c r="X81" s="33">
        <v>22895.069659999997</v>
      </c>
      <c r="Y81" s="33">
        <v>21277.84002</v>
      </c>
      <c r="Z81" s="33">
        <v>19057.844450000001</v>
      </c>
      <c r="AA81" s="33">
        <v>19553.536809999998</v>
      </c>
      <c r="AB81" s="33">
        <v>21231.55459</v>
      </c>
      <c r="AC81" s="33">
        <v>19145.627669999998</v>
      </c>
      <c r="AD81" s="33">
        <v>18022.442800000001</v>
      </c>
      <c r="AE81" s="33">
        <v>17246.099019999998</v>
      </c>
    </row>
    <row r="82" spans="1:31">
      <c r="A82" s="29" t="s">
        <v>134</v>
      </c>
      <c r="B82" s="29" t="s">
        <v>69</v>
      </c>
      <c r="C82" s="33">
        <v>3358.5687273592093</v>
      </c>
      <c r="D82" s="33">
        <v>3873.2695060201095</v>
      </c>
      <c r="E82" s="33">
        <v>3311.7815159711063</v>
      </c>
      <c r="F82" s="33">
        <v>3186.8645043415172</v>
      </c>
      <c r="G82" s="33">
        <v>3241.0193902081592</v>
      </c>
      <c r="H82" s="33">
        <v>3148.5803525848078</v>
      </c>
      <c r="I82" s="33">
        <v>3049.5608466808553</v>
      </c>
      <c r="J82" s="33">
        <v>2471.4513043154766</v>
      </c>
      <c r="K82" s="33">
        <v>2407.7685557683826</v>
      </c>
      <c r="L82" s="33">
        <v>2077.1436871165406</v>
      </c>
      <c r="M82" s="33">
        <v>2427.6780540008453</v>
      </c>
      <c r="N82" s="33">
        <v>2069.9980548152598</v>
      </c>
      <c r="O82" s="33">
        <v>2023.2226220314935</v>
      </c>
      <c r="P82" s="33">
        <v>2017.2916957751008</v>
      </c>
      <c r="Q82" s="33">
        <v>1974.6344086954382</v>
      </c>
      <c r="R82" s="33">
        <v>1964.6868688013801</v>
      </c>
      <c r="S82" s="33">
        <v>1600.6684266575332</v>
      </c>
      <c r="T82" s="33">
        <v>1575.9774234339552</v>
      </c>
      <c r="U82" s="33">
        <v>1363.2356651590608</v>
      </c>
      <c r="V82" s="33">
        <v>1609.0664085007047</v>
      </c>
      <c r="W82" s="33">
        <v>1359.9659366711774</v>
      </c>
      <c r="X82" s="33">
        <v>1320.3458605560634</v>
      </c>
      <c r="Y82" s="33">
        <v>1347.6364684039188</v>
      </c>
      <c r="Z82" s="33">
        <v>1013.4566033792524</v>
      </c>
      <c r="AA82" s="33">
        <v>994.14179789944308</v>
      </c>
      <c r="AB82" s="33">
        <v>815.62257227701184</v>
      </c>
      <c r="AC82" s="33">
        <v>790.83342961353605</v>
      </c>
      <c r="AD82" s="33">
        <v>693.1919033511208</v>
      </c>
      <c r="AE82" s="33">
        <v>815.27195957783249</v>
      </c>
    </row>
    <row r="83" spans="1:31">
      <c r="A83" s="29" t="s">
        <v>134</v>
      </c>
      <c r="B83" s="29" t="s">
        <v>68</v>
      </c>
      <c r="C83" s="33">
        <v>3.8065616999999999E-8</v>
      </c>
      <c r="D83" s="33">
        <v>6.6605010000000003E-8</v>
      </c>
      <c r="E83" s="33">
        <v>8.484007E-8</v>
      </c>
      <c r="F83" s="33">
        <v>1.5276729E-7</v>
      </c>
      <c r="G83" s="33">
        <v>1.2418676999999999E-7</v>
      </c>
      <c r="H83" s="33">
        <v>1.5973722999999998E-7</v>
      </c>
      <c r="I83" s="33">
        <v>1.8525411999999998E-7</v>
      </c>
      <c r="J83" s="33">
        <v>2.0050928E-7</v>
      </c>
      <c r="K83" s="33">
        <v>4.2240460000000003E-7</v>
      </c>
      <c r="L83" s="33">
        <v>3.9182405E-7</v>
      </c>
      <c r="M83" s="33">
        <v>3.5729946E-7</v>
      </c>
      <c r="N83" s="33">
        <v>3.4998789999999998E-7</v>
      </c>
      <c r="O83" s="33">
        <v>3.4106502000000001E-7</v>
      </c>
      <c r="P83" s="33">
        <v>2.6365604999999998E-7</v>
      </c>
      <c r="Q83" s="33">
        <v>2.8225592999999999E-7</v>
      </c>
      <c r="R83" s="33">
        <v>2.6136535000000004E-7</v>
      </c>
      <c r="S83" s="33">
        <v>2.4423499999999999E-7</v>
      </c>
      <c r="T83" s="33">
        <v>4.0353059999999901E-7</v>
      </c>
      <c r="U83" s="33">
        <v>4.2068065000000001E-7</v>
      </c>
      <c r="V83" s="33">
        <v>3.5220332000000002E-7</v>
      </c>
      <c r="W83" s="33">
        <v>1.1451046E-6</v>
      </c>
      <c r="X83" s="33">
        <v>1.1082064999999999E-6</v>
      </c>
      <c r="Y83" s="33">
        <v>8.9050503000000002E-7</v>
      </c>
      <c r="Z83" s="33">
        <v>9.5229362999999995E-7</v>
      </c>
      <c r="AA83" s="33">
        <v>8.8999809999999994E-7</v>
      </c>
      <c r="AB83" s="33">
        <v>8.4590585999999905E-7</v>
      </c>
      <c r="AC83" s="33">
        <v>9.4034770000000005E-7</v>
      </c>
      <c r="AD83" s="33">
        <v>8.8481320000000001E-7</v>
      </c>
      <c r="AE83" s="33">
        <v>6.7478296E-7</v>
      </c>
    </row>
    <row r="84" spans="1:31">
      <c r="A84" s="29" t="s">
        <v>134</v>
      </c>
      <c r="B84" s="29" t="s">
        <v>36</v>
      </c>
      <c r="C84" s="33">
        <v>6.6627599999999998E-8</v>
      </c>
      <c r="D84" s="33">
        <v>9.2295460000000008E-8</v>
      </c>
      <c r="E84" s="33">
        <v>8.5602109999999897E-8</v>
      </c>
      <c r="F84" s="33">
        <v>9.75504949999999E-8</v>
      </c>
      <c r="G84" s="33">
        <v>1.2845650000000001E-7</v>
      </c>
      <c r="H84" s="33">
        <v>1.2316985999999998E-7</v>
      </c>
      <c r="I84" s="33">
        <v>1.3744858999999899E-7</v>
      </c>
      <c r="J84" s="33">
        <v>1.5313752999999999E-7</v>
      </c>
      <c r="K84" s="33">
        <v>1.4904255E-7</v>
      </c>
      <c r="L84" s="33">
        <v>1.5429993999999901E-7</v>
      </c>
      <c r="M84" s="33">
        <v>1.7228018000000002E-7</v>
      </c>
      <c r="N84" s="33">
        <v>1.6650153000000001E-7</v>
      </c>
      <c r="O84" s="33">
        <v>1.6539127999999999E-7</v>
      </c>
      <c r="P84" s="33">
        <v>2.0166765999999901E-7</v>
      </c>
      <c r="Q84" s="33">
        <v>1.9012917999999999E-7</v>
      </c>
      <c r="R84" s="33">
        <v>1.8127353999999901E-7</v>
      </c>
      <c r="S84" s="33">
        <v>2.00737619999999E-7</v>
      </c>
      <c r="T84" s="33">
        <v>1.7705908E-7</v>
      </c>
      <c r="U84" s="33">
        <v>1.98863709999999E-7</v>
      </c>
      <c r="V84" s="33">
        <v>2.2695638000000001E-7</v>
      </c>
      <c r="W84" s="33">
        <v>1.8667738E-7</v>
      </c>
      <c r="X84" s="33">
        <v>1.7715983E-7</v>
      </c>
      <c r="Y84" s="33">
        <v>2.2347367E-7</v>
      </c>
      <c r="Z84" s="33">
        <v>2.0355716999999998E-7</v>
      </c>
      <c r="AA84" s="33">
        <v>1.9770353E-7</v>
      </c>
      <c r="AB84" s="33">
        <v>2.0026687999999999E-7</v>
      </c>
      <c r="AC84" s="33">
        <v>1.78789919999999E-7</v>
      </c>
      <c r="AD84" s="33">
        <v>1.7311701999999999E-7</v>
      </c>
      <c r="AE84" s="33">
        <v>2.8933006000000002E-7</v>
      </c>
    </row>
    <row r="85" spans="1:31">
      <c r="A85" s="29" t="s">
        <v>134</v>
      </c>
      <c r="B85" s="29" t="s">
        <v>73</v>
      </c>
      <c r="C85" s="33">
        <v>0</v>
      </c>
      <c r="D85" s="33">
        <v>0</v>
      </c>
      <c r="E85" s="33">
        <v>2.4559103999999998E-7</v>
      </c>
      <c r="F85" s="33">
        <v>2.4055975399999898E-7</v>
      </c>
      <c r="G85" s="33">
        <v>2.5700961000000001E-7</v>
      </c>
      <c r="H85" s="33">
        <v>2.6107520999999994E-7</v>
      </c>
      <c r="I85" s="33">
        <v>2.5704761999999993E-7</v>
      </c>
      <c r="J85" s="33">
        <v>2.6575001999999897E-7</v>
      </c>
      <c r="K85" s="33">
        <v>2.3474527E-7</v>
      </c>
      <c r="L85" s="33">
        <v>2.4478947999999998E-7</v>
      </c>
      <c r="M85" s="33">
        <v>2.7248096E-7</v>
      </c>
      <c r="N85" s="33">
        <v>2.5699630999999994E-7</v>
      </c>
      <c r="O85" s="33">
        <v>2.5348839000000001E-7</v>
      </c>
      <c r="P85" s="33">
        <v>3.0961805000000001E-7</v>
      </c>
      <c r="Q85" s="33">
        <v>2.8534688999999999E-7</v>
      </c>
      <c r="R85" s="33">
        <v>2.7889213000000003E-7</v>
      </c>
      <c r="S85" s="33">
        <v>2.9614719999999997E-7</v>
      </c>
      <c r="T85" s="33">
        <v>2.5819453999999906E-7</v>
      </c>
      <c r="U85" s="33">
        <v>2.8616234000000003E-7</v>
      </c>
      <c r="V85" s="33">
        <v>3.2062062999999998E-7</v>
      </c>
      <c r="W85" s="33">
        <v>2.6518278000000002E-7</v>
      </c>
      <c r="X85" s="33">
        <v>2.5078454999999901E-7</v>
      </c>
      <c r="Y85" s="33">
        <v>3.0977771999999995E-7</v>
      </c>
      <c r="Z85" s="33">
        <v>2.8230158999999902E-7</v>
      </c>
      <c r="AA85" s="33">
        <v>2.6971083999999997E-7</v>
      </c>
      <c r="AB85" s="33">
        <v>2.7105697000000001E-7</v>
      </c>
      <c r="AC85" s="33">
        <v>2.3987593899999898E-7</v>
      </c>
      <c r="AD85" s="33">
        <v>2.4199938E-7</v>
      </c>
      <c r="AE85" s="33">
        <v>3.4837917999999798E-7</v>
      </c>
    </row>
    <row r="86" spans="1:31">
      <c r="A86" s="29" t="s">
        <v>134</v>
      </c>
      <c r="B86" s="29" t="s">
        <v>56</v>
      </c>
      <c r="C86" s="33">
        <v>3.5779084E-3</v>
      </c>
      <c r="D86" s="33">
        <v>1.6712122499999999E-2</v>
      </c>
      <c r="E86" s="33">
        <v>2.5923406700000002E-2</v>
      </c>
      <c r="F86" s="33">
        <v>3.4610493400000004E-2</v>
      </c>
      <c r="G86" s="33">
        <v>5.6436456599999983E-2</v>
      </c>
      <c r="H86" s="33">
        <v>7.9377802999999997E-2</v>
      </c>
      <c r="I86" s="33">
        <v>0.102218243</v>
      </c>
      <c r="J86" s="33">
        <v>0.133765829999999</v>
      </c>
      <c r="K86" s="33">
        <v>0.1081536279999999</v>
      </c>
      <c r="L86" s="33">
        <v>0.14687704700000001</v>
      </c>
      <c r="M86" s="33">
        <v>0.20054356600000001</v>
      </c>
      <c r="N86" s="33">
        <v>0.16828390700000001</v>
      </c>
      <c r="O86" s="33">
        <v>0.16853773499999999</v>
      </c>
      <c r="P86" s="33">
        <v>0.21708909600000001</v>
      </c>
      <c r="Q86" s="33">
        <v>0.20576929599999896</v>
      </c>
      <c r="R86" s="33">
        <v>0.190589536</v>
      </c>
      <c r="S86" s="33">
        <v>0.21155071400000003</v>
      </c>
      <c r="T86" s="33">
        <v>0.147923306</v>
      </c>
      <c r="U86" s="33">
        <v>0.168577528</v>
      </c>
      <c r="V86" s="33">
        <v>0.19558874299999998</v>
      </c>
      <c r="W86" s="33">
        <v>0.1721800779999999</v>
      </c>
      <c r="X86" s="33">
        <v>0.1326741699999999</v>
      </c>
      <c r="Y86" s="33">
        <v>0.157947324</v>
      </c>
      <c r="Z86" s="33">
        <v>0.11166836799999999</v>
      </c>
      <c r="AA86" s="33">
        <v>0.13114145699999999</v>
      </c>
      <c r="AB86" s="33">
        <v>0.13049559600000002</v>
      </c>
      <c r="AC86" s="33">
        <v>7.11835779999999E-2</v>
      </c>
      <c r="AD86" s="33">
        <v>0.107894552</v>
      </c>
      <c r="AE86" s="33">
        <v>0.13364183299999891</v>
      </c>
    </row>
    <row r="87" spans="1:31">
      <c r="A87" s="34" t="s">
        <v>138</v>
      </c>
      <c r="B87" s="34"/>
      <c r="C87" s="35">
        <v>56608.963997931271</v>
      </c>
      <c r="D87" s="35">
        <v>56152.670961565906</v>
      </c>
      <c r="E87" s="35">
        <v>53271.965217112942</v>
      </c>
      <c r="F87" s="35">
        <v>57115.538760286763</v>
      </c>
      <c r="G87" s="35">
        <v>57833.504838351364</v>
      </c>
      <c r="H87" s="35">
        <v>51796.552900255636</v>
      </c>
      <c r="I87" s="35">
        <v>48401.178695867231</v>
      </c>
      <c r="J87" s="35">
        <v>47660.248053254574</v>
      </c>
      <c r="K87" s="35">
        <v>44907.200152920857</v>
      </c>
      <c r="L87" s="35">
        <v>42065.069339662616</v>
      </c>
      <c r="M87" s="35">
        <v>37877.267287360461</v>
      </c>
      <c r="N87" s="35">
        <v>36785.852217256463</v>
      </c>
      <c r="O87" s="35">
        <v>36112.738527175854</v>
      </c>
      <c r="P87" s="35">
        <v>36018.268760259962</v>
      </c>
      <c r="Q87" s="35">
        <v>32703.866952472323</v>
      </c>
      <c r="R87" s="35">
        <v>31021.607510399357</v>
      </c>
      <c r="S87" s="35">
        <v>30504.403376664392</v>
      </c>
      <c r="T87" s="35">
        <v>28910.491485107104</v>
      </c>
      <c r="U87" s="35">
        <v>26734.275286575896</v>
      </c>
      <c r="V87" s="35">
        <v>24209.370060313482</v>
      </c>
      <c r="W87" s="35">
        <v>23291.475297073888</v>
      </c>
      <c r="X87" s="35">
        <v>24215.415618216732</v>
      </c>
      <c r="Y87" s="35">
        <v>22625.476577816204</v>
      </c>
      <c r="Z87" s="35">
        <v>20072.057415689829</v>
      </c>
      <c r="AA87" s="35">
        <v>20547.678696749001</v>
      </c>
      <c r="AB87" s="35">
        <v>22047.17725068497</v>
      </c>
      <c r="AC87" s="35">
        <v>19936.461190363327</v>
      </c>
      <c r="AD87" s="35">
        <v>18719.365851004757</v>
      </c>
      <c r="AE87" s="35">
        <v>18061.371056160031</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0.1573103941</v>
      </c>
      <c r="D92" s="37">
        <v>0.23872917489999998</v>
      </c>
      <c r="E92" s="37">
        <v>0.26066455379999992</v>
      </c>
      <c r="F92" s="37">
        <v>0.28854830789999886</v>
      </c>
      <c r="G92" s="37">
        <v>0.26083648419999994</v>
      </c>
      <c r="H92" s="37">
        <v>0.25829649840000002</v>
      </c>
      <c r="I92" s="37">
        <v>0.24638808979999896</v>
      </c>
      <c r="J92" s="37">
        <v>0.22364010369999987</v>
      </c>
      <c r="K92" s="37">
        <v>0.2068177685999999</v>
      </c>
      <c r="L92" s="37">
        <v>0.19883036539999979</v>
      </c>
      <c r="M92" s="37">
        <v>0.17994411199999991</v>
      </c>
      <c r="N92" s="37">
        <v>0.17090946099999998</v>
      </c>
      <c r="O92" s="37">
        <v>0.13901589629999989</v>
      </c>
      <c r="P92" s="37">
        <v>0.1175890051999999</v>
      </c>
      <c r="Q92" s="37">
        <v>0.11756401589999999</v>
      </c>
      <c r="R92" s="37">
        <v>0.1124086494999999</v>
      </c>
      <c r="S92" s="37">
        <v>0.1027083966999999</v>
      </c>
      <c r="T92" s="37">
        <v>9.5198992699999901E-2</v>
      </c>
      <c r="U92" s="37">
        <v>9.7330129799999998E-2</v>
      </c>
      <c r="V92" s="37">
        <v>7.7607882200000006E-2</v>
      </c>
      <c r="W92" s="37">
        <v>4.4075580999999905E-2</v>
      </c>
      <c r="X92" s="37">
        <v>2.2999614999999998E-2</v>
      </c>
      <c r="Y92" s="37">
        <v>1.9613722E-2</v>
      </c>
      <c r="Z92" s="37">
        <v>2.1130306000000001E-2</v>
      </c>
      <c r="AA92" s="37">
        <v>1.9952266999999999E-2</v>
      </c>
      <c r="AB92" s="37">
        <v>1.5336653E-2</v>
      </c>
      <c r="AC92" s="37">
        <v>1.5801797999999999E-2</v>
      </c>
      <c r="AD92" s="37">
        <v>1.524211E-2</v>
      </c>
      <c r="AE92" s="37">
        <v>1.3595421999999999E-2</v>
      </c>
    </row>
    <row r="93" spans="1:31">
      <c r="A93" s="29" t="s">
        <v>40</v>
      </c>
      <c r="B93" s="29" t="s">
        <v>72</v>
      </c>
      <c r="C93" s="33">
        <v>4867.4251299999996</v>
      </c>
      <c r="D93" s="33">
        <v>7429.6181899999992</v>
      </c>
      <c r="E93" s="33">
        <v>8982.7310600000001</v>
      </c>
      <c r="F93" s="33">
        <v>10622.143989100001</v>
      </c>
      <c r="G93" s="33">
        <v>6239.2176092999998</v>
      </c>
      <c r="H93" s="33">
        <v>8005.7278667999999</v>
      </c>
      <c r="I93" s="33">
        <v>11183.3373913</v>
      </c>
      <c r="J93" s="33">
        <v>10569.856945300002</v>
      </c>
      <c r="K93" s="33">
        <v>10713.249358999999</v>
      </c>
      <c r="L93" s="33">
        <v>12258.459597200001</v>
      </c>
      <c r="M93" s="33">
        <v>12221.090733000001</v>
      </c>
      <c r="N93" s="33">
        <v>12401.3863834</v>
      </c>
      <c r="O93" s="33">
        <v>11112.9659302</v>
      </c>
      <c r="P93" s="33">
        <v>9663.6559785999998</v>
      </c>
      <c r="Q93" s="33">
        <v>11221.063848</v>
      </c>
      <c r="R93" s="33">
        <v>10267.5001687</v>
      </c>
      <c r="S93" s="33">
        <v>9460.2944378000011</v>
      </c>
      <c r="T93" s="33">
        <v>8829.9883293999992</v>
      </c>
      <c r="U93" s="33">
        <v>9905.6055326999995</v>
      </c>
      <c r="V93" s="33">
        <v>8442.1388522999987</v>
      </c>
      <c r="W93" s="33">
        <v>8506.8934110000009</v>
      </c>
      <c r="X93" s="33">
        <v>7842.1164881999994</v>
      </c>
      <c r="Y93" s="33">
        <v>6197.6211686999995</v>
      </c>
      <c r="Z93" s="33">
        <v>7484.7235414000006</v>
      </c>
      <c r="AA93" s="33">
        <v>7255.9346253000003</v>
      </c>
      <c r="AB93" s="33">
        <v>6122.7979224000001</v>
      </c>
      <c r="AC93" s="33">
        <v>5014.2307918999995</v>
      </c>
      <c r="AD93" s="33">
        <v>5060.1609331999998</v>
      </c>
      <c r="AE93" s="33">
        <v>3793.9190082</v>
      </c>
    </row>
    <row r="94" spans="1:31">
      <c r="A94" s="29" t="s">
        <v>40</v>
      </c>
      <c r="B94" s="29" t="s">
        <v>76</v>
      </c>
      <c r="C94" s="33">
        <v>0.43964538869999986</v>
      </c>
      <c r="D94" s="33">
        <v>1.2633450158999986</v>
      </c>
      <c r="E94" s="33">
        <v>2.9913972682999996</v>
      </c>
      <c r="F94" s="33">
        <v>5.8106291862999999</v>
      </c>
      <c r="G94" s="33">
        <v>8.4326617440000007</v>
      </c>
      <c r="H94" s="33">
        <v>11.441614265999991</v>
      </c>
      <c r="I94" s="33">
        <v>14.110474840999998</v>
      </c>
      <c r="J94" s="33">
        <v>16.239827217999981</v>
      </c>
      <c r="K94" s="33">
        <v>18.749481708000001</v>
      </c>
      <c r="L94" s="33">
        <v>20.771148335999992</v>
      </c>
      <c r="M94" s="33">
        <v>22.226977521999999</v>
      </c>
      <c r="N94" s="33">
        <v>23.451899137999998</v>
      </c>
      <c r="O94" s="33">
        <v>24.623074111999998</v>
      </c>
      <c r="P94" s="33">
        <v>25.635390044999998</v>
      </c>
      <c r="Q94" s="33">
        <v>27.967533891999992</v>
      </c>
      <c r="R94" s="33">
        <v>27.373736598000001</v>
      </c>
      <c r="S94" s="33">
        <v>25.603049358</v>
      </c>
      <c r="T94" s="33">
        <v>25.132897906</v>
      </c>
      <c r="U94" s="33">
        <v>25.425328531000002</v>
      </c>
      <c r="V94" s="33">
        <v>25.242692219999999</v>
      </c>
      <c r="W94" s="33">
        <v>25.209866445999999</v>
      </c>
      <c r="X94" s="33">
        <v>23.621586651999994</v>
      </c>
      <c r="Y94" s="33">
        <v>20.752681979999998</v>
      </c>
      <c r="Z94" s="33">
        <v>21.406562586999996</v>
      </c>
      <c r="AA94" s="33">
        <v>19.927962015999999</v>
      </c>
      <c r="AB94" s="33">
        <v>17.395813457999999</v>
      </c>
      <c r="AC94" s="33">
        <v>16.304745518999997</v>
      </c>
      <c r="AD94" s="33">
        <v>14.986143464</v>
      </c>
      <c r="AE94" s="33">
        <v>13.757290102999999</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2544.6673300000002</v>
      </c>
      <c r="D98" s="33">
        <v>4471.9731899999997</v>
      </c>
      <c r="E98" s="33">
        <v>5431.0670599999994</v>
      </c>
      <c r="F98" s="33">
        <v>7392.2779891</v>
      </c>
      <c r="G98" s="33">
        <v>3083.9991093000003</v>
      </c>
      <c r="H98" s="33">
        <v>4253.0256668000002</v>
      </c>
      <c r="I98" s="33">
        <v>7029.8423913000006</v>
      </c>
      <c r="J98" s="33">
        <v>6863.0017453000009</v>
      </c>
      <c r="K98" s="33">
        <v>7126.2108589999998</v>
      </c>
      <c r="L98" s="33">
        <v>8708.6187972000007</v>
      </c>
      <c r="M98" s="33">
        <v>8852.3169330000001</v>
      </c>
      <c r="N98" s="33">
        <v>9444.7893834000006</v>
      </c>
      <c r="O98" s="33">
        <v>9041.5713302000004</v>
      </c>
      <c r="P98" s="33">
        <v>7819.3238785999993</v>
      </c>
      <c r="Q98" s="33">
        <v>9237.1319480000002</v>
      </c>
      <c r="R98" s="33">
        <v>8392.1555687</v>
      </c>
      <c r="S98" s="33">
        <v>8151.9362378000005</v>
      </c>
      <c r="T98" s="33">
        <v>7598.5404294</v>
      </c>
      <c r="U98" s="33">
        <v>8466.2026327000003</v>
      </c>
      <c r="V98" s="33">
        <v>6999.6612522999994</v>
      </c>
      <c r="W98" s="33">
        <v>6977.8759110000001</v>
      </c>
      <c r="X98" s="33">
        <v>6579.4224881999999</v>
      </c>
      <c r="Y98" s="33">
        <v>5353.4387287</v>
      </c>
      <c r="Z98" s="33">
        <v>6531.2409414000003</v>
      </c>
      <c r="AA98" s="33">
        <v>6417.3379253000003</v>
      </c>
      <c r="AB98" s="33">
        <v>5552.7084824000003</v>
      </c>
      <c r="AC98" s="33">
        <v>4520.2758218999998</v>
      </c>
      <c r="AD98" s="33">
        <v>4686.3652732</v>
      </c>
      <c r="AE98" s="33">
        <v>3449.5847282</v>
      </c>
    </row>
    <row r="99" spans="1:31">
      <c r="A99" s="29" t="s">
        <v>130</v>
      </c>
      <c r="B99" s="29" t="s">
        <v>76</v>
      </c>
      <c r="C99" s="33">
        <v>8.4322453999999991E-2</v>
      </c>
      <c r="D99" s="33">
        <v>0.3439812599999999</v>
      </c>
      <c r="E99" s="33">
        <v>0.86754600999999998</v>
      </c>
      <c r="F99" s="33">
        <v>1.6708788999999999</v>
      </c>
      <c r="G99" s="33">
        <v>2.5248924600000002</v>
      </c>
      <c r="H99" s="33">
        <v>3.55801627</v>
      </c>
      <c r="I99" s="33">
        <v>4.2615387</v>
      </c>
      <c r="J99" s="33">
        <v>5.0420592999999903</v>
      </c>
      <c r="K99" s="33">
        <v>5.6887840999999995</v>
      </c>
      <c r="L99" s="33">
        <v>6.6101005999999902</v>
      </c>
      <c r="M99" s="33">
        <v>6.9992368999999997</v>
      </c>
      <c r="N99" s="33">
        <v>7.7210390999999996</v>
      </c>
      <c r="O99" s="33">
        <v>8.2454181999999996</v>
      </c>
      <c r="P99" s="33">
        <v>8.6616806999999998</v>
      </c>
      <c r="Q99" s="33">
        <v>9.4924567999999994</v>
      </c>
      <c r="R99" s="33">
        <v>9.3032894999999982</v>
      </c>
      <c r="S99" s="33">
        <v>8.9938997000000001</v>
      </c>
      <c r="T99" s="33">
        <v>8.6923425999999999</v>
      </c>
      <c r="U99" s="33">
        <v>8.790844100000001</v>
      </c>
      <c r="V99" s="33">
        <v>8.6572154999999995</v>
      </c>
      <c r="W99" s="33">
        <v>8.5778496999999998</v>
      </c>
      <c r="X99" s="33">
        <v>8.5258561999999909</v>
      </c>
      <c r="Y99" s="33">
        <v>7.5358627</v>
      </c>
      <c r="Z99" s="33">
        <v>7.9187849999999997</v>
      </c>
      <c r="AA99" s="33">
        <v>7.3342507000000001</v>
      </c>
      <c r="AB99" s="33">
        <v>6.8660011000000001</v>
      </c>
      <c r="AC99" s="33">
        <v>6.2334959999999988</v>
      </c>
      <c r="AD99" s="33">
        <v>5.9943571000000002</v>
      </c>
      <c r="AE99" s="33">
        <v>5.3873058</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2.5419056000000002E-2</v>
      </c>
      <c r="E102" s="33">
        <v>2.72847559999999E-2</v>
      </c>
      <c r="F102" s="33">
        <v>2.9812843000000002E-2</v>
      </c>
      <c r="G102" s="33">
        <v>2.740737E-2</v>
      </c>
      <c r="H102" s="33">
        <v>2.7393861999999998E-2</v>
      </c>
      <c r="I102" s="33">
        <v>2.6202236E-2</v>
      </c>
      <c r="J102" s="33">
        <v>2.3488934E-2</v>
      </c>
      <c r="K102" s="33">
        <v>2.2007967E-2</v>
      </c>
      <c r="L102" s="33">
        <v>2.1248735000000001E-2</v>
      </c>
      <c r="M102" s="33">
        <v>2.0054683999999899E-2</v>
      </c>
      <c r="N102" s="33">
        <v>1.8874684999999999E-2</v>
      </c>
      <c r="O102" s="33">
        <v>1.6992589999999998E-2</v>
      </c>
      <c r="P102" s="33">
        <v>1.6112034000000001E-2</v>
      </c>
      <c r="Q102" s="33">
        <v>1.6057156E-2</v>
      </c>
      <c r="R102" s="33">
        <v>1.5295932999999901E-2</v>
      </c>
      <c r="S102" s="33">
        <v>1.3500833499999899E-2</v>
      </c>
      <c r="T102" s="33">
        <v>1.3334416999999999E-2</v>
      </c>
      <c r="U102" s="33">
        <v>1.2866161999999999E-2</v>
      </c>
      <c r="V102" s="33">
        <v>0</v>
      </c>
      <c r="W102" s="33">
        <v>0</v>
      </c>
      <c r="X102" s="33">
        <v>0</v>
      </c>
      <c r="Y102" s="33">
        <v>0</v>
      </c>
      <c r="Z102" s="33">
        <v>0</v>
      </c>
      <c r="AA102" s="33">
        <v>0</v>
      </c>
      <c r="AB102" s="33">
        <v>0</v>
      </c>
      <c r="AC102" s="33">
        <v>0</v>
      </c>
      <c r="AD102" s="33">
        <v>0</v>
      </c>
      <c r="AE102" s="33">
        <v>0</v>
      </c>
    </row>
    <row r="103" spans="1:31">
      <c r="A103" s="29" t="s">
        <v>131</v>
      </c>
      <c r="B103" s="29" t="s">
        <v>72</v>
      </c>
      <c r="C103" s="33">
        <v>2322.7577999999999</v>
      </c>
      <c r="D103" s="33">
        <v>2957.645</v>
      </c>
      <c r="E103" s="33">
        <v>3551.6640000000002</v>
      </c>
      <c r="F103" s="33">
        <v>3229.866</v>
      </c>
      <c r="G103" s="33">
        <v>3155.2184999999999</v>
      </c>
      <c r="H103" s="33">
        <v>3752.7022000000002</v>
      </c>
      <c r="I103" s="33">
        <v>4153.4949999999999</v>
      </c>
      <c r="J103" s="33">
        <v>3706.8552</v>
      </c>
      <c r="K103" s="33">
        <v>3587.0385000000001</v>
      </c>
      <c r="L103" s="33">
        <v>3549.8407999999999</v>
      </c>
      <c r="M103" s="33">
        <v>3368.7737999999999</v>
      </c>
      <c r="N103" s="33">
        <v>2956.5970000000002</v>
      </c>
      <c r="O103" s="33">
        <v>2071.3946000000001</v>
      </c>
      <c r="P103" s="33">
        <v>1844.3321000000001</v>
      </c>
      <c r="Q103" s="33">
        <v>1983.9318999999998</v>
      </c>
      <c r="R103" s="33">
        <v>1875.3446000000001</v>
      </c>
      <c r="S103" s="33">
        <v>1308.3581999999999</v>
      </c>
      <c r="T103" s="33">
        <v>1231.4478999999999</v>
      </c>
      <c r="U103" s="33">
        <v>1439.4028999999998</v>
      </c>
      <c r="V103" s="33">
        <v>1442.4776000000002</v>
      </c>
      <c r="W103" s="33">
        <v>1529.0174999999999</v>
      </c>
      <c r="X103" s="33">
        <v>1262.694</v>
      </c>
      <c r="Y103" s="33">
        <v>844.18243999999993</v>
      </c>
      <c r="Z103" s="33">
        <v>953.48259999999993</v>
      </c>
      <c r="AA103" s="33">
        <v>838.59669999999994</v>
      </c>
      <c r="AB103" s="33">
        <v>570.08943999999997</v>
      </c>
      <c r="AC103" s="33">
        <v>493.95496999999995</v>
      </c>
      <c r="AD103" s="33">
        <v>373.79566</v>
      </c>
      <c r="AE103" s="33">
        <v>344.33428000000004</v>
      </c>
    </row>
    <row r="104" spans="1:31">
      <c r="A104" s="29" t="s">
        <v>131</v>
      </c>
      <c r="B104" s="29" t="s">
        <v>76</v>
      </c>
      <c r="C104" s="33">
        <v>0.11392662599999992</v>
      </c>
      <c r="D104" s="33">
        <v>0.411495629999999</v>
      </c>
      <c r="E104" s="33">
        <v>0.83373626000000001</v>
      </c>
      <c r="F104" s="33">
        <v>1.6001408000000001</v>
      </c>
      <c r="G104" s="33">
        <v>2.2523057199999998</v>
      </c>
      <c r="H104" s="33">
        <v>2.9791857300000002</v>
      </c>
      <c r="I104" s="33">
        <v>3.68319595</v>
      </c>
      <c r="J104" s="33">
        <v>4.1383485999999898</v>
      </c>
      <c r="K104" s="33">
        <v>4.9254945000000001</v>
      </c>
      <c r="L104" s="33">
        <v>5.4504532999999995</v>
      </c>
      <c r="M104" s="33">
        <v>5.9114368599999985</v>
      </c>
      <c r="N104" s="33">
        <v>6.1449268000000004</v>
      </c>
      <c r="O104" s="33">
        <v>6.3483383599999996</v>
      </c>
      <c r="P104" s="33">
        <v>6.66734866</v>
      </c>
      <c r="Q104" s="33">
        <v>7.1841868999999994</v>
      </c>
      <c r="R104" s="33">
        <v>6.8698248999999993</v>
      </c>
      <c r="S104" s="33">
        <v>6.2394686000000004</v>
      </c>
      <c r="T104" s="33">
        <v>6.4082047000000006</v>
      </c>
      <c r="U104" s="33">
        <v>6.2520600000000002</v>
      </c>
      <c r="V104" s="33">
        <v>6.5721611000000006</v>
      </c>
      <c r="W104" s="33">
        <v>6.5509754300000003</v>
      </c>
      <c r="X104" s="33">
        <v>5.6967570399999996</v>
      </c>
      <c r="Y104" s="33">
        <v>5.0433829999999995</v>
      </c>
      <c r="Z104" s="33">
        <v>4.9074574999999996</v>
      </c>
      <c r="AA104" s="33">
        <v>4.2946842399999996</v>
      </c>
      <c r="AB104" s="33">
        <v>3.2129738400000001</v>
      </c>
      <c r="AC104" s="33">
        <v>3.3932373199999999</v>
      </c>
      <c r="AD104" s="33">
        <v>2.3239064799999993</v>
      </c>
      <c r="AE104" s="33">
        <v>2.282355079999999</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5.9059667400000002E-2</v>
      </c>
      <c r="D107" s="33">
        <v>0.11947844439999999</v>
      </c>
      <c r="E107" s="33">
        <v>0.12680928760000001</v>
      </c>
      <c r="F107" s="33">
        <v>0.15959752499999899</v>
      </c>
      <c r="G107" s="33">
        <v>0.1453908203</v>
      </c>
      <c r="H107" s="33">
        <v>0.14517387039999999</v>
      </c>
      <c r="I107" s="33">
        <v>0.13949123279999898</v>
      </c>
      <c r="J107" s="33">
        <v>0.12603934769999989</v>
      </c>
      <c r="K107" s="33">
        <v>0.1172960609999999</v>
      </c>
      <c r="L107" s="33">
        <v>0.1135826483999999</v>
      </c>
      <c r="M107" s="33">
        <v>0.10362896599999999</v>
      </c>
      <c r="N107" s="33">
        <v>9.9756387999999988E-2</v>
      </c>
      <c r="O107" s="33">
        <v>7.3061273299999896E-2</v>
      </c>
      <c r="P107" s="33">
        <v>6.5744511200000008E-2</v>
      </c>
      <c r="Q107" s="33">
        <v>6.795070789999999E-2</v>
      </c>
      <c r="R107" s="33">
        <v>6.4525211499999999E-2</v>
      </c>
      <c r="S107" s="33">
        <v>5.7123393200000004E-2</v>
      </c>
      <c r="T107" s="33">
        <v>5.2153807699999999E-2</v>
      </c>
      <c r="U107" s="33">
        <v>5.4739760800000002E-2</v>
      </c>
      <c r="V107" s="33">
        <v>5.07136922E-2</v>
      </c>
      <c r="W107" s="33">
        <v>1.8123120999999902E-2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8.3329405999999995E-2</v>
      </c>
      <c r="D109" s="33">
        <v>0.20641303999999996</v>
      </c>
      <c r="E109" s="33">
        <v>0.72219986999999997</v>
      </c>
      <c r="F109" s="33">
        <v>1.7496491600000001</v>
      </c>
      <c r="G109" s="33">
        <v>2.6585408599999991</v>
      </c>
      <c r="H109" s="33">
        <v>3.6656057599999903</v>
      </c>
      <c r="I109" s="33">
        <v>4.7056016400000003</v>
      </c>
      <c r="J109" s="33">
        <v>5.3732823000000005</v>
      </c>
      <c r="K109" s="33">
        <v>6.2475061000000007</v>
      </c>
      <c r="L109" s="33">
        <v>6.6345522999999993</v>
      </c>
      <c r="M109" s="33">
        <v>7.1446956000000004</v>
      </c>
      <c r="N109" s="33">
        <v>7.3682851999999999</v>
      </c>
      <c r="O109" s="33">
        <v>7.7255897000000004</v>
      </c>
      <c r="P109" s="33">
        <v>7.8900572999999996</v>
      </c>
      <c r="Q109" s="33">
        <v>8.8735529999999905</v>
      </c>
      <c r="R109" s="33">
        <v>8.8738803000000015</v>
      </c>
      <c r="S109" s="33">
        <v>8.0533371000000002</v>
      </c>
      <c r="T109" s="33">
        <v>7.8474730999999993</v>
      </c>
      <c r="U109" s="33">
        <v>8.1827213000000008</v>
      </c>
      <c r="V109" s="33">
        <v>7.8606784999999997</v>
      </c>
      <c r="W109" s="33">
        <v>7.9873925999999997</v>
      </c>
      <c r="X109" s="33">
        <v>7.4694795000000003</v>
      </c>
      <c r="Y109" s="33">
        <v>6.4599223999999991</v>
      </c>
      <c r="Z109" s="33">
        <v>6.9004203999999989</v>
      </c>
      <c r="AA109" s="33">
        <v>6.6335479999999993</v>
      </c>
      <c r="AB109" s="33">
        <v>5.9449985999999999</v>
      </c>
      <c r="AC109" s="33">
        <v>5.4485089000000002</v>
      </c>
      <c r="AD109" s="33">
        <v>5.4522479000000006</v>
      </c>
      <c r="AE109" s="33">
        <v>4.9347524000000007</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9.8250726699999999E-2</v>
      </c>
      <c r="D112" s="33">
        <v>9.383167449999999E-2</v>
      </c>
      <c r="E112" s="33">
        <v>0.1065705102</v>
      </c>
      <c r="F112" s="33">
        <v>9.9137939899999888E-2</v>
      </c>
      <c r="G112" s="33">
        <v>8.8038293899999981E-2</v>
      </c>
      <c r="H112" s="33">
        <v>8.5728766000000012E-2</v>
      </c>
      <c r="I112" s="33">
        <v>8.0694620999999994E-2</v>
      </c>
      <c r="J112" s="33">
        <v>7.4111822000000008E-2</v>
      </c>
      <c r="K112" s="33">
        <v>6.7513740600000011E-2</v>
      </c>
      <c r="L112" s="33">
        <v>6.3998981999999899E-2</v>
      </c>
      <c r="M112" s="33">
        <v>5.6260462000000004E-2</v>
      </c>
      <c r="N112" s="33">
        <v>5.2278388000000002E-2</v>
      </c>
      <c r="O112" s="33">
        <v>4.8962032999999995E-2</v>
      </c>
      <c r="P112" s="33">
        <v>3.5732459999999897E-2</v>
      </c>
      <c r="Q112" s="33">
        <v>3.3556151999999999E-2</v>
      </c>
      <c r="R112" s="33">
        <v>3.2587505000000003E-2</v>
      </c>
      <c r="S112" s="33">
        <v>3.2084170000000002E-2</v>
      </c>
      <c r="T112" s="33">
        <v>2.9710767999999898E-2</v>
      </c>
      <c r="U112" s="33">
        <v>2.9724206999999999E-2</v>
      </c>
      <c r="V112" s="33">
        <v>2.6894189999999998E-2</v>
      </c>
      <c r="W112" s="33">
        <v>2.595246E-2</v>
      </c>
      <c r="X112" s="33">
        <v>2.2999614999999998E-2</v>
      </c>
      <c r="Y112" s="33">
        <v>1.9613722E-2</v>
      </c>
      <c r="Z112" s="33">
        <v>2.1130306000000001E-2</v>
      </c>
      <c r="AA112" s="33">
        <v>1.9952266999999999E-2</v>
      </c>
      <c r="AB112" s="33">
        <v>1.5336653E-2</v>
      </c>
      <c r="AC112" s="33">
        <v>1.5801797999999999E-2</v>
      </c>
      <c r="AD112" s="33">
        <v>1.524211E-2</v>
      </c>
      <c r="AE112" s="33">
        <v>1.3595421999999999E-2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0.15385669999999999</v>
      </c>
      <c r="D114" s="33">
        <v>0.28168209999999988</v>
      </c>
      <c r="E114" s="33">
        <v>0.53741804999999998</v>
      </c>
      <c r="F114" s="33">
        <v>0.74903827000000001</v>
      </c>
      <c r="G114" s="33">
        <v>0.93080209000000003</v>
      </c>
      <c r="H114" s="33">
        <v>1.14543979</v>
      </c>
      <c r="I114" s="33">
        <v>1.339177429999999</v>
      </c>
      <c r="J114" s="33">
        <v>1.52945357</v>
      </c>
      <c r="K114" s="33">
        <v>1.75947904</v>
      </c>
      <c r="L114" s="33">
        <v>1.9042040500000001</v>
      </c>
      <c r="M114" s="33">
        <v>1.9356619000000002</v>
      </c>
      <c r="N114" s="33">
        <v>2.0196526000000001</v>
      </c>
      <c r="O114" s="33">
        <v>2.1054030000000004</v>
      </c>
      <c r="P114" s="33">
        <v>2.1609181500000001</v>
      </c>
      <c r="Q114" s="33">
        <v>2.1752370999999999</v>
      </c>
      <c r="R114" s="33">
        <v>2.1008704699999998</v>
      </c>
      <c r="S114" s="33">
        <v>2.0690740599999997</v>
      </c>
      <c r="T114" s="33">
        <v>2.01077978</v>
      </c>
      <c r="U114" s="33">
        <v>2.00141115</v>
      </c>
      <c r="V114" s="33">
        <v>1.9209256999999997</v>
      </c>
      <c r="W114" s="33">
        <v>1.8926362799999998</v>
      </c>
      <c r="X114" s="33">
        <v>1.7723291400000001</v>
      </c>
      <c r="Y114" s="33">
        <v>1.5287375399999998</v>
      </c>
      <c r="Z114" s="33">
        <v>1.5485220599999998</v>
      </c>
      <c r="AA114" s="33">
        <v>1.5096677999999999</v>
      </c>
      <c r="AB114" s="33">
        <v>1.219808</v>
      </c>
      <c r="AC114" s="33">
        <v>1.1444772999999999</v>
      </c>
      <c r="AD114" s="33">
        <v>1.08993162</v>
      </c>
      <c r="AE114" s="33">
        <v>0.99563654000000013</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4.2102027000000004E-3</v>
      </c>
      <c r="D119" s="33">
        <v>1.9772985899999991E-2</v>
      </c>
      <c r="E119" s="33">
        <v>3.0497078299999893E-2</v>
      </c>
      <c r="F119" s="33">
        <v>4.0922056299999891E-2</v>
      </c>
      <c r="G119" s="33">
        <v>6.6120614000000008E-2</v>
      </c>
      <c r="H119" s="33">
        <v>9.3366716000000002E-2</v>
      </c>
      <c r="I119" s="33">
        <v>0.12096112099999901</v>
      </c>
      <c r="J119" s="33">
        <v>0.156683448</v>
      </c>
      <c r="K119" s="33">
        <v>0.12821796800000002</v>
      </c>
      <c r="L119" s="33">
        <v>0.171838086</v>
      </c>
      <c r="M119" s="33">
        <v>0.23594626199999999</v>
      </c>
      <c r="N119" s="33">
        <v>0.197995438</v>
      </c>
      <c r="O119" s="33">
        <v>0.198324852</v>
      </c>
      <c r="P119" s="33">
        <v>0.25538523499999999</v>
      </c>
      <c r="Q119" s="33">
        <v>0.24210009199999999</v>
      </c>
      <c r="R119" s="33">
        <v>0.22587142799999999</v>
      </c>
      <c r="S119" s="33">
        <v>0.24726989799999899</v>
      </c>
      <c r="T119" s="33">
        <v>0.17409772600000001</v>
      </c>
      <c r="U119" s="33">
        <v>0.1982919809999999</v>
      </c>
      <c r="V119" s="33">
        <v>0.23171142</v>
      </c>
      <c r="W119" s="33">
        <v>0.20101243599999991</v>
      </c>
      <c r="X119" s="33">
        <v>0.15716477200000004</v>
      </c>
      <c r="Y119" s="33">
        <v>0.18477634000000001</v>
      </c>
      <c r="Z119" s="33">
        <v>0.131377626999999</v>
      </c>
      <c r="AA119" s="33">
        <v>0.155811276</v>
      </c>
      <c r="AB119" s="33">
        <v>0.15203191799999999</v>
      </c>
      <c r="AC119" s="33">
        <v>8.5025999000000005E-2</v>
      </c>
      <c r="AD119" s="33">
        <v>0.12570036400000001</v>
      </c>
      <c r="AE119" s="33">
        <v>0.15724028299999998</v>
      </c>
    </row>
    <row r="121" spans="1:31" collapsed="1"/>
  </sheetData>
  <sheetProtection algorithmName="SHA-512" hashValue="/XY3zd2G0bgMIEr/Z00fK1T1yK6eKTrM6k/jTyZEF/aV4M5Iz57r6ojbTuQcowKC/TU4tL41Q9Kn+f1l1XNhog==" saltValue="GKBZH6S6eSAxGL7+bqq0q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Release notice</vt:lpstr>
      <vt:lpstr>Version notes</vt:lpstr>
      <vt:lpstr>Abbreviations and notes</vt:lpstr>
      <vt:lpstr>---Compare options---</vt:lpstr>
      <vt:lpstr>BaseCase_CF</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BaseCase_System Strength Cost</vt:lpstr>
      <vt:lpstr>Marinus_CF</vt:lpstr>
      <vt:lpstr>Marinus_Generation</vt:lpstr>
      <vt:lpstr>Marinus_Capacity</vt:lpstr>
      <vt:lpstr>Marinus_VOM Cost</vt:lpstr>
      <vt:lpstr>Marinus_FOM Cost</vt:lpstr>
      <vt:lpstr>Marinus_Fuel Cost</vt:lpstr>
      <vt:lpstr>Marinus_Build Cost</vt:lpstr>
      <vt:lpstr>Marinus_REHAB Cost</vt:lpstr>
      <vt:lpstr>Marinus_REZ Tx Cost</vt:lpstr>
      <vt:lpstr>Marinus_USE+DSP Cost</vt:lpstr>
      <vt:lpstr>Marinus_SyncCon Cost</vt:lpstr>
      <vt:lpstr>Marinus_System Strength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Slinger</dc:creator>
  <cp:lastModifiedBy>Damien Slinger</cp:lastModifiedBy>
  <dcterms:created xsi:type="dcterms:W3CDTF">2021-06-22T01:20:33Z</dcterms:created>
  <dcterms:modified xsi:type="dcterms:W3CDTF">2021-06-22T01:20:53Z</dcterms:modified>
</cp:coreProperties>
</file>